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eestylealberta/Desktop/Freestyle Alberta RANKINGS 2025/"/>
    </mc:Choice>
  </mc:AlternateContent>
  <xr:revisionPtr revIDLastSave="0" documentId="8_{3D45A2BE-0753-9746-BF27-50B36CF7D654}" xr6:coauthVersionLast="47" xr6:coauthVersionMax="47" xr10:uidLastSave="{00000000-0000-0000-0000-000000000000}"/>
  <bookViews>
    <workbookView xWindow="70160" yWindow="-580" windowWidth="34700" windowHeight="20180" tabRatio="1000" activeTab="6" xr2:uid="{00000000-000D-0000-FFFF-FFFF00000000}"/>
  </bookViews>
  <sheets>
    <sheet name="SLOPE &amp; BA Women" sheetId="11" r:id="rId1"/>
    <sheet name="HP Women" sheetId="12" r:id="rId2"/>
    <sheet name="SLOPE &amp; BA Men " sheetId="9" r:id="rId3"/>
    <sheet name="HP Men" sheetId="15" r:id="rId4"/>
    <sheet name="Adjustment Reference" sheetId="3" r:id="rId5"/>
    <sheet name="Male Value Chart" sheetId="5" r:id="rId6"/>
    <sheet name="Female Value Chart" sheetId="6" r:id="rId7"/>
  </sheets>
  <definedNames>
    <definedName name="_xlnm._FilterDatabase" localSheetId="3" hidden="1">'HP Men'!$A$10:$AP$10</definedName>
    <definedName name="_xlnm._FilterDatabase" localSheetId="1" hidden="1">'HP Women'!$A$10:$BF$87</definedName>
    <definedName name="_xlnm._FilterDatabase" localSheetId="2" hidden="1">'SLOPE &amp; BA Men '!$A$10:$BD$10</definedName>
    <definedName name="_xlnm._FilterDatabase" localSheetId="0" hidden="1">'SLOPE &amp; BA Women'!$A$10:$BN$87</definedName>
    <definedName name="Events" localSheetId="6">#REF!</definedName>
    <definedName name="Events" localSheetId="5">#REF!</definedName>
    <definedName name="Events">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5" i="9" l="1"/>
  <c r="L5" i="11"/>
  <c r="BN20" i="11"/>
  <c r="BH20" i="11"/>
  <c r="BD20" i="11"/>
  <c r="AZ20" i="11"/>
  <c r="AU20" i="11"/>
  <c r="AS20" i="11"/>
  <c r="AQ20" i="11"/>
  <c r="AO20" i="11"/>
  <c r="AM20" i="11"/>
  <c r="AE20" i="11"/>
  <c r="AC20" i="11"/>
  <c r="AA20" i="11"/>
  <c r="Y20" i="11"/>
  <c r="W20" i="11"/>
  <c r="S20" i="11"/>
  <c r="Q20" i="11"/>
  <c r="O20" i="11"/>
  <c r="M20" i="11"/>
  <c r="K20" i="11"/>
  <c r="L5" i="9" l="1"/>
  <c r="J5" i="9"/>
  <c r="J5" i="11"/>
  <c r="J5" i="15"/>
  <c r="I5" i="12"/>
  <c r="X5" i="15"/>
  <c r="V5" i="15"/>
  <c r="T5" i="15"/>
  <c r="R5" i="15"/>
  <c r="L5" i="15"/>
  <c r="W5" i="12" l="1"/>
  <c r="U5" i="12"/>
  <c r="S5" i="12"/>
  <c r="Q5" i="12"/>
  <c r="K5" i="12"/>
  <c r="BM5" i="9"/>
  <c r="BK5" i="9"/>
  <c r="BI5" i="9"/>
  <c r="BG5" i="9"/>
  <c r="BE5" i="9"/>
  <c r="BC5" i="9"/>
  <c r="BA5" i="9"/>
  <c r="AY5" i="9"/>
  <c r="AJ5" i="9"/>
  <c r="AH5" i="9"/>
  <c r="AF5" i="9"/>
  <c r="AD5" i="9"/>
  <c r="AB5" i="9"/>
  <c r="Z5" i="9"/>
  <c r="V5" i="9"/>
  <c r="T5" i="9"/>
  <c r="R5" i="9"/>
  <c r="P5" i="9"/>
  <c r="N5" i="9"/>
  <c r="AT5" i="11"/>
  <c r="BM5" i="11"/>
  <c r="BK5" i="11"/>
  <c r="BL20" i="11" s="1"/>
  <c r="BG5" i="11"/>
  <c r="BE5" i="11"/>
  <c r="BF20" i="11" s="1"/>
  <c r="AY5" i="11"/>
  <c r="AN5" i="11" l="1"/>
  <c r="AJ5" i="11"/>
  <c r="AK20" i="11" s="1"/>
  <c r="AF5" i="11"/>
  <c r="AG20" i="11" s="1"/>
  <c r="AB5" i="11"/>
  <c r="AD5" i="11"/>
  <c r="V5" i="11"/>
  <c r="T5" i="11"/>
  <c r="U20" i="11" s="1"/>
  <c r="R5" i="11"/>
  <c r="P5" i="11"/>
  <c r="N5" i="11"/>
  <c r="AL5" i="11"/>
  <c r="AS45" i="9"/>
  <c r="AS133" i="9"/>
  <c r="AS77" i="9"/>
  <c r="AS59" i="9"/>
  <c r="AS51" i="9"/>
  <c r="AS121" i="9"/>
  <c r="AS122" i="9"/>
  <c r="AS41" i="9"/>
  <c r="AS123" i="9"/>
  <c r="AS38" i="9"/>
  <c r="AS124" i="9"/>
  <c r="AS125" i="9"/>
  <c r="AS126" i="9"/>
  <c r="AS127" i="9"/>
  <c r="AS70" i="9"/>
  <c r="AS53" i="9"/>
  <c r="AS128" i="9"/>
  <c r="AT5" i="9"/>
  <c r="AR5" i="9"/>
  <c r="O50" i="15"/>
  <c r="O49" i="15"/>
  <c r="K26" i="15"/>
  <c r="M26" i="15"/>
  <c r="AF5" i="15"/>
  <c r="AC5" i="12"/>
  <c r="AC51" i="15"/>
  <c r="AC11" i="15"/>
  <c r="AC54" i="15"/>
  <c r="AC53" i="15"/>
  <c r="AC65" i="15"/>
  <c r="AC59" i="15"/>
  <c r="AC18" i="15"/>
  <c r="AC37" i="15"/>
  <c r="AC63" i="15"/>
  <c r="AC32" i="15"/>
  <c r="AC36" i="15"/>
  <c r="AC42" i="15"/>
  <c r="AC87" i="15"/>
  <c r="AC43" i="15"/>
  <c r="AC93" i="15"/>
  <c r="AC64" i="15"/>
  <c r="AC99" i="15"/>
  <c r="AC72" i="15"/>
  <c r="AC103" i="15"/>
  <c r="AC33" i="15"/>
  <c r="AC105" i="15"/>
  <c r="AC44" i="15"/>
  <c r="AC111" i="15"/>
  <c r="AC112" i="15"/>
  <c r="AC115" i="15"/>
  <c r="AC116" i="15"/>
  <c r="AC40" i="15"/>
  <c r="AC117" i="15"/>
  <c r="AC121" i="15"/>
  <c r="AC122" i="15"/>
  <c r="AC124" i="15"/>
  <c r="AC125" i="15"/>
  <c r="AC128" i="15"/>
  <c r="AC129" i="15"/>
  <c r="AC130" i="15"/>
  <c r="AC132" i="15"/>
  <c r="AC133" i="15"/>
  <c r="AC136" i="15"/>
  <c r="AC137" i="15"/>
  <c r="AC138" i="15"/>
  <c r="AC139" i="15"/>
  <c r="AC143" i="15"/>
  <c r="AC144" i="15"/>
  <c r="AC146" i="15"/>
  <c r="AC147" i="15"/>
  <c r="AC150" i="15"/>
  <c r="AC151" i="15"/>
  <c r="AC153" i="15"/>
  <c r="AC154" i="15"/>
  <c r="AC158" i="15"/>
  <c r="AC159" i="15"/>
  <c r="AC161" i="15"/>
  <c r="AC162" i="15"/>
  <c r="AC28" i="15"/>
  <c r="AC73" i="15"/>
  <c r="AC75" i="15"/>
  <c r="AC27" i="15"/>
  <c r="AC83" i="15"/>
  <c r="AC84" i="15"/>
  <c r="AC165" i="15"/>
  <c r="AC166" i="15"/>
  <c r="AC170" i="15"/>
  <c r="AC171" i="15"/>
  <c r="AC173" i="15"/>
  <c r="AC174" i="15"/>
  <c r="AC178" i="15"/>
  <c r="AC179" i="15"/>
  <c r="AC181" i="15"/>
  <c r="AC182" i="15"/>
  <c r="AC186" i="15"/>
  <c r="AC187" i="15"/>
  <c r="AC189" i="15"/>
  <c r="AC190" i="15"/>
  <c r="AC194" i="15"/>
  <c r="AC195" i="15"/>
  <c r="AC197" i="15"/>
  <c r="AC198" i="15"/>
  <c r="AC202" i="15"/>
  <c r="AC203" i="15"/>
  <c r="AC205" i="15"/>
  <c r="AC206" i="15"/>
  <c r="AC209" i="15"/>
  <c r="Y5" i="12"/>
  <c r="Z5" i="15"/>
  <c r="AB5" i="15"/>
  <c r="AC12" i="15" s="1"/>
  <c r="AC204" i="15" l="1"/>
  <c r="AC196" i="15"/>
  <c r="AC188" i="15"/>
  <c r="AC180" i="15"/>
  <c r="AC172" i="15"/>
  <c r="AC164" i="15"/>
  <c r="AC74" i="15"/>
  <c r="AC160" i="15"/>
  <c r="AC152" i="15"/>
  <c r="AC145" i="15"/>
  <c r="AC45" i="15"/>
  <c r="AC131" i="15"/>
  <c r="AC123" i="15"/>
  <c r="AC79" i="15"/>
  <c r="AC110" i="15"/>
  <c r="AC104" i="15"/>
  <c r="AC98" i="15"/>
  <c r="AC92" i="15"/>
  <c r="AC86" i="15"/>
  <c r="AC77" i="15"/>
  <c r="AC25" i="15"/>
  <c r="AC30" i="15"/>
  <c r="AC16" i="15"/>
  <c r="AC57" i="15"/>
  <c r="AC50" i="15"/>
  <c r="AC97" i="15"/>
  <c r="AC91" i="15"/>
  <c r="AC85" i="15"/>
  <c r="AC61" i="15"/>
  <c r="AC47" i="15"/>
  <c r="AC46" i="15"/>
  <c r="AC21" i="15"/>
  <c r="AC14" i="15"/>
  <c r="AC49" i="15"/>
  <c r="AC109" i="15"/>
  <c r="AC102" i="15"/>
  <c r="AC96" i="15"/>
  <c r="AC90" i="15"/>
  <c r="AC68" i="15"/>
  <c r="AC34" i="15"/>
  <c r="AC39" i="15"/>
  <c r="AC60" i="15"/>
  <c r="AC15" i="15"/>
  <c r="AC56" i="15"/>
  <c r="AC95" i="15"/>
  <c r="AC38" i="15"/>
  <c r="AC62" i="15"/>
  <c r="AC22" i="15"/>
  <c r="AC17" i="15"/>
  <c r="AC20" i="15"/>
  <c r="AC55" i="15"/>
  <c r="AC201" i="15"/>
  <c r="AC185" i="15"/>
  <c r="AC169" i="15"/>
  <c r="AC26" i="15"/>
  <c r="AC149" i="15"/>
  <c r="AC142" i="15"/>
  <c r="AC120" i="15"/>
  <c r="AC127" i="15"/>
  <c r="AC193" i="15"/>
  <c r="AC177" i="15"/>
  <c r="AC82" i="15"/>
  <c r="AC157" i="15"/>
  <c r="AC41" i="15"/>
  <c r="AC114" i="15"/>
  <c r="AC108" i="15"/>
  <c r="AC101" i="15"/>
  <c r="AC89" i="15"/>
  <c r="AC208" i="15"/>
  <c r="AC200" i="15"/>
  <c r="AC192" i="15"/>
  <c r="AC184" i="15"/>
  <c r="AC176" i="15"/>
  <c r="AC168" i="15"/>
  <c r="AC78" i="15"/>
  <c r="AC23" i="15"/>
  <c r="AC156" i="15"/>
  <c r="AC148" i="15"/>
  <c r="AC141" i="15"/>
  <c r="AC135" i="15"/>
  <c r="AC119" i="15"/>
  <c r="AC113" i="15"/>
  <c r="AC107" i="15"/>
  <c r="AC81" i="15"/>
  <c r="AC94" i="15"/>
  <c r="AC58" i="15"/>
  <c r="AC66" i="15"/>
  <c r="AC24" i="15"/>
  <c r="AC71" i="15"/>
  <c r="AC31" i="15"/>
  <c r="AC19" i="15"/>
  <c r="AC52" i="15"/>
  <c r="AC207" i="15"/>
  <c r="AC199" i="15"/>
  <c r="AC191" i="15"/>
  <c r="AC183" i="15"/>
  <c r="AC175" i="15"/>
  <c r="AC167" i="15"/>
  <c r="AC76" i="15"/>
  <c r="AC163" i="15"/>
  <c r="AC155" i="15"/>
  <c r="AC48" i="15"/>
  <c r="AC140" i="15"/>
  <c r="AC134" i="15"/>
  <c r="AC126" i="15"/>
  <c r="AC118" i="15"/>
  <c r="AC70" i="15"/>
  <c r="AC106" i="15"/>
  <c r="AC100" i="15"/>
  <c r="AC69" i="15"/>
  <c r="AC88" i="15"/>
  <c r="AC80" i="15"/>
  <c r="AC29" i="15"/>
  <c r="AC35" i="15"/>
  <c r="AC67" i="15"/>
  <c r="AC13" i="15"/>
  <c r="U101" i="9"/>
  <c r="W101" i="9"/>
  <c r="AG101" i="9"/>
  <c r="AK101" i="9"/>
  <c r="AM101" i="9"/>
  <c r="AO101" i="9"/>
  <c r="AQ101" i="9"/>
  <c r="AS101" i="9"/>
  <c r="BL101" i="9"/>
  <c r="K16" i="11" l="1"/>
  <c r="Y16" i="11"/>
  <c r="AC16" i="11"/>
  <c r="AK16" i="11"/>
  <c r="AO16" i="11"/>
  <c r="AQ16" i="11"/>
  <c r="AS16" i="11"/>
  <c r="BF16" i="11"/>
  <c r="BH16" i="11"/>
  <c r="BL16" i="11"/>
  <c r="AC32" i="11"/>
  <c r="AK32" i="11"/>
  <c r="AQ32" i="11"/>
  <c r="AS32" i="11"/>
  <c r="BL32" i="11"/>
  <c r="AG208" i="9"/>
  <c r="AG207" i="9"/>
  <c r="AG206" i="9"/>
  <c r="AG205" i="9"/>
  <c r="AG204" i="9"/>
  <c r="AG203" i="9"/>
  <c r="AG12" i="9"/>
  <c r="AG202" i="9"/>
  <c r="AG98" i="9"/>
  <c r="AG97" i="9"/>
  <c r="AG96" i="9"/>
  <c r="AG94" i="9"/>
  <c r="AG92" i="9"/>
  <c r="AG91" i="9"/>
  <c r="AG87" i="9"/>
  <c r="AG85" i="9"/>
  <c r="AG84" i="9"/>
  <c r="AG81" i="9"/>
  <c r="AG80" i="9"/>
  <c r="AG75" i="9"/>
  <c r="AG73" i="9"/>
  <c r="AG63" i="9"/>
  <c r="AG83" i="9"/>
  <c r="AG74" i="9"/>
  <c r="AG71" i="9"/>
  <c r="AG78" i="9"/>
  <c r="AG72" i="9"/>
  <c r="AG66" i="9"/>
  <c r="AG64" i="9"/>
  <c r="AG61" i="9"/>
  <c r="AG86" i="9"/>
  <c r="AG46" i="9"/>
  <c r="AG42" i="9"/>
  <c r="AG201" i="9"/>
  <c r="AG53" i="9"/>
  <c r="AG127" i="9"/>
  <c r="AG125" i="9"/>
  <c r="AG124" i="9"/>
  <c r="AG41" i="9"/>
  <c r="AG122" i="9"/>
  <c r="AG51" i="9"/>
  <c r="AG77" i="9"/>
  <c r="AG45" i="9"/>
  <c r="AG39" i="9"/>
  <c r="AG40" i="9"/>
  <c r="AG135" i="9"/>
  <c r="AG69" i="9"/>
  <c r="AG76" i="9"/>
  <c r="AG62" i="9"/>
  <c r="AG134" i="9"/>
  <c r="AG54" i="9"/>
  <c r="AG44" i="9"/>
  <c r="AG89" i="9"/>
  <c r="AG133" i="9"/>
  <c r="AG132" i="9"/>
  <c r="AG130" i="9"/>
  <c r="AG31" i="9"/>
  <c r="AG116" i="9"/>
  <c r="AG55" i="9"/>
  <c r="AG28" i="9"/>
  <c r="AG120" i="9"/>
  <c r="AG79" i="9"/>
  <c r="AG43" i="9"/>
  <c r="AG129" i="9"/>
  <c r="AG128" i="9"/>
  <c r="AG117" i="9"/>
  <c r="AG49" i="9"/>
  <c r="AG58" i="9"/>
  <c r="AG52" i="9"/>
  <c r="AG25" i="9"/>
  <c r="AG126" i="9"/>
  <c r="AG24" i="9"/>
  <c r="AG115" i="9"/>
  <c r="AG29" i="9"/>
  <c r="AG200" i="9"/>
  <c r="AG138" i="9"/>
  <c r="AG167" i="9"/>
  <c r="AG59" i="9"/>
  <c r="AG166" i="9"/>
  <c r="AG165" i="9"/>
  <c r="AG36" i="9"/>
  <c r="AG48" i="9"/>
  <c r="AG57" i="9"/>
  <c r="AG35" i="9"/>
  <c r="AG90" i="9"/>
  <c r="AG38" i="9"/>
  <c r="AG199" i="9"/>
  <c r="AG198" i="9"/>
  <c r="AG197" i="9"/>
  <c r="AG131" i="9"/>
  <c r="AG196" i="9"/>
  <c r="AG195" i="9"/>
  <c r="AG194" i="9"/>
  <c r="AG193" i="9"/>
  <c r="AG192" i="9"/>
  <c r="AG191" i="9"/>
  <c r="AG190" i="9"/>
  <c r="AG189" i="9"/>
  <c r="AG33" i="9"/>
  <c r="AG188" i="9"/>
  <c r="AG67" i="9"/>
  <c r="AG187" i="9"/>
  <c r="AG121" i="9"/>
  <c r="AG186" i="9"/>
  <c r="AG185" i="9"/>
  <c r="AG184" i="9"/>
  <c r="AG183" i="9"/>
  <c r="AG119" i="9"/>
  <c r="AG182" i="9"/>
  <c r="AG181" i="9"/>
  <c r="AG180" i="9"/>
  <c r="AG179" i="9"/>
  <c r="AG178" i="9"/>
  <c r="AG177" i="9"/>
  <c r="AG176" i="9"/>
  <c r="AG175" i="9"/>
  <c r="AG174" i="9"/>
  <c r="AG105" i="9"/>
  <c r="AG173" i="9"/>
  <c r="AG172" i="9"/>
  <c r="AG159" i="9"/>
  <c r="AG171" i="9"/>
  <c r="AG170" i="9"/>
  <c r="AG169" i="9"/>
  <c r="AG168" i="9"/>
  <c r="AG70" i="9"/>
  <c r="AG156" i="9"/>
  <c r="AG153" i="9"/>
  <c r="AG82" i="9"/>
  <c r="AG164" i="9"/>
  <c r="AG163" i="9"/>
  <c r="AG95" i="9"/>
  <c r="AG68" i="9"/>
  <c r="AG93" i="9"/>
  <c r="AG65" i="9"/>
  <c r="AG162" i="9"/>
  <c r="AG161" i="9"/>
  <c r="AG88" i="9"/>
  <c r="AG148" i="9"/>
  <c r="AG150" i="9"/>
  <c r="AG50" i="9"/>
  <c r="AG160" i="9"/>
  <c r="AG154" i="9"/>
  <c r="AG109" i="9"/>
  <c r="AG22" i="9"/>
  <c r="AG118" i="9"/>
  <c r="AG152" i="9"/>
  <c r="AG158" i="9"/>
  <c r="AG157" i="9"/>
  <c r="AG123" i="9"/>
  <c r="AG151" i="9"/>
  <c r="AG112" i="9"/>
  <c r="AG155" i="9"/>
  <c r="AG56" i="9"/>
  <c r="AG136" i="9"/>
  <c r="AG110" i="9"/>
  <c r="AG102" i="9"/>
  <c r="AG149" i="9"/>
  <c r="AG32" i="9"/>
  <c r="AG111" i="9"/>
  <c r="AG114" i="9"/>
  <c r="AG113" i="9"/>
  <c r="AG34" i="9"/>
  <c r="AG107" i="9"/>
  <c r="AG17" i="9"/>
  <c r="AG26" i="9"/>
  <c r="AG16" i="9"/>
  <c r="AG145" i="9"/>
  <c r="AG18" i="9"/>
  <c r="AG27" i="9"/>
  <c r="AG108" i="9"/>
  <c r="AG47" i="9"/>
  <c r="AG147" i="9"/>
  <c r="AG146" i="9"/>
  <c r="AG144" i="9"/>
  <c r="AG142" i="9"/>
  <c r="AG139" i="9"/>
  <c r="AG60" i="9"/>
  <c r="AG23" i="9"/>
  <c r="AG30" i="9"/>
  <c r="AG106" i="9"/>
  <c r="AG19" i="9"/>
  <c r="AG143" i="9"/>
  <c r="AG37" i="9"/>
  <c r="AG104" i="9"/>
  <c r="AG15" i="9"/>
  <c r="AG21" i="9"/>
  <c r="AG141" i="9"/>
  <c r="AG103" i="9"/>
  <c r="AG99" i="9"/>
  <c r="AG140" i="9"/>
  <c r="AG100" i="9"/>
  <c r="AG20" i="9"/>
  <c r="AG137" i="9"/>
  <c r="AG13" i="9"/>
  <c r="AG11" i="9"/>
  <c r="AG14" i="9"/>
  <c r="U87" i="15"/>
  <c r="AD5" i="15"/>
  <c r="AN5" i="15"/>
  <c r="AL5" i="15"/>
  <c r="AJ5" i="15"/>
  <c r="AH5" i="15"/>
  <c r="AI57" i="15" s="1"/>
  <c r="BN32" i="11"/>
  <c r="BI5" i="11"/>
  <c r="BH32" i="11"/>
  <c r="BF32" i="11"/>
  <c r="BC5" i="11"/>
  <c r="BD45" i="11" s="1"/>
  <c r="BA5" i="11"/>
  <c r="AZ32" i="11"/>
  <c r="AU32" i="11"/>
  <c r="AR5" i="11"/>
  <c r="AP5" i="11"/>
  <c r="AO53" i="11"/>
  <c r="AM62" i="11"/>
  <c r="AK11" i="15"/>
  <c r="AM11" i="15"/>
  <c r="AO11" i="15"/>
  <c r="AI49" i="15"/>
  <c r="AK12" i="15"/>
  <c r="AM12" i="15"/>
  <c r="AO12" i="15"/>
  <c r="AK13" i="15"/>
  <c r="AM13" i="15"/>
  <c r="AO13" i="15"/>
  <c r="AK14" i="15"/>
  <c r="AM14" i="15"/>
  <c r="AO14" i="15"/>
  <c r="AK15" i="15"/>
  <c r="AM15" i="15"/>
  <c r="AO15" i="15"/>
  <c r="AI94" i="15"/>
  <c r="AK16" i="15"/>
  <c r="AM16" i="15"/>
  <c r="AO16" i="15"/>
  <c r="AK17" i="15"/>
  <c r="AM17" i="15"/>
  <c r="AO17" i="15"/>
  <c r="AI86" i="15"/>
  <c r="AK18" i="15"/>
  <c r="AM18" i="15"/>
  <c r="AO18" i="15"/>
  <c r="AK19" i="15"/>
  <c r="AM19" i="15"/>
  <c r="AO19" i="15"/>
  <c r="AI17" i="15"/>
  <c r="AK20" i="15"/>
  <c r="AM20" i="15"/>
  <c r="AO20" i="15"/>
  <c r="AK21" i="15"/>
  <c r="AM21" i="15"/>
  <c r="AO21" i="15"/>
  <c r="AI14" i="15"/>
  <c r="AK22" i="15"/>
  <c r="AM22" i="15"/>
  <c r="AO22" i="15"/>
  <c r="AI92" i="15"/>
  <c r="AK23" i="15"/>
  <c r="AM23" i="15"/>
  <c r="AO23" i="15"/>
  <c r="AI21" i="15"/>
  <c r="AK24" i="15"/>
  <c r="AM24" i="15"/>
  <c r="AO24" i="15"/>
  <c r="AI87" i="15"/>
  <c r="AK25" i="15"/>
  <c r="AM25" i="15"/>
  <c r="AO25" i="15"/>
  <c r="AI20" i="15"/>
  <c r="AK26" i="15"/>
  <c r="AM26" i="15"/>
  <c r="AO26" i="15"/>
  <c r="AI31" i="15"/>
  <c r="AK27" i="15"/>
  <c r="AM27" i="15"/>
  <c r="AO27" i="15"/>
  <c r="AI93" i="15"/>
  <c r="AK28" i="15"/>
  <c r="AM28" i="15"/>
  <c r="AO28" i="15"/>
  <c r="AI59" i="15"/>
  <c r="AK29" i="15"/>
  <c r="AM29" i="15"/>
  <c r="AO29" i="15"/>
  <c r="AI61" i="15"/>
  <c r="AK30" i="15"/>
  <c r="AM30" i="15"/>
  <c r="AO30" i="15"/>
  <c r="AI101" i="15"/>
  <c r="AK31" i="15"/>
  <c r="AM31" i="15"/>
  <c r="AO31" i="15"/>
  <c r="AI30" i="15"/>
  <c r="AK32" i="15"/>
  <c r="AM32" i="15"/>
  <c r="AO32" i="15"/>
  <c r="AI102" i="15"/>
  <c r="AK33" i="15"/>
  <c r="AM33" i="15"/>
  <c r="AO33" i="15"/>
  <c r="AI35" i="15"/>
  <c r="AK34" i="15"/>
  <c r="AM34" i="15"/>
  <c r="AO34" i="15"/>
  <c r="AI104" i="15"/>
  <c r="AK35" i="15"/>
  <c r="AM35" i="15"/>
  <c r="AO35" i="15"/>
  <c r="AI16" i="15"/>
  <c r="AK36" i="15"/>
  <c r="AM36" i="15"/>
  <c r="AO36" i="15"/>
  <c r="AI105" i="15"/>
  <c r="AK37" i="15"/>
  <c r="AM37" i="15"/>
  <c r="AO37" i="15"/>
  <c r="AI107" i="15"/>
  <c r="AK38" i="15"/>
  <c r="AM38" i="15"/>
  <c r="AO38" i="15"/>
  <c r="AI108" i="15"/>
  <c r="AK39" i="15"/>
  <c r="AM39" i="15"/>
  <c r="AO39" i="15"/>
  <c r="AI109" i="15"/>
  <c r="AK40" i="15"/>
  <c r="AM40" i="15"/>
  <c r="AO40" i="15"/>
  <c r="AI80" i="15"/>
  <c r="AK41" i="15"/>
  <c r="AM41" i="15"/>
  <c r="AO41" i="15"/>
  <c r="AI110" i="15"/>
  <c r="AK42" i="15"/>
  <c r="AM42" i="15"/>
  <c r="AO42" i="15"/>
  <c r="AI64" i="15"/>
  <c r="AK43" i="15"/>
  <c r="AM43" i="15"/>
  <c r="AO43" i="15"/>
  <c r="AI96" i="15"/>
  <c r="AK44" i="15"/>
  <c r="AM44" i="15"/>
  <c r="AO44" i="15"/>
  <c r="AI113" i="15"/>
  <c r="AK45" i="15"/>
  <c r="AM45" i="15"/>
  <c r="AO45" i="15"/>
  <c r="AI69" i="15"/>
  <c r="AK46" i="15"/>
  <c r="AM46" i="15"/>
  <c r="AO46" i="15"/>
  <c r="AI53" i="15"/>
  <c r="AK47" i="15"/>
  <c r="AM47" i="15"/>
  <c r="AO47" i="15"/>
  <c r="AI13" i="15"/>
  <c r="AK48" i="15"/>
  <c r="AM48" i="15"/>
  <c r="AO48" i="15"/>
  <c r="AI12" i="15"/>
  <c r="AK49" i="15"/>
  <c r="AM49" i="15"/>
  <c r="AO49" i="15"/>
  <c r="AI99" i="15"/>
  <c r="AK50" i="15"/>
  <c r="AM50" i="15"/>
  <c r="AO50" i="15"/>
  <c r="AI91" i="15"/>
  <c r="AK51" i="15"/>
  <c r="AM51" i="15"/>
  <c r="AO51" i="15"/>
  <c r="AI19" i="15"/>
  <c r="AK52" i="15"/>
  <c r="AM52" i="15"/>
  <c r="AO52" i="15"/>
  <c r="AI117" i="15"/>
  <c r="AK53" i="15"/>
  <c r="AM53" i="15"/>
  <c r="AO53" i="15"/>
  <c r="AI95" i="15"/>
  <c r="AK54" i="15"/>
  <c r="AM54" i="15"/>
  <c r="AO54" i="15"/>
  <c r="AI52" i="15"/>
  <c r="AK55" i="15"/>
  <c r="AM55" i="15"/>
  <c r="AO55" i="15"/>
  <c r="AI88" i="15"/>
  <c r="AK56" i="15"/>
  <c r="AM56" i="15"/>
  <c r="AO56" i="15"/>
  <c r="AI43" i="15"/>
  <c r="AK57" i="15"/>
  <c r="AM57" i="15"/>
  <c r="AO57" i="15"/>
  <c r="AI55" i="15"/>
  <c r="AK58" i="15"/>
  <c r="AM58" i="15"/>
  <c r="AO58" i="15"/>
  <c r="AI119" i="15"/>
  <c r="AK59" i="15"/>
  <c r="AM59" i="15"/>
  <c r="AO59" i="15"/>
  <c r="AI50" i="15"/>
  <c r="AK60" i="15"/>
  <c r="AM60" i="15"/>
  <c r="AO60" i="15"/>
  <c r="AI120" i="15"/>
  <c r="AK61" i="15"/>
  <c r="AM61" i="15"/>
  <c r="AO61" i="15"/>
  <c r="AI89" i="15"/>
  <c r="AK62" i="15"/>
  <c r="AM62" i="15"/>
  <c r="AO62" i="15"/>
  <c r="AI121" i="15"/>
  <c r="AK63" i="15"/>
  <c r="AM63" i="15"/>
  <c r="AO63" i="15"/>
  <c r="AI122" i="15"/>
  <c r="AK64" i="15"/>
  <c r="AM64" i="15"/>
  <c r="AO64" i="15"/>
  <c r="AI123" i="15"/>
  <c r="AK65" i="15"/>
  <c r="AM65" i="15"/>
  <c r="AO65" i="15"/>
  <c r="AI72" i="15"/>
  <c r="AK66" i="15"/>
  <c r="AM66" i="15"/>
  <c r="AO66" i="15"/>
  <c r="AI81" i="15"/>
  <c r="AK67" i="15"/>
  <c r="AM67" i="15"/>
  <c r="AO67" i="15"/>
  <c r="AI124" i="15"/>
  <c r="AK68" i="15"/>
  <c r="AM68" i="15"/>
  <c r="AO68" i="15"/>
  <c r="AI125" i="15"/>
  <c r="AK69" i="15"/>
  <c r="AM69" i="15"/>
  <c r="AO69" i="15"/>
  <c r="AI126" i="15"/>
  <c r="AK70" i="15"/>
  <c r="AM70" i="15"/>
  <c r="AO70" i="15"/>
  <c r="AI66" i="15"/>
  <c r="AK71" i="15"/>
  <c r="AM71" i="15"/>
  <c r="AO71" i="15"/>
  <c r="AI70" i="15"/>
  <c r="AK72" i="15"/>
  <c r="AM72" i="15"/>
  <c r="AO72" i="15"/>
  <c r="AI56" i="15"/>
  <c r="AK73" i="15"/>
  <c r="AM73" i="15"/>
  <c r="AO73" i="15"/>
  <c r="AI127" i="15"/>
  <c r="AK74" i="15"/>
  <c r="AM74" i="15"/>
  <c r="AO74" i="15"/>
  <c r="AI51" i="15"/>
  <c r="AK75" i="15"/>
  <c r="AM75" i="15"/>
  <c r="AO75" i="15"/>
  <c r="AI128" i="15"/>
  <c r="AK76" i="15"/>
  <c r="AM76" i="15"/>
  <c r="AO76" i="15"/>
  <c r="AI62" i="15"/>
  <c r="AK77" i="15"/>
  <c r="AM77" i="15"/>
  <c r="AO77" i="15"/>
  <c r="AI15" i="15"/>
  <c r="AK78" i="15"/>
  <c r="AM78" i="15"/>
  <c r="AO78" i="15"/>
  <c r="AI97" i="15"/>
  <c r="AK79" i="15"/>
  <c r="AM79" i="15"/>
  <c r="AO79" i="15"/>
  <c r="AI60" i="15"/>
  <c r="AK80" i="15"/>
  <c r="AM80" i="15"/>
  <c r="AO80" i="15"/>
  <c r="AI129" i="15"/>
  <c r="AK81" i="15"/>
  <c r="AM81" i="15"/>
  <c r="AO81" i="15"/>
  <c r="AI130" i="15"/>
  <c r="AK82" i="15"/>
  <c r="AM82" i="15"/>
  <c r="AO82" i="15"/>
  <c r="AI131" i="15"/>
  <c r="AK83" i="15"/>
  <c r="AM83" i="15"/>
  <c r="AO83" i="15"/>
  <c r="AI132" i="15"/>
  <c r="AK84" i="15"/>
  <c r="AM84" i="15"/>
  <c r="AO84" i="15"/>
  <c r="AI114" i="15"/>
  <c r="AK85" i="15"/>
  <c r="AM85" i="15"/>
  <c r="AO85" i="15"/>
  <c r="AI103" i="15"/>
  <c r="AK86" i="15"/>
  <c r="AM86" i="15"/>
  <c r="AO86" i="15"/>
  <c r="AI133" i="15"/>
  <c r="AK87" i="15"/>
  <c r="AM87" i="15"/>
  <c r="AO87" i="15"/>
  <c r="AI134" i="15"/>
  <c r="AK88" i="15"/>
  <c r="AM88" i="15"/>
  <c r="AO88" i="15"/>
  <c r="AI135" i="15"/>
  <c r="AK89" i="15"/>
  <c r="AM89" i="15"/>
  <c r="AO89" i="15"/>
  <c r="AI41" i="15"/>
  <c r="AK90" i="15"/>
  <c r="AM90" i="15"/>
  <c r="AO90" i="15"/>
  <c r="AI98" i="15"/>
  <c r="AK91" i="15"/>
  <c r="AM91" i="15"/>
  <c r="AO91" i="15"/>
  <c r="AI100" i="15"/>
  <c r="AK92" i="15"/>
  <c r="AM92" i="15"/>
  <c r="AO92" i="15"/>
  <c r="AI136" i="15"/>
  <c r="AK93" i="15"/>
  <c r="AM93" i="15"/>
  <c r="AO93" i="15"/>
  <c r="AI137" i="15"/>
  <c r="AK94" i="15"/>
  <c r="AM94" i="15"/>
  <c r="AO94" i="15"/>
  <c r="AI45" i="15"/>
  <c r="AK95" i="15"/>
  <c r="AM95" i="15"/>
  <c r="AO95" i="15"/>
  <c r="AI138" i="15"/>
  <c r="AK96" i="15"/>
  <c r="AM96" i="15"/>
  <c r="AO96" i="15"/>
  <c r="AI139" i="15"/>
  <c r="AK97" i="15"/>
  <c r="AM97" i="15"/>
  <c r="AO97" i="15"/>
  <c r="AI140" i="15"/>
  <c r="AK98" i="15"/>
  <c r="AM98" i="15"/>
  <c r="AO98" i="15"/>
  <c r="AI141" i="15"/>
  <c r="AK99" i="15"/>
  <c r="AM99" i="15"/>
  <c r="AO99" i="15"/>
  <c r="AI142" i="15"/>
  <c r="AK100" i="15"/>
  <c r="AM100" i="15"/>
  <c r="AO100" i="15"/>
  <c r="AI143" i="15"/>
  <c r="AK101" i="15"/>
  <c r="AM101" i="15"/>
  <c r="AO101" i="15"/>
  <c r="AI65" i="15"/>
  <c r="AK102" i="15"/>
  <c r="AM102" i="15"/>
  <c r="AO102" i="15"/>
  <c r="AI144" i="15"/>
  <c r="AK103" i="15"/>
  <c r="AM103" i="15"/>
  <c r="AO103" i="15"/>
  <c r="AI145" i="15"/>
  <c r="AK104" i="15"/>
  <c r="AM104" i="15"/>
  <c r="AO104" i="15"/>
  <c r="AI146" i="15"/>
  <c r="AK105" i="15"/>
  <c r="AM105" i="15"/>
  <c r="AO105" i="15"/>
  <c r="AI147" i="15"/>
  <c r="AK106" i="15"/>
  <c r="AM106" i="15"/>
  <c r="AO106" i="15"/>
  <c r="AI118" i="15"/>
  <c r="AK107" i="15"/>
  <c r="AM107" i="15"/>
  <c r="AO107" i="15"/>
  <c r="AI48" i="15"/>
  <c r="AK108" i="15"/>
  <c r="AM108" i="15"/>
  <c r="AO108" i="15"/>
  <c r="AI148" i="15"/>
  <c r="AK109" i="15"/>
  <c r="AM109" i="15"/>
  <c r="AO109" i="15"/>
  <c r="AI149" i="15"/>
  <c r="AK110" i="15"/>
  <c r="AM110" i="15"/>
  <c r="AO110" i="15"/>
  <c r="AI150" i="15"/>
  <c r="AK111" i="15"/>
  <c r="AM111" i="15"/>
  <c r="AO111" i="15"/>
  <c r="AI151" i="15"/>
  <c r="AK112" i="15"/>
  <c r="AM112" i="15"/>
  <c r="AO112" i="15"/>
  <c r="AI152" i="15"/>
  <c r="AK113" i="15"/>
  <c r="AM113" i="15"/>
  <c r="AO113" i="15"/>
  <c r="AI153" i="15"/>
  <c r="AK114" i="15"/>
  <c r="AM114" i="15"/>
  <c r="AO114" i="15"/>
  <c r="AI154" i="15"/>
  <c r="AK115" i="15"/>
  <c r="AM115" i="15"/>
  <c r="AO115" i="15"/>
  <c r="AI155" i="15"/>
  <c r="AK116" i="15"/>
  <c r="AM116" i="15"/>
  <c r="AO116" i="15"/>
  <c r="AI156" i="15"/>
  <c r="AK117" i="15"/>
  <c r="AM117" i="15"/>
  <c r="AO117" i="15"/>
  <c r="AI157" i="15"/>
  <c r="AK118" i="15"/>
  <c r="AM118" i="15"/>
  <c r="AO118" i="15"/>
  <c r="AI158" i="15"/>
  <c r="AK119" i="15"/>
  <c r="AM119" i="15"/>
  <c r="AO119" i="15"/>
  <c r="AI159" i="15"/>
  <c r="AK120" i="15"/>
  <c r="AM120" i="15"/>
  <c r="AO120" i="15"/>
  <c r="AI160" i="15"/>
  <c r="AK121" i="15"/>
  <c r="AM121" i="15"/>
  <c r="AO121" i="15"/>
  <c r="AI161" i="15"/>
  <c r="AK122" i="15"/>
  <c r="AM122" i="15"/>
  <c r="AO122" i="15"/>
  <c r="AI162" i="15"/>
  <c r="AK123" i="15"/>
  <c r="AM123" i="15"/>
  <c r="AO123" i="15"/>
  <c r="AI163" i="15"/>
  <c r="AK124" i="15"/>
  <c r="AM124" i="15"/>
  <c r="AO124" i="15"/>
  <c r="AI67" i="15"/>
  <c r="AK125" i="15"/>
  <c r="AM125" i="15"/>
  <c r="AO125" i="15"/>
  <c r="AI33" i="15"/>
  <c r="AK126" i="15"/>
  <c r="AM126" i="15"/>
  <c r="AO126" i="15"/>
  <c r="AI106" i="15"/>
  <c r="AK127" i="15"/>
  <c r="AM127" i="15"/>
  <c r="AO127" i="15"/>
  <c r="AI44" i="15"/>
  <c r="AK128" i="15"/>
  <c r="AM128" i="15"/>
  <c r="AO128" i="15"/>
  <c r="AI111" i="15"/>
  <c r="AK129" i="15"/>
  <c r="AM129" i="15"/>
  <c r="AO129" i="15"/>
  <c r="AI112" i="15"/>
  <c r="AK130" i="15"/>
  <c r="AM130" i="15"/>
  <c r="AO130" i="15"/>
  <c r="AI115" i="15"/>
  <c r="AK131" i="15"/>
  <c r="AM131" i="15"/>
  <c r="AO131" i="15"/>
  <c r="AI116" i="15"/>
  <c r="AK132" i="15"/>
  <c r="AM132" i="15"/>
  <c r="AO132" i="15"/>
  <c r="AI79" i="15"/>
  <c r="AK133" i="15"/>
  <c r="AM133" i="15"/>
  <c r="AO133" i="15"/>
  <c r="AI40" i="15"/>
  <c r="AK134" i="15"/>
  <c r="AM134" i="15"/>
  <c r="AO134" i="15"/>
  <c r="AI34" i="15"/>
  <c r="AK135" i="15"/>
  <c r="AM135" i="15"/>
  <c r="AO135" i="15"/>
  <c r="AI46" i="15"/>
  <c r="AK136" i="15"/>
  <c r="AM136" i="15"/>
  <c r="AO136" i="15"/>
  <c r="AI18" i="15"/>
  <c r="AK137" i="15"/>
  <c r="AM137" i="15"/>
  <c r="AO137" i="15"/>
  <c r="AI37" i="15"/>
  <c r="AK138" i="15"/>
  <c r="AM138" i="15"/>
  <c r="AO138" i="15"/>
  <c r="AI71" i="15"/>
  <c r="AK139" i="15"/>
  <c r="AM139" i="15"/>
  <c r="AO139" i="15"/>
  <c r="AI22" i="15"/>
  <c r="AK140" i="15"/>
  <c r="AM140" i="15"/>
  <c r="AO140" i="15"/>
  <c r="AI39" i="15"/>
  <c r="AK141" i="15"/>
  <c r="AM141" i="15"/>
  <c r="AO141" i="15"/>
  <c r="AI47" i="15"/>
  <c r="AK142" i="15"/>
  <c r="AM142" i="15"/>
  <c r="AO142" i="15"/>
  <c r="AI25" i="15"/>
  <c r="AK143" i="15"/>
  <c r="AM143" i="15"/>
  <c r="AO143" i="15"/>
  <c r="AI63" i="15"/>
  <c r="AK144" i="15"/>
  <c r="AM144" i="15"/>
  <c r="AO144" i="15"/>
  <c r="AI32" i="15"/>
  <c r="AK145" i="15"/>
  <c r="AM145" i="15"/>
  <c r="AO145" i="15"/>
  <c r="AI29" i="15"/>
  <c r="AK146" i="15"/>
  <c r="AM146" i="15"/>
  <c r="AO146" i="15"/>
  <c r="AI24" i="15"/>
  <c r="AK147" i="15"/>
  <c r="AM147" i="15"/>
  <c r="AO147" i="15"/>
  <c r="AI77" i="15"/>
  <c r="AK148" i="15"/>
  <c r="AM148" i="15"/>
  <c r="AO148" i="15"/>
  <c r="AI36" i="15"/>
  <c r="AK149" i="15"/>
  <c r="AM149" i="15"/>
  <c r="AO149" i="15"/>
  <c r="AI42" i="15"/>
  <c r="AK150" i="15"/>
  <c r="AM150" i="15"/>
  <c r="AO150" i="15"/>
  <c r="AI38" i="15"/>
  <c r="AK151" i="15"/>
  <c r="AM151" i="15"/>
  <c r="AO151" i="15"/>
  <c r="AI23" i="15"/>
  <c r="AK152" i="15"/>
  <c r="AM152" i="15"/>
  <c r="AO152" i="15"/>
  <c r="AI26" i="15"/>
  <c r="AK153" i="15"/>
  <c r="AM153" i="15"/>
  <c r="AO153" i="15"/>
  <c r="AI28" i="15"/>
  <c r="AK154" i="15"/>
  <c r="AM154" i="15"/>
  <c r="AO154" i="15"/>
  <c r="AI73" i="15"/>
  <c r="AK155" i="15"/>
  <c r="AM155" i="15"/>
  <c r="AO155" i="15"/>
  <c r="AI74" i="15"/>
  <c r="AK156" i="15"/>
  <c r="AM156" i="15"/>
  <c r="AO156" i="15"/>
  <c r="AI75" i="15"/>
  <c r="AK157" i="15"/>
  <c r="AM157" i="15"/>
  <c r="AO157" i="15"/>
  <c r="AI27" i="15"/>
  <c r="AK158" i="15"/>
  <c r="AM158" i="15"/>
  <c r="AO158" i="15"/>
  <c r="AI76" i="15"/>
  <c r="AK159" i="15"/>
  <c r="AM159" i="15"/>
  <c r="AO159" i="15"/>
  <c r="AI78" i="15"/>
  <c r="AK160" i="15"/>
  <c r="AM160" i="15"/>
  <c r="AO160" i="15"/>
  <c r="AI82" i="15"/>
  <c r="AK161" i="15"/>
  <c r="AM161" i="15"/>
  <c r="AO161" i="15"/>
  <c r="AI83" i="15"/>
  <c r="AK162" i="15"/>
  <c r="AM162" i="15"/>
  <c r="AO162" i="15"/>
  <c r="AI84" i="15"/>
  <c r="AK163" i="15"/>
  <c r="AM163" i="15"/>
  <c r="AO163" i="15"/>
  <c r="AI164" i="15"/>
  <c r="AK164" i="15"/>
  <c r="AM164" i="15"/>
  <c r="AO164" i="15"/>
  <c r="AI165" i="15"/>
  <c r="AK165" i="15"/>
  <c r="AM165" i="15"/>
  <c r="AO165" i="15"/>
  <c r="AI166" i="15"/>
  <c r="AK166" i="15"/>
  <c r="AM166" i="15"/>
  <c r="AI167" i="15"/>
  <c r="AK167" i="15"/>
  <c r="AM167" i="15"/>
  <c r="AI168" i="15"/>
  <c r="AK168" i="15"/>
  <c r="AM168" i="15"/>
  <c r="AI169" i="15"/>
  <c r="AK169" i="15"/>
  <c r="AM169" i="15"/>
  <c r="AI170" i="15"/>
  <c r="AK170" i="15"/>
  <c r="AM170" i="15"/>
  <c r="AI171" i="15"/>
  <c r="AK171" i="15"/>
  <c r="AM171" i="15"/>
  <c r="AI172" i="15"/>
  <c r="AK172" i="15"/>
  <c r="AM172" i="15"/>
  <c r="AI173" i="15"/>
  <c r="AK173" i="15"/>
  <c r="AM173" i="15"/>
  <c r="AI174" i="15"/>
  <c r="AK174" i="15"/>
  <c r="AM174" i="15"/>
  <c r="AI175" i="15"/>
  <c r="AK175" i="15"/>
  <c r="AM175" i="15"/>
  <c r="AI176" i="15"/>
  <c r="AK176" i="15"/>
  <c r="AM176" i="15"/>
  <c r="AI177" i="15"/>
  <c r="AK177" i="15"/>
  <c r="AM177" i="15"/>
  <c r="AI178" i="15"/>
  <c r="AK178" i="15"/>
  <c r="AM178" i="15"/>
  <c r="AI179" i="15"/>
  <c r="AK179" i="15"/>
  <c r="AM179" i="15"/>
  <c r="AI180" i="15"/>
  <c r="AK180" i="15"/>
  <c r="AM180" i="15"/>
  <c r="AI181" i="15"/>
  <c r="AK181" i="15"/>
  <c r="AM181" i="15"/>
  <c r="AI182" i="15"/>
  <c r="AK182" i="15"/>
  <c r="AM182" i="15"/>
  <c r="AI183" i="15"/>
  <c r="AK183" i="15"/>
  <c r="AM183" i="15"/>
  <c r="AI184" i="15"/>
  <c r="AK184" i="15"/>
  <c r="AM184" i="15"/>
  <c r="AI185" i="15"/>
  <c r="AK185" i="15"/>
  <c r="AM185" i="15"/>
  <c r="AI186" i="15"/>
  <c r="AK186" i="15"/>
  <c r="AM186" i="15"/>
  <c r="AI187" i="15"/>
  <c r="AK187" i="15"/>
  <c r="AM187" i="15"/>
  <c r="AI188" i="15"/>
  <c r="AK188" i="15"/>
  <c r="AM188" i="15"/>
  <c r="AI189" i="15"/>
  <c r="AK189" i="15"/>
  <c r="AM189" i="15"/>
  <c r="AI190" i="15"/>
  <c r="AK190" i="15"/>
  <c r="AM190" i="15"/>
  <c r="AI191" i="15"/>
  <c r="AK191" i="15"/>
  <c r="AM191" i="15"/>
  <c r="AI192" i="15"/>
  <c r="AK192" i="15"/>
  <c r="AM192" i="15"/>
  <c r="AI193" i="15"/>
  <c r="AK193" i="15"/>
  <c r="AM193" i="15"/>
  <c r="AI194" i="15"/>
  <c r="AK194" i="15"/>
  <c r="AM194" i="15"/>
  <c r="AI195" i="15"/>
  <c r="AK195" i="15"/>
  <c r="AM195" i="15"/>
  <c r="AI196" i="15"/>
  <c r="AK196" i="15"/>
  <c r="AM196" i="15"/>
  <c r="AI197" i="15"/>
  <c r="AK197" i="15"/>
  <c r="AM197" i="15"/>
  <c r="AI198" i="15"/>
  <c r="AK198" i="15"/>
  <c r="AM198" i="15"/>
  <c r="AI199" i="15"/>
  <c r="AK199" i="15"/>
  <c r="AM199" i="15"/>
  <c r="AI200" i="15"/>
  <c r="AK200" i="15"/>
  <c r="AM200" i="15"/>
  <c r="AI201" i="15"/>
  <c r="AK201" i="15"/>
  <c r="AM201" i="15"/>
  <c r="AI202" i="15"/>
  <c r="AK202" i="15"/>
  <c r="AM202" i="15"/>
  <c r="AI203" i="15"/>
  <c r="AK203" i="15"/>
  <c r="AM203" i="15"/>
  <c r="AI204" i="15"/>
  <c r="AK204" i="15"/>
  <c r="AM204" i="15"/>
  <c r="AI205" i="15"/>
  <c r="AK205" i="15"/>
  <c r="AM205" i="15"/>
  <c r="AI206" i="15"/>
  <c r="AK206" i="15"/>
  <c r="AM206" i="15"/>
  <c r="AI207" i="15"/>
  <c r="AK207" i="15"/>
  <c r="AM207" i="15"/>
  <c r="AI208" i="15"/>
  <c r="AK208" i="15"/>
  <c r="AM208" i="15"/>
  <c r="AI209" i="15"/>
  <c r="AK209" i="15"/>
  <c r="AM209" i="15"/>
  <c r="U203" i="15"/>
  <c r="U116" i="15"/>
  <c r="U106" i="15"/>
  <c r="U61" i="15"/>
  <c r="Y122" i="15"/>
  <c r="W149" i="15"/>
  <c r="S35" i="15"/>
  <c r="Q170" i="15"/>
  <c r="K85" i="15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30" i="12"/>
  <c r="AL17" i="12"/>
  <c r="AL14" i="12"/>
  <c r="AL16" i="12"/>
  <c r="AL19" i="12"/>
  <c r="AL26" i="12"/>
  <c r="AL13" i="12"/>
  <c r="AL45" i="12"/>
  <c r="AL44" i="12"/>
  <c r="AL41" i="12"/>
  <c r="AL18" i="12"/>
  <c r="AL55" i="12"/>
  <c r="AL54" i="12"/>
  <c r="AL53" i="12"/>
  <c r="AL43" i="12"/>
  <c r="AL52" i="12"/>
  <c r="AL51" i="12"/>
  <c r="AL39" i="12"/>
  <c r="AL35" i="12"/>
  <c r="AL50" i="12"/>
  <c r="AL49" i="12"/>
  <c r="AL48" i="12"/>
  <c r="AL29" i="12"/>
  <c r="AL11" i="12"/>
  <c r="AL42" i="12"/>
  <c r="AL28" i="12"/>
  <c r="AL47" i="12"/>
  <c r="AL24" i="12"/>
  <c r="AL40" i="12"/>
  <c r="AL38" i="12"/>
  <c r="AL33" i="12"/>
  <c r="AL23" i="12"/>
  <c r="AL15" i="12"/>
  <c r="AL25" i="12"/>
  <c r="AL22" i="12"/>
  <c r="AL27" i="12"/>
  <c r="AL34" i="12"/>
  <c r="AL21" i="12"/>
  <c r="AL32" i="12"/>
  <c r="AL12" i="12"/>
  <c r="AL46" i="12"/>
  <c r="AL36" i="12"/>
  <c r="AL37" i="12"/>
  <c r="AL20" i="12"/>
  <c r="AL31" i="12"/>
  <c r="AJ87" i="12"/>
  <c r="AJ86" i="12"/>
  <c r="AJ85" i="12"/>
  <c r="AJ84" i="12"/>
  <c r="AJ83" i="12"/>
  <c r="AJ82" i="12"/>
  <c r="AJ81" i="12"/>
  <c r="AJ80" i="12"/>
  <c r="AJ79" i="12"/>
  <c r="AJ78" i="12"/>
  <c r="AJ77" i="12"/>
  <c r="AJ76" i="12"/>
  <c r="AJ75" i="12"/>
  <c r="AJ74" i="12"/>
  <c r="AJ73" i="12"/>
  <c r="AJ72" i="12"/>
  <c r="AJ71" i="12"/>
  <c r="AJ70" i="12"/>
  <c r="AJ69" i="12"/>
  <c r="AJ68" i="12"/>
  <c r="AJ67" i="12"/>
  <c r="AJ66" i="12"/>
  <c r="AJ65" i="12"/>
  <c r="AJ64" i="12"/>
  <c r="AJ63" i="12"/>
  <c r="AJ62" i="12"/>
  <c r="AJ61" i="12"/>
  <c r="AJ60" i="12"/>
  <c r="AJ59" i="12"/>
  <c r="AJ58" i="12"/>
  <c r="AJ57" i="12"/>
  <c r="AJ56" i="12"/>
  <c r="AJ30" i="12"/>
  <c r="AJ17" i="12"/>
  <c r="AJ14" i="12"/>
  <c r="AJ16" i="12"/>
  <c r="AJ19" i="12"/>
  <c r="AJ26" i="12"/>
  <c r="AJ13" i="12"/>
  <c r="AJ45" i="12"/>
  <c r="AJ44" i="12"/>
  <c r="AJ41" i="12"/>
  <c r="AJ18" i="12"/>
  <c r="AJ55" i="12"/>
  <c r="AJ54" i="12"/>
  <c r="AJ53" i="12"/>
  <c r="AJ43" i="12"/>
  <c r="AJ52" i="12"/>
  <c r="AJ51" i="12"/>
  <c r="AJ39" i="12"/>
  <c r="AJ35" i="12"/>
  <c r="AJ50" i="12"/>
  <c r="AJ49" i="12"/>
  <c r="AJ48" i="12"/>
  <c r="AJ29" i="12"/>
  <c r="AJ11" i="12"/>
  <c r="AJ42" i="12"/>
  <c r="AJ28" i="12"/>
  <c r="AJ47" i="12"/>
  <c r="AJ24" i="12"/>
  <c r="AJ40" i="12"/>
  <c r="AJ38" i="12"/>
  <c r="AJ33" i="12"/>
  <c r="AJ23" i="12"/>
  <c r="AJ15" i="12"/>
  <c r="AJ25" i="12"/>
  <c r="AJ22" i="12"/>
  <c r="AJ27" i="12"/>
  <c r="AJ34" i="12"/>
  <c r="AJ21" i="12"/>
  <c r="AJ32" i="12"/>
  <c r="AJ12" i="12"/>
  <c r="AJ46" i="12"/>
  <c r="AJ36" i="12"/>
  <c r="AJ37" i="12"/>
  <c r="AJ20" i="12"/>
  <c r="AJ31" i="12"/>
  <c r="AH87" i="12"/>
  <c r="AH86" i="12"/>
  <c r="AH85" i="12"/>
  <c r="AH84" i="12"/>
  <c r="AH83" i="12"/>
  <c r="AH82" i="12"/>
  <c r="AH81" i="12"/>
  <c r="AH80" i="12"/>
  <c r="AH79" i="12"/>
  <c r="AH78" i="12"/>
  <c r="AH77" i="12"/>
  <c r="AH76" i="12"/>
  <c r="AH75" i="12"/>
  <c r="AH74" i="12"/>
  <c r="AH73" i="12"/>
  <c r="AH72" i="12"/>
  <c r="AH71" i="12"/>
  <c r="AH70" i="12"/>
  <c r="AH69" i="12"/>
  <c r="AH68" i="12"/>
  <c r="AH67" i="12"/>
  <c r="AH66" i="12"/>
  <c r="AH65" i="12"/>
  <c r="AH64" i="12"/>
  <c r="AH63" i="12"/>
  <c r="AH62" i="12"/>
  <c r="AH61" i="12"/>
  <c r="AH60" i="12"/>
  <c r="AH59" i="12"/>
  <c r="AH58" i="12"/>
  <c r="AH57" i="12"/>
  <c r="AH56" i="12"/>
  <c r="AH30" i="12"/>
  <c r="AH17" i="12"/>
  <c r="AH14" i="12"/>
  <c r="AH16" i="12"/>
  <c r="AH19" i="12"/>
  <c r="AH26" i="12"/>
  <c r="AH13" i="12"/>
  <c r="AH45" i="12"/>
  <c r="AH44" i="12"/>
  <c r="AH41" i="12"/>
  <c r="AH18" i="12"/>
  <c r="AH55" i="12"/>
  <c r="AH54" i="12"/>
  <c r="AH53" i="12"/>
  <c r="AH43" i="12"/>
  <c r="AH52" i="12"/>
  <c r="AH51" i="12"/>
  <c r="AH39" i="12"/>
  <c r="AH35" i="12"/>
  <c r="AH50" i="12"/>
  <c r="AH49" i="12"/>
  <c r="AH48" i="12"/>
  <c r="AH29" i="12"/>
  <c r="AH11" i="12"/>
  <c r="AH42" i="12"/>
  <c r="AH28" i="12"/>
  <c r="AH47" i="12"/>
  <c r="AH24" i="12"/>
  <c r="AH40" i="12"/>
  <c r="AH38" i="12"/>
  <c r="AH33" i="12"/>
  <c r="AH23" i="12"/>
  <c r="AH15" i="12"/>
  <c r="AH25" i="12"/>
  <c r="AH22" i="12"/>
  <c r="AH27" i="12"/>
  <c r="AH34" i="12"/>
  <c r="AH21" i="12"/>
  <c r="AH32" i="12"/>
  <c r="AH12" i="12"/>
  <c r="AH46" i="12"/>
  <c r="AH36" i="12"/>
  <c r="AH37" i="12"/>
  <c r="AH20" i="12"/>
  <c r="AH31" i="12"/>
  <c r="AF87" i="12"/>
  <c r="AF86" i="12"/>
  <c r="AF85" i="12"/>
  <c r="AF84" i="12"/>
  <c r="AF83" i="12"/>
  <c r="AF82" i="12"/>
  <c r="AF81" i="12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30" i="12"/>
  <c r="AF17" i="12"/>
  <c r="AF14" i="12"/>
  <c r="AF16" i="12"/>
  <c r="AF19" i="12"/>
  <c r="AF26" i="12"/>
  <c r="AF13" i="12"/>
  <c r="AF45" i="12"/>
  <c r="AF44" i="12"/>
  <c r="AF41" i="12"/>
  <c r="AF18" i="12"/>
  <c r="AF55" i="12"/>
  <c r="AF54" i="12"/>
  <c r="AF53" i="12"/>
  <c r="AF43" i="12"/>
  <c r="AF52" i="12"/>
  <c r="AF51" i="12"/>
  <c r="AF39" i="12"/>
  <c r="AF35" i="12"/>
  <c r="AF50" i="12"/>
  <c r="AF49" i="12"/>
  <c r="AF48" i="12"/>
  <c r="AF29" i="12"/>
  <c r="AF11" i="12"/>
  <c r="AF42" i="12"/>
  <c r="AF28" i="12"/>
  <c r="AF47" i="12"/>
  <c r="AF24" i="12"/>
  <c r="AF40" i="12"/>
  <c r="AF38" i="12"/>
  <c r="AF33" i="12"/>
  <c r="AF23" i="12"/>
  <c r="AF15" i="12"/>
  <c r="AF25" i="12"/>
  <c r="AF22" i="12"/>
  <c r="AF27" i="12"/>
  <c r="AF34" i="12"/>
  <c r="AF21" i="12"/>
  <c r="AF32" i="12"/>
  <c r="AF12" i="12"/>
  <c r="AF46" i="12"/>
  <c r="AF36" i="12"/>
  <c r="AF37" i="12"/>
  <c r="AF20" i="12"/>
  <c r="AF31" i="12"/>
  <c r="AA5" i="12"/>
  <c r="AB69" i="12" s="1"/>
  <c r="T82" i="12"/>
  <c r="AD81" i="12"/>
  <c r="Z80" i="12"/>
  <c r="X78" i="12"/>
  <c r="V76" i="12"/>
  <c r="R87" i="12"/>
  <c r="P85" i="12"/>
  <c r="N87" i="12"/>
  <c r="L83" i="12"/>
  <c r="J49" i="12"/>
  <c r="Z5" i="11"/>
  <c r="AA131" i="11" s="1"/>
  <c r="U45" i="11"/>
  <c r="AG136" i="11"/>
  <c r="AC136" i="11"/>
  <c r="U136" i="11"/>
  <c r="S106" i="11"/>
  <c r="AX123" i="11"/>
  <c r="AU117" i="11"/>
  <c r="AK13" i="11"/>
  <c r="AH5" i="11"/>
  <c r="AE130" i="11"/>
  <c r="Y32" i="11"/>
  <c r="W136" i="11"/>
  <c r="Q140" i="11"/>
  <c r="O117" i="11"/>
  <c r="M32" i="11"/>
  <c r="K135" i="11"/>
  <c r="AI103" i="11" l="1"/>
  <c r="AI20" i="11"/>
  <c r="BJ16" i="11"/>
  <c r="BJ20" i="11"/>
  <c r="BB16" i="11"/>
  <c r="BB20" i="11"/>
  <c r="AX20" i="11" s="1"/>
  <c r="AI68" i="15"/>
  <c r="AI54" i="15"/>
  <c r="AI58" i="15"/>
  <c r="AI85" i="15"/>
  <c r="O202" i="15"/>
  <c r="O26" i="15"/>
  <c r="AI90" i="15"/>
  <c r="AI11" i="15"/>
  <c r="BJ32" i="11"/>
  <c r="AA12" i="11"/>
  <c r="AA118" i="11"/>
  <c r="AA123" i="11"/>
  <c r="AA38" i="11"/>
  <c r="AA126" i="11"/>
  <c r="AA32" i="11"/>
  <c r="AA16" i="11"/>
  <c r="M16" i="11"/>
  <c r="W32" i="11"/>
  <c r="U16" i="11"/>
  <c r="O126" i="11"/>
  <c r="AM32" i="11"/>
  <c r="AU16" i="11"/>
  <c r="AE16" i="11"/>
  <c r="O16" i="11"/>
  <c r="BD32" i="11"/>
  <c r="BD16" i="11"/>
  <c r="AM16" i="11"/>
  <c r="W16" i="11"/>
  <c r="BB32" i="11"/>
  <c r="U32" i="11"/>
  <c r="AZ16" i="11"/>
  <c r="AI16" i="11"/>
  <c r="S16" i="11"/>
  <c r="BB129" i="11"/>
  <c r="BN16" i="11"/>
  <c r="AG16" i="11"/>
  <c r="Q16" i="11"/>
  <c r="AA86" i="11"/>
  <c r="AE32" i="11"/>
  <c r="O32" i="11"/>
  <c r="K32" i="11"/>
  <c r="AO32" i="11"/>
  <c r="AA29" i="11"/>
  <c r="AI32" i="11"/>
  <c r="S32" i="11"/>
  <c r="AA59" i="11"/>
  <c r="AA62" i="11"/>
  <c r="AG32" i="11"/>
  <c r="Q32" i="11"/>
  <c r="Q46" i="11"/>
  <c r="U40" i="11"/>
  <c r="AA43" i="11"/>
  <c r="AA115" i="11"/>
  <c r="U78" i="11"/>
  <c r="AA67" i="11"/>
  <c r="U34" i="11"/>
  <c r="U25" i="11"/>
  <c r="U57" i="11"/>
  <c r="Q14" i="11"/>
  <c r="Q18" i="11"/>
  <c r="AA11" i="11"/>
  <c r="AA83" i="11"/>
  <c r="AM33" i="11"/>
  <c r="AM21" i="11"/>
  <c r="AM77" i="11"/>
  <c r="AO29" i="11"/>
  <c r="AM23" i="11"/>
  <c r="AM78" i="11"/>
  <c r="AO87" i="11"/>
  <c r="AO79" i="11"/>
  <c r="AO71" i="11"/>
  <c r="AO63" i="11"/>
  <c r="AO27" i="11"/>
  <c r="AO18" i="11"/>
  <c r="AO45" i="11"/>
  <c r="AO47" i="11"/>
  <c r="AO40" i="11"/>
  <c r="AO17" i="11"/>
  <c r="AO77" i="11"/>
  <c r="AO61" i="11"/>
  <c r="AO21" i="11"/>
  <c r="AO31" i="11"/>
  <c r="AO44" i="11"/>
  <c r="AO42" i="11"/>
  <c r="AO33" i="11"/>
  <c r="AO76" i="11"/>
  <c r="AO37" i="11"/>
  <c r="AO56" i="11"/>
  <c r="AO51" i="11"/>
  <c r="AO14" i="11"/>
  <c r="AO12" i="11"/>
  <c r="AO26" i="11"/>
  <c r="AO75" i="11"/>
  <c r="AO22" i="11"/>
  <c r="AO55" i="11"/>
  <c r="AO50" i="11"/>
  <c r="AO36" i="11"/>
  <c r="AO19" i="11"/>
  <c r="AO74" i="11"/>
  <c r="AO54" i="11"/>
  <c r="AO49" i="11"/>
  <c r="AO86" i="11"/>
  <c r="AO78" i="11"/>
  <c r="AO70" i="11"/>
  <c r="AO62" i="11"/>
  <c r="AO25" i="11"/>
  <c r="AO23" i="11"/>
  <c r="AO38" i="11"/>
  <c r="AO41" i="11"/>
  <c r="AO69" i="11"/>
  <c r="AO68" i="11"/>
  <c r="AO59" i="11"/>
  <c r="AO85" i="11"/>
  <c r="AO84" i="11"/>
  <c r="AO83" i="11"/>
  <c r="AO82" i="11"/>
  <c r="AO28" i="11"/>
  <c r="AO81" i="11"/>
  <c r="AO80" i="11"/>
  <c r="AO72" i="11"/>
  <c r="AO64" i="11"/>
  <c r="AO24" i="11"/>
  <c r="AO46" i="11"/>
  <c r="AO52" i="11"/>
  <c r="AO48" i="11"/>
  <c r="AO13" i="11"/>
  <c r="AO30" i="11"/>
  <c r="AO34" i="11"/>
  <c r="AO60" i="11"/>
  <c r="AO67" i="11"/>
  <c r="AM34" i="11"/>
  <c r="AM85" i="11"/>
  <c r="AO39" i="11"/>
  <c r="AM42" i="11"/>
  <c r="AM41" i="11"/>
  <c r="AM25" i="11"/>
  <c r="AM86" i="11"/>
  <c r="AO57" i="11"/>
  <c r="AM44" i="11"/>
  <c r="AM61" i="11"/>
  <c r="AO11" i="11"/>
  <c r="AO58" i="11"/>
  <c r="AM38" i="11"/>
  <c r="AO15" i="11"/>
  <c r="AO65" i="11"/>
  <c r="AM83" i="11"/>
  <c r="AM75" i="11"/>
  <c r="AM67" i="11"/>
  <c r="AM59" i="11"/>
  <c r="AM22" i="11"/>
  <c r="AM55" i="11"/>
  <c r="AM50" i="11"/>
  <c r="AM36" i="11"/>
  <c r="AM19" i="11"/>
  <c r="AM81" i="11"/>
  <c r="AM73" i="11"/>
  <c r="AM65" i="11"/>
  <c r="AM57" i="11"/>
  <c r="AM39" i="11"/>
  <c r="AM53" i="11"/>
  <c r="AM29" i="11"/>
  <c r="AM35" i="11"/>
  <c r="AM11" i="11"/>
  <c r="AM80" i="11"/>
  <c r="AM72" i="11"/>
  <c r="AM64" i="11"/>
  <c r="AM24" i="11"/>
  <c r="AM46" i="11"/>
  <c r="AM52" i="11"/>
  <c r="AM48" i="11"/>
  <c r="AM13" i="11"/>
  <c r="AM30" i="11"/>
  <c r="AM87" i="11"/>
  <c r="AM79" i="11"/>
  <c r="AM71" i="11"/>
  <c r="AM63" i="11"/>
  <c r="AM27" i="11"/>
  <c r="AM18" i="11"/>
  <c r="AM45" i="11"/>
  <c r="AM47" i="11"/>
  <c r="AM40" i="11"/>
  <c r="AM17" i="11"/>
  <c r="AM82" i="11"/>
  <c r="AM74" i="11"/>
  <c r="AM66" i="11"/>
  <c r="AM58" i="11"/>
  <c r="AM28" i="11"/>
  <c r="AM54" i="11"/>
  <c r="AM49" i="11"/>
  <c r="AM43" i="11"/>
  <c r="AM15" i="11"/>
  <c r="AM84" i="11"/>
  <c r="AM76" i="11"/>
  <c r="AM68" i="11"/>
  <c r="AM60" i="11"/>
  <c r="AM37" i="11"/>
  <c r="AM56" i="11"/>
  <c r="AM51" i="11"/>
  <c r="AM14" i="11"/>
  <c r="AM12" i="11"/>
  <c r="AM26" i="11"/>
  <c r="AM31" i="11"/>
  <c r="AM69" i="11"/>
  <c r="AO35" i="11"/>
  <c r="AO66" i="11"/>
  <c r="M63" i="11"/>
  <c r="M81" i="11"/>
  <c r="M54" i="11"/>
  <c r="M53" i="11"/>
  <c r="M94" i="11"/>
  <c r="AM70" i="11"/>
  <c r="AO43" i="11"/>
  <c r="AO73" i="11"/>
  <c r="Q141" i="11"/>
  <c r="AA36" i="11"/>
  <c r="AA25" i="11"/>
  <c r="AA99" i="11"/>
  <c r="O77" i="11"/>
  <c r="O73" i="11"/>
  <c r="Q74" i="11"/>
  <c r="Q75" i="11"/>
  <c r="Q102" i="11"/>
  <c r="AA50" i="11"/>
  <c r="AA91" i="11"/>
  <c r="Q103" i="11"/>
  <c r="AA22" i="11"/>
  <c r="AA94" i="11"/>
  <c r="S105" i="11"/>
  <c r="S55" i="11"/>
  <c r="S22" i="11"/>
  <c r="M47" i="11"/>
  <c r="U48" i="11"/>
  <c r="U128" i="11"/>
  <c r="U89" i="11"/>
  <c r="M95" i="11"/>
  <c r="O61" i="11"/>
  <c r="M134" i="11"/>
  <c r="U30" i="11"/>
  <c r="Q43" i="11"/>
  <c r="U47" i="11"/>
  <c r="U103" i="11"/>
  <c r="Y129" i="11"/>
  <c r="Y109" i="11"/>
  <c r="Y51" i="11"/>
  <c r="Y102" i="11"/>
  <c r="Y35" i="11"/>
  <c r="Y91" i="11"/>
  <c r="Y36" i="11"/>
  <c r="Y86" i="11"/>
  <c r="Y26" i="11"/>
  <c r="Y22" i="11"/>
  <c r="Y28" i="11"/>
  <c r="Q137" i="11"/>
  <c r="Q139" i="11"/>
  <c r="Q123" i="11"/>
  <c r="Q110" i="11"/>
  <c r="Q94" i="11"/>
  <c r="Q78" i="11"/>
  <c r="Q66" i="11"/>
  <c r="Q34" i="11"/>
  <c r="Q54" i="11"/>
  <c r="Q47" i="11"/>
  <c r="Q19" i="11"/>
  <c r="Q138" i="11"/>
  <c r="Q122" i="11"/>
  <c r="Q106" i="11"/>
  <c r="Q93" i="11"/>
  <c r="Q77" i="11"/>
  <c r="Q64" i="11"/>
  <c r="Q22" i="11"/>
  <c r="Q52" i="11"/>
  <c r="Q38" i="11"/>
  <c r="Q15" i="11"/>
  <c r="Q133" i="11"/>
  <c r="Q120" i="11"/>
  <c r="Q104" i="11"/>
  <c r="Q92" i="11"/>
  <c r="Q76" i="11"/>
  <c r="Q60" i="11"/>
  <c r="Q28" i="11"/>
  <c r="Q45" i="11"/>
  <c r="Q44" i="11"/>
  <c r="Q11" i="11"/>
  <c r="Q132" i="11"/>
  <c r="Q119" i="11"/>
  <c r="Q130" i="11"/>
  <c r="Q114" i="11"/>
  <c r="Q101" i="11"/>
  <c r="Q85" i="11"/>
  <c r="Q69" i="11"/>
  <c r="Q24" i="11"/>
  <c r="Q23" i="11"/>
  <c r="Q51" i="11"/>
  <c r="Q35" i="11"/>
  <c r="Q36" i="11"/>
  <c r="AZ76" i="11"/>
  <c r="AZ129" i="11"/>
  <c r="AZ99" i="11"/>
  <c r="AZ46" i="11"/>
  <c r="AZ50" i="11"/>
  <c r="S134" i="11"/>
  <c r="S121" i="11"/>
  <c r="S104" i="11"/>
  <c r="S81" i="11"/>
  <c r="S64" i="11"/>
  <c r="S53" i="11"/>
  <c r="S15" i="11"/>
  <c r="S140" i="11"/>
  <c r="S120" i="11"/>
  <c r="S100" i="11"/>
  <c r="S80" i="11"/>
  <c r="S57" i="11"/>
  <c r="S52" i="11"/>
  <c r="S11" i="11"/>
  <c r="S132" i="11"/>
  <c r="S115" i="11"/>
  <c r="S75" i="11"/>
  <c r="S37" i="11"/>
  <c r="S139" i="11"/>
  <c r="S116" i="11"/>
  <c r="S96" i="11"/>
  <c r="S76" i="11"/>
  <c r="S24" i="11"/>
  <c r="S51" i="11"/>
  <c r="S92" i="11"/>
  <c r="S48" i="11"/>
  <c r="S130" i="11"/>
  <c r="S107" i="11"/>
  <c r="S90" i="11"/>
  <c r="S67" i="11"/>
  <c r="S28" i="11"/>
  <c r="S43" i="11"/>
  <c r="S129" i="11"/>
  <c r="Q42" i="11"/>
  <c r="Q21" i="11"/>
  <c r="Q68" i="11"/>
  <c r="Q96" i="11"/>
  <c r="Q131" i="11"/>
  <c r="S54" i="11"/>
  <c r="S91" i="11"/>
  <c r="AA138" i="11"/>
  <c r="AA130" i="11"/>
  <c r="AA122" i="11"/>
  <c r="AA114" i="11"/>
  <c r="AA106" i="11"/>
  <c r="AA98" i="11"/>
  <c r="AA90" i="11"/>
  <c r="AA82" i="11"/>
  <c r="AA74" i="11"/>
  <c r="AA66" i="11"/>
  <c r="AA58" i="11"/>
  <c r="AA28" i="11"/>
  <c r="AA54" i="11"/>
  <c r="AA49" i="11"/>
  <c r="AA35" i="11"/>
  <c r="AA137" i="11"/>
  <c r="AA129" i="11"/>
  <c r="AA121" i="11"/>
  <c r="AA113" i="11"/>
  <c r="AA105" i="11"/>
  <c r="AA97" i="11"/>
  <c r="AA89" i="11"/>
  <c r="AA81" i="11"/>
  <c r="AA73" i="11"/>
  <c r="AA65" i="11"/>
  <c r="AA57" i="11"/>
  <c r="AA39" i="11"/>
  <c r="AA53" i="11"/>
  <c r="AA13" i="11"/>
  <c r="AA30" i="11"/>
  <c r="AA45" i="11"/>
  <c r="AA136" i="11"/>
  <c r="AA128" i="11"/>
  <c r="AA120" i="11"/>
  <c r="AA112" i="11"/>
  <c r="AA104" i="11"/>
  <c r="AA96" i="11"/>
  <c r="AA88" i="11"/>
  <c r="AA80" i="11"/>
  <c r="AA72" i="11"/>
  <c r="AA64" i="11"/>
  <c r="AA24" i="11"/>
  <c r="AA46" i="11"/>
  <c r="AA52" i="11"/>
  <c r="AA48" i="11"/>
  <c r="AA41" i="11"/>
  <c r="AA17" i="11"/>
  <c r="AA135" i="11"/>
  <c r="AA127" i="11"/>
  <c r="AA119" i="11"/>
  <c r="AA111" i="11"/>
  <c r="AA103" i="11"/>
  <c r="AA95" i="11"/>
  <c r="AA87" i="11"/>
  <c r="AA79" i="11"/>
  <c r="AA71" i="11"/>
  <c r="AA63" i="11"/>
  <c r="AA27" i="11"/>
  <c r="AA18" i="11"/>
  <c r="AA47" i="11"/>
  <c r="AA42" i="11"/>
  <c r="AA40" i="11"/>
  <c r="AA141" i="11"/>
  <c r="AA133" i="11"/>
  <c r="AA125" i="11"/>
  <c r="AA117" i="11"/>
  <c r="AA109" i="11"/>
  <c r="AA101" i="11"/>
  <c r="AA93" i="11"/>
  <c r="AA85" i="11"/>
  <c r="AA77" i="11"/>
  <c r="AA69" i="11"/>
  <c r="AA61" i="11"/>
  <c r="AA34" i="11"/>
  <c r="AA21" i="11"/>
  <c r="AA31" i="11"/>
  <c r="AA44" i="11"/>
  <c r="AA19" i="11"/>
  <c r="AA33" i="11"/>
  <c r="AA140" i="11"/>
  <c r="AA132" i="11"/>
  <c r="AA124" i="11"/>
  <c r="AA116" i="11"/>
  <c r="AA108" i="11"/>
  <c r="AA100" i="11"/>
  <c r="AA92" i="11"/>
  <c r="AA84" i="11"/>
  <c r="AA76" i="11"/>
  <c r="AA68" i="11"/>
  <c r="AA60" i="11"/>
  <c r="AA37" i="11"/>
  <c r="AA56" i="11"/>
  <c r="AA51" i="11"/>
  <c r="AA14" i="11"/>
  <c r="AA15" i="11"/>
  <c r="AA26" i="11"/>
  <c r="Q26" i="11"/>
  <c r="Q48" i="11"/>
  <c r="Q25" i="11"/>
  <c r="Q83" i="11"/>
  <c r="Q111" i="11"/>
  <c r="S17" i="11"/>
  <c r="S65" i="11"/>
  <c r="S114" i="11"/>
  <c r="Y31" i="11"/>
  <c r="Q33" i="11"/>
  <c r="Q50" i="11"/>
  <c r="Q27" i="11"/>
  <c r="Q84" i="11"/>
  <c r="Q112" i="11"/>
  <c r="S30" i="11"/>
  <c r="S66" i="11"/>
  <c r="S128" i="11"/>
  <c r="Y76" i="11"/>
  <c r="O121" i="11"/>
  <c r="Q17" i="11"/>
  <c r="Q31" i="11"/>
  <c r="Q58" i="11"/>
  <c r="Q86" i="11"/>
  <c r="Q115" i="11"/>
  <c r="S13" i="11"/>
  <c r="S68" i="11"/>
  <c r="S131" i="11"/>
  <c r="AA70" i="11"/>
  <c r="AA102" i="11"/>
  <c r="AA134" i="11"/>
  <c r="Q59" i="11"/>
  <c r="Q87" i="11"/>
  <c r="Q124" i="11"/>
  <c r="S35" i="11"/>
  <c r="S82" i="11"/>
  <c r="AA55" i="11"/>
  <c r="AA75" i="11"/>
  <c r="AA107" i="11"/>
  <c r="AA139" i="11"/>
  <c r="O29" i="11"/>
  <c r="O11" i="11"/>
  <c r="O92" i="11"/>
  <c r="O139" i="11"/>
  <c r="O14" i="11"/>
  <c r="O93" i="11"/>
  <c r="O40" i="11"/>
  <c r="O44" i="11"/>
  <c r="O99" i="11"/>
  <c r="O70" i="11"/>
  <c r="O120" i="11"/>
  <c r="O101" i="11"/>
  <c r="Q12" i="11"/>
  <c r="Q56" i="11"/>
  <c r="Q67" i="11"/>
  <c r="Q95" i="11"/>
  <c r="Q128" i="11"/>
  <c r="S14" i="11"/>
  <c r="S89" i="11"/>
  <c r="AA23" i="11"/>
  <c r="AA78" i="11"/>
  <c r="AA110" i="11"/>
  <c r="U44" i="11"/>
  <c r="U24" i="11"/>
  <c r="U129" i="11"/>
  <c r="U29" i="11"/>
  <c r="U79" i="11"/>
  <c r="U36" i="11"/>
  <c r="U18" i="11"/>
  <c r="U93" i="11"/>
  <c r="AI38" i="11"/>
  <c r="AK41" i="11"/>
  <c r="O90" i="11"/>
  <c r="O60" i="11"/>
  <c r="M24" i="11"/>
  <c r="AK90" i="11"/>
  <c r="O136" i="11"/>
  <c r="O110" i="11"/>
  <c r="O83" i="11"/>
  <c r="O22" i="11"/>
  <c r="M66" i="11"/>
  <c r="M119" i="11"/>
  <c r="Q40" i="11"/>
  <c r="Q41" i="11"/>
  <c r="Q49" i="11"/>
  <c r="Q55" i="11"/>
  <c r="Q37" i="11"/>
  <c r="Q61" i="11"/>
  <c r="Q70" i="11"/>
  <c r="Q79" i="11"/>
  <c r="Q88" i="11"/>
  <c r="Q98" i="11"/>
  <c r="Q107" i="11"/>
  <c r="Q116" i="11"/>
  <c r="Q125" i="11"/>
  <c r="Q134" i="11"/>
  <c r="S26" i="11"/>
  <c r="S19" i="11"/>
  <c r="S29" i="11"/>
  <c r="S56" i="11"/>
  <c r="S58" i="11"/>
  <c r="S72" i="11"/>
  <c r="S83" i="11"/>
  <c r="S97" i="11"/>
  <c r="S108" i="11"/>
  <c r="S122" i="11"/>
  <c r="S136" i="11"/>
  <c r="U19" i="11"/>
  <c r="U52" i="11"/>
  <c r="U61" i="11"/>
  <c r="U104" i="11"/>
  <c r="Y61" i="11"/>
  <c r="Y138" i="11"/>
  <c r="AK91" i="11"/>
  <c r="M27" i="11"/>
  <c r="O138" i="11"/>
  <c r="O130" i="11"/>
  <c r="O108" i="11"/>
  <c r="O82" i="11"/>
  <c r="O28" i="11"/>
  <c r="M19" i="11"/>
  <c r="M70" i="11"/>
  <c r="M120" i="11"/>
  <c r="Q62" i="11"/>
  <c r="Q71" i="11"/>
  <c r="Q80" i="11"/>
  <c r="Q90" i="11"/>
  <c r="Q99" i="11"/>
  <c r="Q108" i="11"/>
  <c r="Q117" i="11"/>
  <c r="Q126" i="11"/>
  <c r="Q135" i="11"/>
  <c r="S33" i="11"/>
  <c r="S42" i="11"/>
  <c r="S49" i="11"/>
  <c r="S46" i="11"/>
  <c r="S59" i="11"/>
  <c r="S73" i="11"/>
  <c r="S84" i="11"/>
  <c r="S98" i="11"/>
  <c r="S112" i="11"/>
  <c r="S123" i="11"/>
  <c r="S137" i="11"/>
  <c r="U12" i="11"/>
  <c r="U21" i="11"/>
  <c r="U64" i="11"/>
  <c r="U117" i="11"/>
  <c r="Y11" i="11"/>
  <c r="Y62" i="11"/>
  <c r="AU13" i="11"/>
  <c r="M105" i="11"/>
  <c r="O112" i="11"/>
  <c r="M106" i="11"/>
  <c r="O129" i="11"/>
  <c r="O102" i="11"/>
  <c r="O78" i="11"/>
  <c r="O53" i="11"/>
  <c r="M38" i="11"/>
  <c r="M80" i="11"/>
  <c r="M130" i="11"/>
  <c r="Q63" i="11"/>
  <c r="Q72" i="11"/>
  <c r="Q82" i="11"/>
  <c r="Q91" i="11"/>
  <c r="Q100" i="11"/>
  <c r="Q109" i="11"/>
  <c r="Q118" i="11"/>
  <c r="Q127" i="11"/>
  <c r="Q136" i="11"/>
  <c r="S40" i="11"/>
  <c r="S41" i="11"/>
  <c r="S50" i="11"/>
  <c r="S39" i="11"/>
  <c r="S60" i="11"/>
  <c r="S74" i="11"/>
  <c r="S88" i="11"/>
  <c r="S99" i="11"/>
  <c r="S113" i="11"/>
  <c r="S124" i="11"/>
  <c r="S138" i="11"/>
  <c r="U13" i="11"/>
  <c r="U23" i="11"/>
  <c r="U65" i="11"/>
  <c r="U118" i="11"/>
  <c r="Y12" i="11"/>
  <c r="Y75" i="11"/>
  <c r="AU96" i="11"/>
  <c r="AG108" i="11"/>
  <c r="AI84" i="11"/>
  <c r="BF136" i="11"/>
  <c r="BF128" i="11"/>
  <c r="BF120" i="11"/>
  <c r="BF112" i="11"/>
  <c r="BF104" i="11"/>
  <c r="BF96" i="11"/>
  <c r="BF88" i="11"/>
  <c r="BF80" i="11"/>
  <c r="BF72" i="11"/>
  <c r="BF64" i="11"/>
  <c r="BF24" i="11"/>
  <c r="BF46" i="11"/>
  <c r="BF52" i="11"/>
  <c r="BF48" i="11"/>
  <c r="BF41" i="11"/>
  <c r="BF17" i="11"/>
  <c r="BF134" i="11"/>
  <c r="BF125" i="11"/>
  <c r="BF116" i="11"/>
  <c r="BF107" i="11"/>
  <c r="BF98" i="11"/>
  <c r="BF89" i="11"/>
  <c r="BF79" i="11"/>
  <c r="BF70" i="11"/>
  <c r="BF61" i="11"/>
  <c r="BF37" i="11"/>
  <c r="BF55" i="11"/>
  <c r="BF49" i="11"/>
  <c r="BF13" i="11"/>
  <c r="BF40" i="11"/>
  <c r="BF133" i="11"/>
  <c r="BF124" i="11"/>
  <c r="BF115" i="11"/>
  <c r="BF106" i="11"/>
  <c r="BF97" i="11"/>
  <c r="BF87" i="11"/>
  <c r="BF78" i="11"/>
  <c r="BF69" i="11"/>
  <c r="BF60" i="11"/>
  <c r="BF22" i="11"/>
  <c r="BF54" i="11"/>
  <c r="BF29" i="11"/>
  <c r="BF42" i="11"/>
  <c r="BF36" i="11"/>
  <c r="BF141" i="11"/>
  <c r="BF132" i="11"/>
  <c r="BF123" i="11"/>
  <c r="BF114" i="11"/>
  <c r="BF105" i="11"/>
  <c r="BF95" i="11"/>
  <c r="BF86" i="11"/>
  <c r="BF77" i="11"/>
  <c r="BF68" i="11"/>
  <c r="BF59" i="11"/>
  <c r="BF28" i="11"/>
  <c r="BF53" i="11"/>
  <c r="BF47" i="11"/>
  <c r="BF12" i="11"/>
  <c r="BF33" i="11"/>
  <c r="BF130" i="11"/>
  <c r="BF117" i="11"/>
  <c r="BF101" i="11"/>
  <c r="BF85" i="11"/>
  <c r="BF73" i="11"/>
  <c r="BF57" i="11"/>
  <c r="BF56" i="11"/>
  <c r="BF14" i="11"/>
  <c r="BF26" i="11"/>
  <c r="BF129" i="11"/>
  <c r="BF113" i="11"/>
  <c r="BF100" i="11"/>
  <c r="BF84" i="11"/>
  <c r="BF71" i="11"/>
  <c r="BF27" i="11"/>
  <c r="BF45" i="11"/>
  <c r="BF43" i="11"/>
  <c r="BF140" i="11"/>
  <c r="BF127" i="11"/>
  <c r="BF111" i="11"/>
  <c r="BF99" i="11"/>
  <c r="BF83" i="11"/>
  <c r="BF67" i="11"/>
  <c r="BF25" i="11"/>
  <c r="BF35" i="11"/>
  <c r="BF139" i="11"/>
  <c r="BF126" i="11"/>
  <c r="BF110" i="11"/>
  <c r="BF94" i="11"/>
  <c r="BF82" i="11"/>
  <c r="BF66" i="11"/>
  <c r="BF34" i="11"/>
  <c r="BF31" i="11"/>
  <c r="BF19" i="11"/>
  <c r="BF138" i="11"/>
  <c r="BF122" i="11"/>
  <c r="BF109" i="11"/>
  <c r="BF93" i="11"/>
  <c r="BF81" i="11"/>
  <c r="BF65" i="11"/>
  <c r="BF39" i="11"/>
  <c r="BF51" i="11"/>
  <c r="BF15" i="11"/>
  <c r="BF135" i="11"/>
  <c r="BF119" i="11"/>
  <c r="BF103" i="11"/>
  <c r="BF91" i="11"/>
  <c r="BF75" i="11"/>
  <c r="BF62" i="11"/>
  <c r="BF23" i="11"/>
  <c r="BF38" i="11"/>
  <c r="BF108" i="11"/>
  <c r="BF18" i="11"/>
  <c r="BF102" i="11"/>
  <c r="BF21" i="11"/>
  <c r="BF92" i="11"/>
  <c r="BF50" i="11"/>
  <c r="BF90" i="11"/>
  <c r="BF44" i="11"/>
  <c r="BF137" i="11"/>
  <c r="BF76" i="11"/>
  <c r="BF11" i="11"/>
  <c r="BF118" i="11"/>
  <c r="BF58" i="11"/>
  <c r="BF30" i="11"/>
  <c r="BF131" i="11"/>
  <c r="BF63" i="11"/>
  <c r="AE102" i="11"/>
  <c r="AE38" i="11"/>
  <c r="AE67" i="11"/>
  <c r="AE103" i="11"/>
  <c r="AE140" i="11"/>
  <c r="AG59" i="11"/>
  <c r="AG112" i="11"/>
  <c r="AI47" i="11"/>
  <c r="AI85" i="11"/>
  <c r="AU47" i="11"/>
  <c r="AU97" i="11"/>
  <c r="AK135" i="11"/>
  <c r="AK127" i="11"/>
  <c r="AK119" i="11"/>
  <c r="AK111" i="11"/>
  <c r="AK103" i="11"/>
  <c r="AK95" i="11"/>
  <c r="AK87" i="11"/>
  <c r="AK79" i="11"/>
  <c r="AK71" i="11"/>
  <c r="AK63" i="11"/>
  <c r="AK27" i="11"/>
  <c r="AK18" i="11"/>
  <c r="AK45" i="11"/>
  <c r="AK47" i="11"/>
  <c r="AK42" i="11"/>
  <c r="AK40" i="11"/>
  <c r="AK134" i="11"/>
  <c r="AK126" i="11"/>
  <c r="AK118" i="11"/>
  <c r="AK110" i="11"/>
  <c r="AK102" i="11"/>
  <c r="AK94" i="11"/>
  <c r="AK86" i="11"/>
  <c r="AK78" i="11"/>
  <c r="AK70" i="11"/>
  <c r="AK62" i="11"/>
  <c r="AK25" i="11"/>
  <c r="AK23" i="11"/>
  <c r="AK38" i="11"/>
  <c r="AK12" i="11"/>
  <c r="AK36" i="11"/>
  <c r="AK138" i="11"/>
  <c r="AK128" i="11"/>
  <c r="AK116" i="11"/>
  <c r="AK106" i="11"/>
  <c r="AK96" i="11"/>
  <c r="AK84" i="11"/>
  <c r="AK74" i="11"/>
  <c r="AK64" i="11"/>
  <c r="AK37" i="11"/>
  <c r="AK54" i="11"/>
  <c r="AK48" i="11"/>
  <c r="AK15" i="11"/>
  <c r="AK137" i="11"/>
  <c r="AK125" i="11"/>
  <c r="AK115" i="11"/>
  <c r="AK105" i="11"/>
  <c r="AK93" i="11"/>
  <c r="AK83" i="11"/>
  <c r="AK73" i="11"/>
  <c r="AK61" i="11"/>
  <c r="AK22" i="11"/>
  <c r="AK53" i="11"/>
  <c r="AK44" i="11"/>
  <c r="AK11" i="11"/>
  <c r="AK139" i="11"/>
  <c r="AK129" i="11"/>
  <c r="AK117" i="11"/>
  <c r="AK107" i="11"/>
  <c r="AK97" i="11"/>
  <c r="AK85" i="11"/>
  <c r="AK75" i="11"/>
  <c r="AK65" i="11"/>
  <c r="AK34" i="11"/>
  <c r="AK55" i="11"/>
  <c r="AK29" i="11"/>
  <c r="AK19" i="11"/>
  <c r="AK136" i="11"/>
  <c r="AK121" i="11"/>
  <c r="AK101" i="11"/>
  <c r="AK88" i="11"/>
  <c r="AK68" i="11"/>
  <c r="AK28" i="11"/>
  <c r="AK50" i="11"/>
  <c r="AK30" i="11"/>
  <c r="AK133" i="11"/>
  <c r="AK120" i="11"/>
  <c r="AK100" i="11"/>
  <c r="AK82" i="11"/>
  <c r="AK67" i="11"/>
  <c r="AK39" i="11"/>
  <c r="AK49" i="11"/>
  <c r="AK17" i="11"/>
  <c r="AK132" i="11"/>
  <c r="AK114" i="11"/>
  <c r="AK99" i="11"/>
  <c r="AK81" i="11"/>
  <c r="AK66" i="11"/>
  <c r="AK46" i="11"/>
  <c r="AK14" i="11"/>
  <c r="AK33" i="11"/>
  <c r="AK131" i="11"/>
  <c r="AK113" i="11"/>
  <c r="AK98" i="11"/>
  <c r="AK80" i="11"/>
  <c r="AK60" i="11"/>
  <c r="AK21" i="11"/>
  <c r="AK43" i="11"/>
  <c r="AK26" i="11"/>
  <c r="AK130" i="11"/>
  <c r="AK112" i="11"/>
  <c r="AK92" i="11"/>
  <c r="AK77" i="11"/>
  <c r="AK59" i="11"/>
  <c r="AK56" i="11"/>
  <c r="AK35" i="11"/>
  <c r="AK140" i="11"/>
  <c r="AK122" i="11"/>
  <c r="AK104" i="11"/>
  <c r="AK89" i="11"/>
  <c r="AK69" i="11"/>
  <c r="AK24" i="11"/>
  <c r="AK51" i="11"/>
  <c r="BJ138" i="11"/>
  <c r="BJ130" i="11"/>
  <c r="BJ122" i="11"/>
  <c r="BJ114" i="11"/>
  <c r="BJ106" i="11"/>
  <c r="BJ98" i="11"/>
  <c r="BJ90" i="11"/>
  <c r="BJ82" i="11"/>
  <c r="BJ74" i="11"/>
  <c r="BJ66" i="11"/>
  <c r="BJ58" i="11"/>
  <c r="BJ28" i="11"/>
  <c r="BJ54" i="11"/>
  <c r="BJ49" i="11"/>
  <c r="BJ35" i="11"/>
  <c r="BJ137" i="11"/>
  <c r="BJ128" i="11"/>
  <c r="BJ119" i="11"/>
  <c r="BJ110" i="11"/>
  <c r="BJ101" i="11"/>
  <c r="BJ92" i="11"/>
  <c r="BJ83" i="11"/>
  <c r="BJ73" i="11"/>
  <c r="BJ64" i="11"/>
  <c r="BJ27" i="11"/>
  <c r="BJ23" i="11"/>
  <c r="BJ31" i="11"/>
  <c r="BJ14" i="11"/>
  <c r="BJ11" i="11"/>
  <c r="BJ136" i="11"/>
  <c r="BJ127" i="11"/>
  <c r="BJ118" i="11"/>
  <c r="BJ109" i="11"/>
  <c r="BJ100" i="11"/>
  <c r="BJ91" i="11"/>
  <c r="BJ81" i="11"/>
  <c r="BJ72" i="11"/>
  <c r="BJ63" i="11"/>
  <c r="BJ25" i="11"/>
  <c r="BJ21" i="11"/>
  <c r="BJ51" i="11"/>
  <c r="BJ43" i="11"/>
  <c r="BJ30" i="11"/>
  <c r="BJ135" i="11"/>
  <c r="BJ126" i="11"/>
  <c r="BJ117" i="11"/>
  <c r="BJ108" i="11"/>
  <c r="BJ99" i="11"/>
  <c r="BJ89" i="11"/>
  <c r="BJ80" i="11"/>
  <c r="BJ71" i="11"/>
  <c r="BJ62" i="11"/>
  <c r="BJ34" i="11"/>
  <c r="BJ56" i="11"/>
  <c r="BJ50" i="11"/>
  <c r="BJ13" i="11"/>
  <c r="BJ17" i="11"/>
  <c r="BJ132" i="11"/>
  <c r="BJ116" i="11"/>
  <c r="BJ103" i="11"/>
  <c r="BJ87" i="11"/>
  <c r="BJ75" i="11"/>
  <c r="BJ59" i="11"/>
  <c r="BJ55" i="11"/>
  <c r="BJ38" i="11"/>
  <c r="BJ36" i="11"/>
  <c r="BJ131" i="11"/>
  <c r="BJ115" i="11"/>
  <c r="BJ102" i="11"/>
  <c r="BJ86" i="11"/>
  <c r="BJ70" i="11"/>
  <c r="BJ57" i="11"/>
  <c r="BJ53" i="11"/>
  <c r="BJ44" i="11"/>
  <c r="BJ33" i="11"/>
  <c r="BJ129" i="11"/>
  <c r="BJ113" i="11"/>
  <c r="BJ97" i="11"/>
  <c r="BJ85" i="11"/>
  <c r="BJ69" i="11"/>
  <c r="BJ24" i="11"/>
  <c r="BJ52" i="11"/>
  <c r="BJ41" i="11"/>
  <c r="BJ26" i="11"/>
  <c r="BJ141" i="11"/>
  <c r="BJ125" i="11"/>
  <c r="BJ112" i="11"/>
  <c r="BJ96" i="11"/>
  <c r="BJ84" i="11"/>
  <c r="BJ68" i="11"/>
  <c r="BJ37" i="11"/>
  <c r="BJ45" i="11"/>
  <c r="BJ42" i="11"/>
  <c r="BJ140" i="11"/>
  <c r="BJ124" i="11"/>
  <c r="BJ111" i="11"/>
  <c r="BJ95" i="11"/>
  <c r="BJ79" i="11"/>
  <c r="BJ67" i="11"/>
  <c r="BJ22" i="11"/>
  <c r="BJ12" i="11"/>
  <c r="BJ134" i="11"/>
  <c r="BJ121" i="11"/>
  <c r="BJ105" i="11"/>
  <c r="BJ93" i="11"/>
  <c r="BJ77" i="11"/>
  <c r="BJ61" i="11"/>
  <c r="BJ46" i="11"/>
  <c r="BJ48" i="11"/>
  <c r="BJ15" i="11"/>
  <c r="BJ139" i="11"/>
  <c r="BJ78" i="11"/>
  <c r="BJ19" i="11"/>
  <c r="BJ133" i="11"/>
  <c r="BJ76" i="11"/>
  <c r="BJ40" i="11"/>
  <c r="BJ123" i="11"/>
  <c r="BJ65" i="11"/>
  <c r="BJ120" i="11"/>
  <c r="BJ60" i="11"/>
  <c r="BJ107" i="11"/>
  <c r="BJ39" i="11"/>
  <c r="BJ88" i="11"/>
  <c r="BJ47" i="11"/>
  <c r="BJ104" i="11"/>
  <c r="BJ29" i="11"/>
  <c r="O17" i="11"/>
  <c r="O137" i="11"/>
  <c r="O128" i="11"/>
  <c r="O118" i="11"/>
  <c r="O109" i="11"/>
  <c r="O100" i="11"/>
  <c r="O91" i="11"/>
  <c r="O81" i="11"/>
  <c r="O69" i="11"/>
  <c r="O59" i="11"/>
  <c r="O39" i="11"/>
  <c r="O31" i="11"/>
  <c r="O43" i="11"/>
  <c r="O30" i="11"/>
  <c r="M12" i="11"/>
  <c r="M48" i="11"/>
  <c r="M23" i="11"/>
  <c r="M57" i="11"/>
  <c r="M71" i="11"/>
  <c r="M82" i="11"/>
  <c r="M96" i="11"/>
  <c r="M110" i="11"/>
  <c r="M121" i="11"/>
  <c r="M135" i="11"/>
  <c r="U17" i="11"/>
  <c r="U38" i="11"/>
  <c r="U53" i="11"/>
  <c r="U27" i="11"/>
  <c r="U69" i="11"/>
  <c r="U80" i="11"/>
  <c r="U94" i="11"/>
  <c r="U105" i="11"/>
  <c r="U119" i="11"/>
  <c r="U133" i="11"/>
  <c r="Y33" i="11"/>
  <c r="Y43" i="11"/>
  <c r="Y37" i="11"/>
  <c r="Y66" i="11"/>
  <c r="Y77" i="11"/>
  <c r="Y92" i="11"/>
  <c r="Y110" i="11"/>
  <c r="AE75" i="11"/>
  <c r="AE111" i="11"/>
  <c r="AG11" i="11"/>
  <c r="AG72" i="11"/>
  <c r="AG122" i="11"/>
  <c r="AI53" i="11"/>
  <c r="AI102" i="11"/>
  <c r="AK31" i="11"/>
  <c r="AK108" i="11"/>
  <c r="AU21" i="11"/>
  <c r="AX90" i="11"/>
  <c r="AU139" i="11"/>
  <c r="AU141" i="11"/>
  <c r="AU132" i="11"/>
  <c r="AU124" i="11"/>
  <c r="AU116" i="11"/>
  <c r="AU108" i="11"/>
  <c r="AU100" i="11"/>
  <c r="AU92" i="11"/>
  <c r="AU84" i="11"/>
  <c r="AU76" i="11"/>
  <c r="AU68" i="11"/>
  <c r="AU60" i="11"/>
  <c r="AU37" i="11"/>
  <c r="AU56" i="11"/>
  <c r="AU51" i="11"/>
  <c r="AU14" i="11"/>
  <c r="AU15" i="11"/>
  <c r="AU26" i="11"/>
  <c r="AU140" i="11"/>
  <c r="AU131" i="11"/>
  <c r="AU123" i="11"/>
  <c r="AU115" i="11"/>
  <c r="AU107" i="11"/>
  <c r="AU99" i="11"/>
  <c r="AU91" i="11"/>
  <c r="AU83" i="11"/>
  <c r="AU75" i="11"/>
  <c r="AU67" i="11"/>
  <c r="AU59" i="11"/>
  <c r="AU22" i="11"/>
  <c r="AU55" i="11"/>
  <c r="AU50" i="11"/>
  <c r="AU43" i="11"/>
  <c r="AU11" i="11"/>
  <c r="AU135" i="11"/>
  <c r="AU125" i="11"/>
  <c r="AU113" i="11"/>
  <c r="AU103" i="11"/>
  <c r="AU93" i="11"/>
  <c r="AU81" i="11"/>
  <c r="AU71" i="11"/>
  <c r="AU61" i="11"/>
  <c r="AU39" i="11"/>
  <c r="AU45" i="11"/>
  <c r="AU44" i="11"/>
  <c r="AU30" i="11"/>
  <c r="AU134" i="11"/>
  <c r="AU122" i="11"/>
  <c r="AU112" i="11"/>
  <c r="AU102" i="11"/>
  <c r="AU90" i="11"/>
  <c r="AU80" i="11"/>
  <c r="AU70" i="11"/>
  <c r="AU58" i="11"/>
  <c r="AU46" i="11"/>
  <c r="AU35" i="11"/>
  <c r="AU17" i="11"/>
  <c r="AU133" i="11"/>
  <c r="AU121" i="11"/>
  <c r="AU111" i="11"/>
  <c r="AU136" i="11"/>
  <c r="AU126" i="11"/>
  <c r="AU114" i="11"/>
  <c r="AU104" i="11"/>
  <c r="AU94" i="11"/>
  <c r="AU82" i="11"/>
  <c r="AU72" i="11"/>
  <c r="AU62" i="11"/>
  <c r="AU28" i="11"/>
  <c r="AU52" i="11"/>
  <c r="AU38" i="11"/>
  <c r="AU129" i="11"/>
  <c r="AU109" i="11"/>
  <c r="AU89" i="11"/>
  <c r="AU74" i="11"/>
  <c r="AU24" i="11"/>
  <c r="AU53" i="11"/>
  <c r="AU42" i="11"/>
  <c r="AU128" i="11"/>
  <c r="AU106" i="11"/>
  <c r="AU88" i="11"/>
  <c r="AU73" i="11"/>
  <c r="AU27" i="11"/>
  <c r="AU31" i="11"/>
  <c r="AU12" i="11"/>
  <c r="AU127" i="11"/>
  <c r="AU105" i="11"/>
  <c r="AU87" i="11"/>
  <c r="AU69" i="11"/>
  <c r="AU25" i="11"/>
  <c r="AU49" i="11"/>
  <c r="AU19" i="11"/>
  <c r="AU120" i="11"/>
  <c r="AU101" i="11"/>
  <c r="AU86" i="11"/>
  <c r="AU66" i="11"/>
  <c r="AU34" i="11"/>
  <c r="AU29" i="11"/>
  <c r="AU40" i="11"/>
  <c r="AU119" i="11"/>
  <c r="AU98" i="11"/>
  <c r="AU85" i="11"/>
  <c r="AU65" i="11"/>
  <c r="AU18" i="11"/>
  <c r="AU48" i="11"/>
  <c r="AU36" i="11"/>
  <c r="AU130" i="11"/>
  <c r="AU110" i="11"/>
  <c r="AU95" i="11"/>
  <c r="AU77" i="11"/>
  <c r="AU57" i="11"/>
  <c r="AU54" i="11"/>
  <c r="AU41" i="11"/>
  <c r="O68" i="11"/>
  <c r="O58" i="11"/>
  <c r="O23" i="11"/>
  <c r="O51" i="11"/>
  <c r="O35" i="11"/>
  <c r="M33" i="11"/>
  <c r="M42" i="11"/>
  <c r="M29" i="11"/>
  <c r="M18" i="11"/>
  <c r="M58" i="11"/>
  <c r="M72" i="11"/>
  <c r="M86" i="11"/>
  <c r="M97" i="11"/>
  <c r="M111" i="11"/>
  <c r="M122" i="11"/>
  <c r="M136" i="11"/>
  <c r="U70" i="11"/>
  <c r="U81" i="11"/>
  <c r="U95" i="11"/>
  <c r="U109" i="11"/>
  <c r="U120" i="11"/>
  <c r="U134" i="11"/>
  <c r="Y14" i="11"/>
  <c r="Y54" i="11"/>
  <c r="Y34" i="11"/>
  <c r="Y67" i="11"/>
  <c r="Y78" i="11"/>
  <c r="Y93" i="11"/>
  <c r="Y118" i="11"/>
  <c r="AE45" i="11"/>
  <c r="AE76" i="11"/>
  <c r="AE112" i="11"/>
  <c r="AG15" i="11"/>
  <c r="AG73" i="11"/>
  <c r="AG123" i="11"/>
  <c r="AI21" i="11"/>
  <c r="AK52" i="11"/>
  <c r="AK109" i="11"/>
  <c r="AU23" i="11"/>
  <c r="AU118" i="11"/>
  <c r="AX93" i="11"/>
  <c r="AG58" i="11"/>
  <c r="AI138" i="11"/>
  <c r="AI130" i="11"/>
  <c r="AI122" i="11"/>
  <c r="AI114" i="11"/>
  <c r="AI106" i="11"/>
  <c r="AI98" i="11"/>
  <c r="AI90" i="11"/>
  <c r="AI137" i="11"/>
  <c r="AI129" i="11"/>
  <c r="AI121" i="11"/>
  <c r="AI113" i="11"/>
  <c r="AI105" i="11"/>
  <c r="AI97" i="11"/>
  <c r="AI89" i="11"/>
  <c r="AI81" i="11"/>
  <c r="AI73" i="11"/>
  <c r="AI65" i="11"/>
  <c r="AI57" i="11"/>
  <c r="AI141" i="11"/>
  <c r="AI131" i="11"/>
  <c r="AI119" i="11"/>
  <c r="AI109" i="11"/>
  <c r="AI99" i="11"/>
  <c r="AI87" i="11"/>
  <c r="AI78" i="11"/>
  <c r="AI69" i="11"/>
  <c r="AI60" i="11"/>
  <c r="AI22" i="11"/>
  <c r="AI55" i="11"/>
  <c r="AI50" i="11"/>
  <c r="AI43" i="11"/>
  <c r="AI11" i="11"/>
  <c r="AI140" i="11"/>
  <c r="AI128" i="11"/>
  <c r="AI118" i="11"/>
  <c r="AI108" i="11"/>
  <c r="AI96" i="11"/>
  <c r="AI86" i="11"/>
  <c r="AI77" i="11"/>
  <c r="AI68" i="11"/>
  <c r="AI59" i="11"/>
  <c r="AI28" i="11"/>
  <c r="AI54" i="11"/>
  <c r="AI49" i="11"/>
  <c r="AI35" i="11"/>
  <c r="AI132" i="11"/>
  <c r="AI120" i="11"/>
  <c r="AI110" i="11"/>
  <c r="AI100" i="11"/>
  <c r="AI88" i="11"/>
  <c r="AI79" i="11"/>
  <c r="AI70" i="11"/>
  <c r="AI61" i="11"/>
  <c r="AI37" i="11"/>
  <c r="AI56" i="11"/>
  <c r="AI51" i="11"/>
  <c r="AI14" i="11"/>
  <c r="AI15" i="11"/>
  <c r="AI26" i="11"/>
  <c r="AI133" i="11"/>
  <c r="AI115" i="11"/>
  <c r="AI95" i="11"/>
  <c r="AI82" i="11"/>
  <c r="AI66" i="11"/>
  <c r="AI34" i="11"/>
  <c r="AI45" i="11"/>
  <c r="AI13" i="11"/>
  <c r="AI36" i="11"/>
  <c r="AI127" i="11"/>
  <c r="AI112" i="11"/>
  <c r="AI94" i="11"/>
  <c r="AI80" i="11"/>
  <c r="AI64" i="11"/>
  <c r="AI39" i="11"/>
  <c r="AI41" i="11"/>
  <c r="AI33" i="11"/>
  <c r="AI126" i="11"/>
  <c r="AI111" i="11"/>
  <c r="AI93" i="11"/>
  <c r="AI76" i="11"/>
  <c r="AI63" i="11"/>
  <c r="AI46" i="11"/>
  <c r="AI31" i="11"/>
  <c r="AI42" i="11"/>
  <c r="AI125" i="11"/>
  <c r="AI107" i="11"/>
  <c r="AI92" i="11"/>
  <c r="AI75" i="11"/>
  <c r="AI62" i="11"/>
  <c r="AI18" i="11"/>
  <c r="AI29" i="11"/>
  <c r="AI12" i="11"/>
  <c r="AI139" i="11"/>
  <c r="AI124" i="11"/>
  <c r="AI104" i="11"/>
  <c r="AI91" i="11"/>
  <c r="AI74" i="11"/>
  <c r="AI58" i="11"/>
  <c r="AI23" i="11"/>
  <c r="AI48" i="11"/>
  <c r="AI19" i="11"/>
  <c r="AI134" i="11"/>
  <c r="AI116" i="11"/>
  <c r="AI101" i="11"/>
  <c r="AI83" i="11"/>
  <c r="AI67" i="11"/>
  <c r="AI25" i="11"/>
  <c r="AI52" i="11"/>
  <c r="AI44" i="11"/>
  <c r="AI40" i="11"/>
  <c r="M36" i="11"/>
  <c r="M46" i="11"/>
  <c r="M62" i="11"/>
  <c r="M73" i="11"/>
  <c r="M87" i="11"/>
  <c r="M126" i="11"/>
  <c r="M137" i="11"/>
  <c r="U71" i="11"/>
  <c r="U85" i="11"/>
  <c r="U96" i="11"/>
  <c r="U110" i="11"/>
  <c r="U121" i="11"/>
  <c r="U135" i="11"/>
  <c r="Y44" i="11"/>
  <c r="Y55" i="11"/>
  <c r="Y25" i="11"/>
  <c r="Y68" i="11"/>
  <c r="Y82" i="11"/>
  <c r="Y94" i="11"/>
  <c r="Y120" i="11"/>
  <c r="AE18" i="11"/>
  <c r="AE84" i="11"/>
  <c r="AE120" i="11"/>
  <c r="AG29" i="11"/>
  <c r="AG83" i="11"/>
  <c r="AI27" i="11"/>
  <c r="AI117" i="11"/>
  <c r="AK57" i="11"/>
  <c r="AK123" i="11"/>
  <c r="AU63" i="11"/>
  <c r="AU137" i="11"/>
  <c r="AX121" i="11"/>
  <c r="BF74" i="11"/>
  <c r="AG134" i="11"/>
  <c r="AG126" i="11"/>
  <c r="AG118" i="11"/>
  <c r="AG110" i="11"/>
  <c r="AG102" i="11"/>
  <c r="AG94" i="11"/>
  <c r="AG86" i="11"/>
  <c r="AG78" i="11"/>
  <c r="AG70" i="11"/>
  <c r="AG62" i="11"/>
  <c r="AG25" i="11"/>
  <c r="AG23" i="11"/>
  <c r="AG38" i="11"/>
  <c r="AG12" i="11"/>
  <c r="AG36" i="11"/>
  <c r="AG141" i="11"/>
  <c r="AG133" i="11"/>
  <c r="AG125" i="11"/>
  <c r="AG117" i="11"/>
  <c r="AG109" i="11"/>
  <c r="AG101" i="11"/>
  <c r="AG93" i="11"/>
  <c r="AG85" i="11"/>
  <c r="AG77" i="11"/>
  <c r="AG69" i="11"/>
  <c r="AG61" i="11"/>
  <c r="AG34" i="11"/>
  <c r="AG21" i="11"/>
  <c r="AG31" i="11"/>
  <c r="AG44" i="11"/>
  <c r="AG19" i="11"/>
  <c r="AG33" i="11"/>
  <c r="AG135" i="11"/>
  <c r="AG127" i="11"/>
  <c r="AG119" i="11"/>
  <c r="AG111" i="11"/>
  <c r="AG103" i="11"/>
  <c r="AG95" i="11"/>
  <c r="AG87" i="11"/>
  <c r="AG79" i="11"/>
  <c r="AG71" i="11"/>
  <c r="AG63" i="11"/>
  <c r="AG27" i="11"/>
  <c r="AG18" i="11"/>
  <c r="AG45" i="11"/>
  <c r="AG47" i="11"/>
  <c r="AG42" i="11"/>
  <c r="AG40" i="11"/>
  <c r="AG131" i="11"/>
  <c r="AG120" i="11"/>
  <c r="AG106" i="11"/>
  <c r="AG92" i="11"/>
  <c r="AG81" i="11"/>
  <c r="AG67" i="11"/>
  <c r="AG24" i="11"/>
  <c r="AG54" i="11"/>
  <c r="AG14" i="11"/>
  <c r="AG30" i="11"/>
  <c r="AG130" i="11"/>
  <c r="AG116" i="11"/>
  <c r="AG105" i="11"/>
  <c r="AG91" i="11"/>
  <c r="AG80" i="11"/>
  <c r="AG66" i="11"/>
  <c r="AG37" i="11"/>
  <c r="AG53" i="11"/>
  <c r="AG43" i="11"/>
  <c r="AG17" i="11"/>
  <c r="AG140" i="11"/>
  <c r="AG129" i="11"/>
  <c r="AG115" i="11"/>
  <c r="AG104" i="11"/>
  <c r="AG90" i="11"/>
  <c r="AG76" i="11"/>
  <c r="AG65" i="11"/>
  <c r="AG22" i="11"/>
  <c r="AG52" i="11"/>
  <c r="AG35" i="11"/>
  <c r="AG26" i="11"/>
  <c r="AG139" i="11"/>
  <c r="AG128" i="11"/>
  <c r="AG114" i="11"/>
  <c r="AG100" i="11"/>
  <c r="AG89" i="11"/>
  <c r="AG75" i="11"/>
  <c r="AG64" i="11"/>
  <c r="AG28" i="11"/>
  <c r="AG51" i="11"/>
  <c r="AG13" i="11"/>
  <c r="AG138" i="11"/>
  <c r="AG124" i="11"/>
  <c r="AG113" i="11"/>
  <c r="AG99" i="11"/>
  <c r="AG88" i="11"/>
  <c r="AG74" i="11"/>
  <c r="AG60" i="11"/>
  <c r="AG39" i="11"/>
  <c r="AG50" i="11"/>
  <c r="AG41" i="11"/>
  <c r="AG132" i="11"/>
  <c r="AG121" i="11"/>
  <c r="AG107" i="11"/>
  <c r="AG96" i="11"/>
  <c r="AG82" i="11"/>
  <c r="AG68" i="11"/>
  <c r="AG57" i="11"/>
  <c r="AG55" i="11"/>
  <c r="AG48" i="11"/>
  <c r="AE139" i="11"/>
  <c r="U72" i="11"/>
  <c r="U86" i="11"/>
  <c r="U97" i="11"/>
  <c r="U111" i="11"/>
  <c r="U125" i="11"/>
  <c r="Y38" i="11"/>
  <c r="Y56" i="11"/>
  <c r="Y58" i="11"/>
  <c r="Y69" i="11"/>
  <c r="Y83" i="11"/>
  <c r="Y96" i="11"/>
  <c r="Y128" i="11"/>
  <c r="AE26" i="11"/>
  <c r="AE46" i="11"/>
  <c r="AE85" i="11"/>
  <c r="AE122" i="11"/>
  <c r="AG49" i="11"/>
  <c r="AG84" i="11"/>
  <c r="AG137" i="11"/>
  <c r="AI24" i="11"/>
  <c r="AI123" i="11"/>
  <c r="AK58" i="11"/>
  <c r="AK124" i="11"/>
  <c r="AU64" i="11"/>
  <c r="AU138" i="11"/>
  <c r="BF121" i="11"/>
  <c r="AE66" i="11"/>
  <c r="BH141" i="11"/>
  <c r="BH133" i="11"/>
  <c r="BH125" i="11"/>
  <c r="BH117" i="11"/>
  <c r="BH109" i="11"/>
  <c r="BH101" i="11"/>
  <c r="BH93" i="11"/>
  <c r="BH85" i="11"/>
  <c r="BH77" i="11"/>
  <c r="BH69" i="11"/>
  <c r="BH61" i="11"/>
  <c r="BH34" i="11"/>
  <c r="BH21" i="11"/>
  <c r="BH31" i="11"/>
  <c r="BH44" i="11"/>
  <c r="BH19" i="11"/>
  <c r="BH33" i="11"/>
  <c r="BH140" i="11"/>
  <c r="BH131" i="11"/>
  <c r="BH122" i="11"/>
  <c r="BH113" i="11"/>
  <c r="BH104" i="11"/>
  <c r="BH95" i="11"/>
  <c r="BH86" i="11"/>
  <c r="BH76" i="11"/>
  <c r="BH67" i="11"/>
  <c r="BH58" i="11"/>
  <c r="BH39" i="11"/>
  <c r="BH52" i="11"/>
  <c r="BH47" i="11"/>
  <c r="BH12" i="11"/>
  <c r="BH26" i="11"/>
  <c r="BH139" i="11"/>
  <c r="BH130" i="11"/>
  <c r="BH121" i="11"/>
  <c r="BH112" i="11"/>
  <c r="BH103" i="11"/>
  <c r="BH94" i="11"/>
  <c r="BH84" i="11"/>
  <c r="BH75" i="11"/>
  <c r="BH66" i="11"/>
  <c r="BH57" i="11"/>
  <c r="BH46" i="11"/>
  <c r="BH45" i="11"/>
  <c r="BH38" i="11"/>
  <c r="BH15" i="11"/>
  <c r="BH138" i="11"/>
  <c r="BH129" i="11"/>
  <c r="BH120" i="11"/>
  <c r="BH111" i="11"/>
  <c r="BH102" i="11"/>
  <c r="BH92" i="11"/>
  <c r="BH83" i="11"/>
  <c r="BH74" i="11"/>
  <c r="BH65" i="11"/>
  <c r="BH24" i="11"/>
  <c r="BH18" i="11"/>
  <c r="BH14" i="11"/>
  <c r="BH11" i="11"/>
  <c r="BH132" i="11"/>
  <c r="BH116" i="11"/>
  <c r="BH100" i="11"/>
  <c r="BH88" i="11"/>
  <c r="BH72" i="11"/>
  <c r="BH59" i="11"/>
  <c r="BH55" i="11"/>
  <c r="BH43" i="11"/>
  <c r="BH40" i="11"/>
  <c r="BH128" i="11"/>
  <c r="BH115" i="11"/>
  <c r="BH99" i="11"/>
  <c r="BH87" i="11"/>
  <c r="BH71" i="11"/>
  <c r="BH27" i="11"/>
  <c r="BH54" i="11"/>
  <c r="BH35" i="11"/>
  <c r="BH36" i="11"/>
  <c r="BH127" i="11"/>
  <c r="BH114" i="11"/>
  <c r="BH98" i="11"/>
  <c r="BH82" i="11"/>
  <c r="BH70" i="11"/>
  <c r="BH25" i="11"/>
  <c r="BH53" i="11"/>
  <c r="BH13" i="11"/>
  <c r="BH126" i="11"/>
  <c r="BH110" i="11"/>
  <c r="BH97" i="11"/>
  <c r="BH81" i="11"/>
  <c r="BH68" i="11"/>
  <c r="BH37" i="11"/>
  <c r="BH51" i="11"/>
  <c r="BH41" i="11"/>
  <c r="BH137" i="11"/>
  <c r="BH124" i="11"/>
  <c r="BH108" i="11"/>
  <c r="BH96" i="11"/>
  <c r="BH80" i="11"/>
  <c r="BH64" i="11"/>
  <c r="BH22" i="11"/>
  <c r="BH50" i="11"/>
  <c r="BH42" i="11"/>
  <c r="BH135" i="11"/>
  <c r="BH119" i="11"/>
  <c r="BH106" i="11"/>
  <c r="BH90" i="11"/>
  <c r="BH78" i="11"/>
  <c r="BH62" i="11"/>
  <c r="BH23" i="11"/>
  <c r="BH29" i="11"/>
  <c r="BH30" i="11"/>
  <c r="BH91" i="11"/>
  <c r="BH49" i="11"/>
  <c r="BH89" i="11"/>
  <c r="BH48" i="11"/>
  <c r="BH136" i="11"/>
  <c r="BH79" i="11"/>
  <c r="BH134" i="11"/>
  <c r="BH73" i="11"/>
  <c r="BH17" i="11"/>
  <c r="BH123" i="11"/>
  <c r="BH63" i="11"/>
  <c r="BH105" i="11"/>
  <c r="BH56" i="11"/>
  <c r="BH118" i="11"/>
  <c r="BH107" i="11"/>
  <c r="BH60" i="11"/>
  <c r="BH28" i="11"/>
  <c r="M140" i="11"/>
  <c r="M132" i="11"/>
  <c r="M124" i="11"/>
  <c r="M116" i="11"/>
  <c r="M108" i="11"/>
  <c r="M100" i="11"/>
  <c r="M92" i="11"/>
  <c r="M84" i="11"/>
  <c r="M76" i="11"/>
  <c r="M68" i="11"/>
  <c r="M60" i="11"/>
  <c r="M37" i="11"/>
  <c r="M56" i="11"/>
  <c r="M51" i="11"/>
  <c r="M14" i="11"/>
  <c r="M15" i="11"/>
  <c r="M26" i="11"/>
  <c r="M139" i="11"/>
  <c r="M131" i="11"/>
  <c r="M115" i="11"/>
  <c r="M107" i="11"/>
  <c r="M91" i="11"/>
  <c r="M75" i="11"/>
  <c r="M59" i="11"/>
  <c r="M55" i="11"/>
  <c r="M50" i="11"/>
  <c r="M11" i="11"/>
  <c r="M123" i="11"/>
  <c r="M99" i="11"/>
  <c r="M83" i="11"/>
  <c r="M67" i="11"/>
  <c r="M22" i="11"/>
  <c r="M43" i="11"/>
  <c r="M141" i="11"/>
  <c r="M133" i="11"/>
  <c r="M125" i="11"/>
  <c r="M117" i="11"/>
  <c r="M109" i="11"/>
  <c r="M101" i="11"/>
  <c r="M93" i="11"/>
  <c r="M85" i="11"/>
  <c r="M77" i="11"/>
  <c r="M69" i="11"/>
  <c r="M61" i="11"/>
  <c r="M34" i="11"/>
  <c r="M21" i="11"/>
  <c r="M31" i="11"/>
  <c r="BL135" i="11"/>
  <c r="BL127" i="11"/>
  <c r="BL119" i="11"/>
  <c r="BL111" i="11"/>
  <c r="BL103" i="11"/>
  <c r="BL95" i="11"/>
  <c r="BL87" i="11"/>
  <c r="BL79" i="11"/>
  <c r="BL71" i="11"/>
  <c r="BL63" i="11"/>
  <c r="BL27" i="11"/>
  <c r="BL18" i="11"/>
  <c r="BL45" i="11"/>
  <c r="BL47" i="11"/>
  <c r="BL42" i="11"/>
  <c r="BL40" i="11"/>
  <c r="BL137" i="11"/>
  <c r="BL129" i="11"/>
  <c r="BL121" i="11"/>
  <c r="BL113" i="11"/>
  <c r="BL105" i="11"/>
  <c r="BL97" i="11"/>
  <c r="BL136" i="11"/>
  <c r="BL131" i="11"/>
  <c r="BL120" i="11"/>
  <c r="BL109" i="11"/>
  <c r="BL99" i="11"/>
  <c r="BL89" i="11"/>
  <c r="BL80" i="11"/>
  <c r="BL70" i="11"/>
  <c r="BL61" i="11"/>
  <c r="BL37" i="11"/>
  <c r="BL55" i="11"/>
  <c r="BL49" i="11"/>
  <c r="BL13" i="11"/>
  <c r="BL17" i="11"/>
  <c r="BL141" i="11"/>
  <c r="BL130" i="11"/>
  <c r="BL118" i="11"/>
  <c r="BL108" i="11"/>
  <c r="BL98" i="11"/>
  <c r="BL88" i="11"/>
  <c r="BL78" i="11"/>
  <c r="BL69" i="11"/>
  <c r="BL60" i="11"/>
  <c r="BL22" i="11"/>
  <c r="BL54" i="11"/>
  <c r="BL29" i="11"/>
  <c r="BL41" i="11"/>
  <c r="BL36" i="11"/>
  <c r="BL140" i="11"/>
  <c r="BL128" i="11"/>
  <c r="BL117" i="11"/>
  <c r="BL107" i="11"/>
  <c r="BL96" i="11"/>
  <c r="BL86" i="11"/>
  <c r="BL77" i="11"/>
  <c r="BL68" i="11"/>
  <c r="BL59" i="11"/>
  <c r="BL28" i="11"/>
  <c r="BL53" i="11"/>
  <c r="BL48" i="11"/>
  <c r="BL12" i="11"/>
  <c r="BL33" i="11"/>
  <c r="BL139" i="11"/>
  <c r="BL123" i="11"/>
  <c r="BL104" i="11"/>
  <c r="BL90" i="11"/>
  <c r="BL74" i="11"/>
  <c r="BL58" i="11"/>
  <c r="BL21" i="11"/>
  <c r="BL44" i="11"/>
  <c r="BL30" i="11"/>
  <c r="BL138" i="11"/>
  <c r="BL122" i="11"/>
  <c r="BL102" i="11"/>
  <c r="BL85" i="11"/>
  <c r="BL73" i="11"/>
  <c r="BL57" i="11"/>
  <c r="BL56" i="11"/>
  <c r="BL14" i="11"/>
  <c r="BL26" i="11"/>
  <c r="BL134" i="11"/>
  <c r="BL116" i="11"/>
  <c r="BL101" i="11"/>
  <c r="BL84" i="11"/>
  <c r="BL72" i="11"/>
  <c r="BL24" i="11"/>
  <c r="BL52" i="11"/>
  <c r="BL43" i="11"/>
  <c r="BL133" i="11"/>
  <c r="BL115" i="11"/>
  <c r="BL100" i="11"/>
  <c r="BL83" i="11"/>
  <c r="BL67" i="11"/>
  <c r="BL25" i="11"/>
  <c r="BL35" i="11"/>
  <c r="BL132" i="11"/>
  <c r="BL114" i="11"/>
  <c r="BL94" i="11"/>
  <c r="BL82" i="11"/>
  <c r="BL66" i="11"/>
  <c r="BL34" i="11"/>
  <c r="BL31" i="11"/>
  <c r="BL19" i="11"/>
  <c r="BL125" i="11"/>
  <c r="BL110" i="11"/>
  <c r="BL92" i="11"/>
  <c r="BL76" i="11"/>
  <c r="BL64" i="11"/>
  <c r="BL46" i="11"/>
  <c r="BL50" i="11"/>
  <c r="BL11" i="11"/>
  <c r="BL126" i="11"/>
  <c r="BL65" i="11"/>
  <c r="BL124" i="11"/>
  <c r="BL62" i="11"/>
  <c r="BL112" i="11"/>
  <c r="BL39" i="11"/>
  <c r="BL106" i="11"/>
  <c r="BL23" i="11"/>
  <c r="BL93" i="11"/>
  <c r="BL51" i="11"/>
  <c r="BL75" i="11"/>
  <c r="BL91" i="11"/>
  <c r="BL81" i="11"/>
  <c r="BL38" i="11"/>
  <c r="BL15" i="11"/>
  <c r="AX136" i="11"/>
  <c r="AX128" i="11"/>
  <c r="AX120" i="11"/>
  <c r="AX112" i="11"/>
  <c r="AX104" i="11"/>
  <c r="AX96" i="11"/>
  <c r="AX88" i="11"/>
  <c r="AX138" i="11"/>
  <c r="AX129" i="11"/>
  <c r="AX119" i="11"/>
  <c r="AX110" i="11"/>
  <c r="AX101" i="11"/>
  <c r="AX92" i="11"/>
  <c r="AX137" i="11"/>
  <c r="AX127" i="11"/>
  <c r="AX118" i="11"/>
  <c r="AX109" i="11"/>
  <c r="AX100" i="11"/>
  <c r="AX91" i="11"/>
  <c r="AX140" i="11"/>
  <c r="AX131" i="11"/>
  <c r="AX122" i="11"/>
  <c r="AX113" i="11"/>
  <c r="AX103" i="11"/>
  <c r="AX94" i="11"/>
  <c r="AX132" i="11"/>
  <c r="AX116" i="11"/>
  <c r="AX102" i="11"/>
  <c r="AX130" i="11"/>
  <c r="AX115" i="11"/>
  <c r="AX99" i="11"/>
  <c r="AX126" i="11"/>
  <c r="AX114" i="11"/>
  <c r="AX98" i="11"/>
  <c r="AX141" i="11"/>
  <c r="AX125" i="11"/>
  <c r="AX139" i="11"/>
  <c r="AX133" i="11"/>
  <c r="AX117" i="11"/>
  <c r="AX105" i="11"/>
  <c r="AX89" i="11"/>
  <c r="AX108" i="11"/>
  <c r="AX107" i="11"/>
  <c r="AX135" i="11"/>
  <c r="AX106" i="11"/>
  <c r="AX134" i="11"/>
  <c r="AX97" i="11"/>
  <c r="AX124" i="11"/>
  <c r="AX95" i="11"/>
  <c r="AX111" i="11"/>
  <c r="O36" i="11"/>
  <c r="O134" i="11"/>
  <c r="O107" i="11"/>
  <c r="O98" i="11"/>
  <c r="O67" i="11"/>
  <c r="O21" i="11"/>
  <c r="O13" i="11"/>
  <c r="M41" i="11"/>
  <c r="M112" i="11"/>
  <c r="O133" i="11"/>
  <c r="O115" i="11"/>
  <c r="O86" i="11"/>
  <c r="O66" i="11"/>
  <c r="O25" i="11"/>
  <c r="O49" i="11"/>
  <c r="O12" i="11"/>
  <c r="M13" i="11"/>
  <c r="M88" i="11"/>
  <c r="M113" i="11"/>
  <c r="M138" i="11"/>
  <c r="U139" i="11"/>
  <c r="U131" i="11"/>
  <c r="U123" i="11"/>
  <c r="U115" i="11"/>
  <c r="U107" i="11"/>
  <c r="U99" i="11"/>
  <c r="U91" i="11"/>
  <c r="U83" i="11"/>
  <c r="U75" i="11"/>
  <c r="U67" i="11"/>
  <c r="U59" i="11"/>
  <c r="U22" i="11"/>
  <c r="U55" i="11"/>
  <c r="U50" i="11"/>
  <c r="U43" i="11"/>
  <c r="U11" i="11"/>
  <c r="U138" i="11"/>
  <c r="U130" i="11"/>
  <c r="U122" i="11"/>
  <c r="U114" i="11"/>
  <c r="U106" i="11"/>
  <c r="U98" i="11"/>
  <c r="U90" i="11"/>
  <c r="U82" i="11"/>
  <c r="U74" i="11"/>
  <c r="U66" i="11"/>
  <c r="U58" i="11"/>
  <c r="U28" i="11"/>
  <c r="U54" i="11"/>
  <c r="U49" i="11"/>
  <c r="U35" i="11"/>
  <c r="U140" i="11"/>
  <c r="U132" i="11"/>
  <c r="U124" i="11"/>
  <c r="U116" i="11"/>
  <c r="U108" i="11"/>
  <c r="U100" i="11"/>
  <c r="U92" i="11"/>
  <c r="U84" i="11"/>
  <c r="U76" i="11"/>
  <c r="U68" i="11"/>
  <c r="U60" i="11"/>
  <c r="U37" i="11"/>
  <c r="U56" i="11"/>
  <c r="U51" i="11"/>
  <c r="U14" i="11"/>
  <c r="U15" i="11"/>
  <c r="U26" i="11"/>
  <c r="O123" i="11"/>
  <c r="O96" i="11"/>
  <c r="O65" i="11"/>
  <c r="M17" i="11"/>
  <c r="M45" i="11"/>
  <c r="M28" i="11"/>
  <c r="M64" i="11"/>
  <c r="M89" i="11"/>
  <c r="M103" i="11"/>
  <c r="M114" i="11"/>
  <c r="M128" i="11"/>
  <c r="U42" i="11"/>
  <c r="U31" i="11"/>
  <c r="U46" i="11"/>
  <c r="U62" i="11"/>
  <c r="U73" i="11"/>
  <c r="U87" i="11"/>
  <c r="U101" i="11"/>
  <c r="U112" i="11"/>
  <c r="U126" i="11"/>
  <c r="U137" i="11"/>
  <c r="Y15" i="11"/>
  <c r="Y49" i="11"/>
  <c r="Y21" i="11"/>
  <c r="Y59" i="11"/>
  <c r="Y70" i="11"/>
  <c r="Y84" i="11"/>
  <c r="Y100" i="11"/>
  <c r="AE15" i="11"/>
  <c r="AE24" i="11"/>
  <c r="AE93" i="11"/>
  <c r="AG56" i="11"/>
  <c r="AG97" i="11"/>
  <c r="AI17" i="11"/>
  <c r="AI71" i="11"/>
  <c r="AI135" i="11"/>
  <c r="AK72" i="11"/>
  <c r="AK141" i="11"/>
  <c r="AU78" i="11"/>
  <c r="BJ18" i="11"/>
  <c r="AE137" i="11"/>
  <c r="AE129" i="11"/>
  <c r="AE121" i="11"/>
  <c r="AE113" i="11"/>
  <c r="AE105" i="11"/>
  <c r="AE97" i="11"/>
  <c r="AE89" i="11"/>
  <c r="AE81" i="11"/>
  <c r="AE73" i="11"/>
  <c r="AE65" i="11"/>
  <c r="AE57" i="11"/>
  <c r="AE39" i="11"/>
  <c r="AE53" i="11"/>
  <c r="AE29" i="11"/>
  <c r="AE13" i="11"/>
  <c r="AE30" i="11"/>
  <c r="AE136" i="11"/>
  <c r="AE127" i="11"/>
  <c r="AE118" i="11"/>
  <c r="AE109" i="11"/>
  <c r="AE100" i="11"/>
  <c r="AE91" i="11"/>
  <c r="AE82" i="11"/>
  <c r="AE72" i="11"/>
  <c r="AE63" i="11"/>
  <c r="AE25" i="11"/>
  <c r="AE21" i="11"/>
  <c r="AE51" i="11"/>
  <c r="AE43" i="11"/>
  <c r="AE135" i="11"/>
  <c r="AE126" i="11"/>
  <c r="AE117" i="11"/>
  <c r="AE108" i="11"/>
  <c r="AE99" i="11"/>
  <c r="AE90" i="11"/>
  <c r="AE80" i="11"/>
  <c r="AE71" i="11"/>
  <c r="AE62" i="11"/>
  <c r="AE34" i="11"/>
  <c r="AE56" i="11"/>
  <c r="AE50" i="11"/>
  <c r="AE35" i="11"/>
  <c r="AE17" i="11"/>
  <c r="AE134" i="11"/>
  <c r="AE125" i="11"/>
  <c r="AE116" i="11"/>
  <c r="AE107" i="11"/>
  <c r="AE98" i="11"/>
  <c r="AE88" i="11"/>
  <c r="AE79" i="11"/>
  <c r="AE70" i="11"/>
  <c r="AE61" i="11"/>
  <c r="AE37" i="11"/>
  <c r="AE55" i="11"/>
  <c r="AE49" i="11"/>
  <c r="AE41" i="11"/>
  <c r="AE40" i="11"/>
  <c r="AE133" i="11"/>
  <c r="AE124" i="11"/>
  <c r="AE115" i="11"/>
  <c r="AE106" i="11"/>
  <c r="AE96" i="11"/>
  <c r="AE87" i="11"/>
  <c r="AE78" i="11"/>
  <c r="AE69" i="11"/>
  <c r="AE60" i="11"/>
  <c r="AE22" i="11"/>
  <c r="AE54" i="11"/>
  <c r="AE48" i="11"/>
  <c r="AE42" i="11"/>
  <c r="AE36" i="11"/>
  <c r="AE141" i="11"/>
  <c r="AE132" i="11"/>
  <c r="AE123" i="11"/>
  <c r="AE114" i="11"/>
  <c r="AE104" i="11"/>
  <c r="AE95" i="11"/>
  <c r="AE86" i="11"/>
  <c r="AE77" i="11"/>
  <c r="AE68" i="11"/>
  <c r="AE59" i="11"/>
  <c r="AE28" i="11"/>
  <c r="AE52" i="11"/>
  <c r="AE47" i="11"/>
  <c r="AE12" i="11"/>
  <c r="AE33" i="11"/>
  <c r="AE138" i="11"/>
  <c r="AE128" i="11"/>
  <c r="AE119" i="11"/>
  <c r="AE110" i="11"/>
  <c r="AE101" i="11"/>
  <c r="AE92" i="11"/>
  <c r="AE83" i="11"/>
  <c r="AE74" i="11"/>
  <c r="AE64" i="11"/>
  <c r="AE27" i="11"/>
  <c r="AE23" i="11"/>
  <c r="AE31" i="11"/>
  <c r="AE14" i="11"/>
  <c r="AE11" i="11"/>
  <c r="AE44" i="11"/>
  <c r="O42" i="11"/>
  <c r="O47" i="11"/>
  <c r="O45" i="11"/>
  <c r="O18" i="11"/>
  <c r="O27" i="11"/>
  <c r="O63" i="11"/>
  <c r="O71" i="11"/>
  <c r="O79" i="11"/>
  <c r="O87" i="11"/>
  <c r="O95" i="11"/>
  <c r="O103" i="11"/>
  <c r="O111" i="11"/>
  <c r="O119" i="11"/>
  <c r="O127" i="11"/>
  <c r="O135" i="11"/>
  <c r="O33" i="11"/>
  <c r="O41" i="11"/>
  <c r="O48" i="11"/>
  <c r="O46" i="11"/>
  <c r="O64" i="11"/>
  <c r="O80" i="11"/>
  <c r="O52" i="11"/>
  <c r="O24" i="11"/>
  <c r="O72" i="11"/>
  <c r="O88" i="11"/>
  <c r="BN134" i="11"/>
  <c r="BN87" i="11"/>
  <c r="BN42" i="11"/>
  <c r="O125" i="11"/>
  <c r="O116" i="11"/>
  <c r="O89" i="11"/>
  <c r="O57" i="11"/>
  <c r="O50" i="11"/>
  <c r="M49" i="11"/>
  <c r="M98" i="11"/>
  <c r="O26" i="11"/>
  <c r="O124" i="11"/>
  <c r="O106" i="11"/>
  <c r="O97" i="11"/>
  <c r="O76" i="11"/>
  <c r="O56" i="11"/>
  <c r="M40" i="11"/>
  <c r="M39" i="11"/>
  <c r="M74" i="11"/>
  <c r="M102" i="11"/>
  <c r="M127" i="11"/>
  <c r="BB134" i="11"/>
  <c r="BB126" i="11"/>
  <c r="BB140" i="11"/>
  <c r="BB131" i="11"/>
  <c r="BB122" i="11"/>
  <c r="BB114" i="11"/>
  <c r="BB106" i="11"/>
  <c r="BB98" i="11"/>
  <c r="BB90" i="11"/>
  <c r="BB82" i="11"/>
  <c r="BB74" i="11"/>
  <c r="BB66" i="11"/>
  <c r="BB58" i="11"/>
  <c r="BB28" i="11"/>
  <c r="BB54" i="11"/>
  <c r="BB49" i="11"/>
  <c r="BB35" i="11"/>
  <c r="BB139" i="11"/>
  <c r="BB130" i="11"/>
  <c r="BB121" i="11"/>
  <c r="BB113" i="11"/>
  <c r="BB105" i="11"/>
  <c r="BB97" i="11"/>
  <c r="BB89" i="11"/>
  <c r="BB81" i="11"/>
  <c r="BB73" i="11"/>
  <c r="BB65" i="11"/>
  <c r="BB57" i="11"/>
  <c r="BB39" i="11"/>
  <c r="BB53" i="11"/>
  <c r="BB29" i="11"/>
  <c r="BB141" i="11"/>
  <c r="BB128" i="11"/>
  <c r="BB117" i="11"/>
  <c r="BB107" i="11"/>
  <c r="BB95" i="11"/>
  <c r="BB85" i="11"/>
  <c r="BB75" i="11"/>
  <c r="BB63" i="11"/>
  <c r="BB34" i="11"/>
  <c r="BB55" i="11"/>
  <c r="BB47" i="11"/>
  <c r="BB12" i="11"/>
  <c r="BB33" i="11"/>
  <c r="BB138" i="11"/>
  <c r="BB127" i="11"/>
  <c r="BB116" i="11"/>
  <c r="BB104" i="11"/>
  <c r="BB94" i="11"/>
  <c r="BB84" i="11"/>
  <c r="BB72" i="11"/>
  <c r="BB62" i="11"/>
  <c r="BB37" i="11"/>
  <c r="BB52" i="11"/>
  <c r="BB38" i="11"/>
  <c r="BB19" i="11"/>
  <c r="BB26" i="11"/>
  <c r="BB137" i="11"/>
  <c r="BB125" i="11"/>
  <c r="BB115" i="11"/>
  <c r="BB103" i="11"/>
  <c r="BB93" i="11"/>
  <c r="BB83" i="11"/>
  <c r="BB71" i="11"/>
  <c r="BB61" i="11"/>
  <c r="BB22" i="11"/>
  <c r="BB45" i="11"/>
  <c r="BB44" i="11"/>
  <c r="BB15" i="11"/>
  <c r="BB136" i="11"/>
  <c r="BB124" i="11"/>
  <c r="BB112" i="11"/>
  <c r="BB102" i="11"/>
  <c r="BB92" i="11"/>
  <c r="BB80" i="11"/>
  <c r="BB70" i="11"/>
  <c r="BB60" i="11"/>
  <c r="BB46" i="11"/>
  <c r="BB14" i="11"/>
  <c r="BB11" i="11"/>
  <c r="BB135" i="11"/>
  <c r="BB123" i="11"/>
  <c r="BB111" i="11"/>
  <c r="BB101" i="11"/>
  <c r="BB91" i="11"/>
  <c r="BB79" i="11"/>
  <c r="BB69" i="11"/>
  <c r="BB59" i="11"/>
  <c r="BB18" i="11"/>
  <c r="BB31" i="11"/>
  <c r="BB43" i="11"/>
  <c r="BB30" i="11"/>
  <c r="BB132" i="11"/>
  <c r="BB119" i="11"/>
  <c r="BB109" i="11"/>
  <c r="BB99" i="11"/>
  <c r="BB87" i="11"/>
  <c r="BB77" i="11"/>
  <c r="BB67" i="11"/>
  <c r="BB27" i="11"/>
  <c r="BB21" i="11"/>
  <c r="BB50" i="11"/>
  <c r="BB41" i="11"/>
  <c r="BB40" i="11"/>
  <c r="BB110" i="11"/>
  <c r="BB68" i="11"/>
  <c r="BB13" i="11"/>
  <c r="BB108" i="11"/>
  <c r="BB64" i="11"/>
  <c r="BB42" i="11"/>
  <c r="BB100" i="11"/>
  <c r="BB24" i="11"/>
  <c r="BB17" i="11"/>
  <c r="BB96" i="11"/>
  <c r="BB25" i="11"/>
  <c r="BB36" i="11"/>
  <c r="BB133" i="11"/>
  <c r="BB88" i="11"/>
  <c r="BB23" i="11"/>
  <c r="BB118" i="11"/>
  <c r="BB76" i="11"/>
  <c r="BB48" i="11"/>
  <c r="BB86" i="11"/>
  <c r="BB78" i="11"/>
  <c r="BB56" i="11"/>
  <c r="BB51" i="11"/>
  <c r="BB120" i="11"/>
  <c r="O141" i="11"/>
  <c r="O132" i="11"/>
  <c r="O114" i="11"/>
  <c r="O105" i="11"/>
  <c r="O85" i="11"/>
  <c r="O75" i="11"/>
  <c r="O34" i="11"/>
  <c r="O55" i="11"/>
  <c r="O19" i="11"/>
  <c r="M35" i="11"/>
  <c r="M78" i="11"/>
  <c r="Y135" i="11"/>
  <c r="Y127" i="11"/>
  <c r="Y119" i="11"/>
  <c r="Y111" i="11"/>
  <c r="Y103" i="11"/>
  <c r="Y95" i="11"/>
  <c r="Y87" i="11"/>
  <c r="Y134" i="11"/>
  <c r="Y125" i="11"/>
  <c r="Y116" i="11"/>
  <c r="Y107" i="11"/>
  <c r="Y98" i="11"/>
  <c r="Y89" i="11"/>
  <c r="Y80" i="11"/>
  <c r="Y72" i="11"/>
  <c r="Y64" i="11"/>
  <c r="Y24" i="11"/>
  <c r="Y46" i="11"/>
  <c r="Y52" i="11"/>
  <c r="Y48" i="11"/>
  <c r="Y41" i="11"/>
  <c r="Y17" i="11"/>
  <c r="Y133" i="11"/>
  <c r="Y124" i="11"/>
  <c r="Y115" i="11"/>
  <c r="Y106" i="11"/>
  <c r="Y97" i="11"/>
  <c r="Y88" i="11"/>
  <c r="Y79" i="11"/>
  <c r="Y71" i="11"/>
  <c r="Y63" i="11"/>
  <c r="Y27" i="11"/>
  <c r="Y18" i="11"/>
  <c r="Y45" i="11"/>
  <c r="Y47" i="11"/>
  <c r="Y42" i="11"/>
  <c r="Y40" i="11"/>
  <c r="Y141" i="11"/>
  <c r="Y132" i="11"/>
  <c r="Y123" i="11"/>
  <c r="Y114" i="11"/>
  <c r="Y105" i="11"/>
  <c r="Y140" i="11"/>
  <c r="Y131" i="11"/>
  <c r="Y122" i="11"/>
  <c r="Y113" i="11"/>
  <c r="Y104" i="11"/>
  <c r="Y139" i="11"/>
  <c r="Y130" i="11"/>
  <c r="Y121" i="11"/>
  <c r="Y112" i="11"/>
  <c r="Y136" i="11"/>
  <c r="Y126" i="11"/>
  <c r="Y117" i="11"/>
  <c r="Y108" i="11"/>
  <c r="Y99" i="11"/>
  <c r="Y90" i="11"/>
  <c r="Y81" i="11"/>
  <c r="Y73" i="11"/>
  <c r="Y65" i="11"/>
  <c r="Y57" i="11"/>
  <c r="Y39" i="11"/>
  <c r="Y53" i="11"/>
  <c r="Y29" i="11"/>
  <c r="Y13" i="11"/>
  <c r="Y30" i="11"/>
  <c r="BD139" i="11"/>
  <c r="BD131" i="11"/>
  <c r="BD123" i="11"/>
  <c r="BD115" i="11"/>
  <c r="BD107" i="11"/>
  <c r="BD99" i="11"/>
  <c r="BD91" i="11"/>
  <c r="BD83" i="11"/>
  <c r="BD75" i="11"/>
  <c r="BD67" i="11"/>
  <c r="BD59" i="11"/>
  <c r="BD22" i="11"/>
  <c r="BD55" i="11"/>
  <c r="BD50" i="11"/>
  <c r="BD43" i="11"/>
  <c r="BD11" i="11"/>
  <c r="BD137" i="11"/>
  <c r="BD128" i="11"/>
  <c r="BD119" i="11"/>
  <c r="BD110" i="11"/>
  <c r="BD101" i="11"/>
  <c r="BD92" i="11"/>
  <c r="BD82" i="11"/>
  <c r="BD73" i="11"/>
  <c r="BD64" i="11"/>
  <c r="BD27" i="11"/>
  <c r="BD23" i="11"/>
  <c r="BD31" i="11"/>
  <c r="BD14" i="11"/>
  <c r="BD136" i="11"/>
  <c r="BD127" i="11"/>
  <c r="BD118" i="11"/>
  <c r="BD109" i="11"/>
  <c r="BD100" i="11"/>
  <c r="BD90" i="11"/>
  <c r="BD81" i="11"/>
  <c r="BD72" i="11"/>
  <c r="BD63" i="11"/>
  <c r="BD25" i="11"/>
  <c r="BD21" i="11"/>
  <c r="BD51" i="11"/>
  <c r="BD35" i="11"/>
  <c r="BD30" i="11"/>
  <c r="BD132" i="11"/>
  <c r="BD120" i="11"/>
  <c r="BD106" i="11"/>
  <c r="BD95" i="11"/>
  <c r="BD84" i="11"/>
  <c r="BD70" i="11"/>
  <c r="BD58" i="11"/>
  <c r="BD18" i="11"/>
  <c r="BD29" i="11"/>
  <c r="BD12" i="11"/>
  <c r="BD130" i="11"/>
  <c r="BD117" i="11"/>
  <c r="BD105" i="11"/>
  <c r="BD94" i="11"/>
  <c r="BD80" i="11"/>
  <c r="BD69" i="11"/>
  <c r="BD57" i="11"/>
  <c r="BD56" i="11"/>
  <c r="BD48" i="11"/>
  <c r="BD19" i="11"/>
  <c r="BD141" i="11"/>
  <c r="BD129" i="11"/>
  <c r="BD116" i="11"/>
  <c r="BD104" i="11"/>
  <c r="BD93" i="11"/>
  <c r="BD79" i="11"/>
  <c r="BD68" i="11"/>
  <c r="BD24" i="11"/>
  <c r="BD54" i="11"/>
  <c r="BD47" i="11"/>
  <c r="BD15" i="11"/>
  <c r="BD140" i="11"/>
  <c r="BD126" i="11"/>
  <c r="BD114" i="11"/>
  <c r="BD103" i="11"/>
  <c r="BD89" i="11"/>
  <c r="BD78" i="11"/>
  <c r="BD66" i="11"/>
  <c r="BD34" i="11"/>
  <c r="BD53" i="11"/>
  <c r="BD38" i="11"/>
  <c r="BD17" i="11"/>
  <c r="BD138" i="11"/>
  <c r="BD125" i="11"/>
  <c r="BD113" i="11"/>
  <c r="BD102" i="11"/>
  <c r="BD88" i="11"/>
  <c r="BD77" i="11"/>
  <c r="BD65" i="11"/>
  <c r="BD37" i="11"/>
  <c r="BD52" i="11"/>
  <c r="BD44" i="11"/>
  <c r="BD40" i="11"/>
  <c r="BD134" i="11"/>
  <c r="BD122" i="11"/>
  <c r="BD111" i="11"/>
  <c r="BD97" i="11"/>
  <c r="BD86" i="11"/>
  <c r="BD74" i="11"/>
  <c r="BD61" i="11"/>
  <c r="BD39" i="11"/>
  <c r="BD41" i="11"/>
  <c r="BD33" i="11"/>
  <c r="BD124" i="11"/>
  <c r="BD76" i="11"/>
  <c r="BD13" i="11"/>
  <c r="BD121" i="11"/>
  <c r="BD71" i="11"/>
  <c r="BD42" i="11"/>
  <c r="BD112" i="11"/>
  <c r="BD62" i="11"/>
  <c r="BD36" i="11"/>
  <c r="BD108" i="11"/>
  <c r="BD60" i="11"/>
  <c r="BD26" i="11"/>
  <c r="BD98" i="11"/>
  <c r="BD28" i="11"/>
  <c r="BD133" i="11"/>
  <c r="BD85" i="11"/>
  <c r="BD49" i="11"/>
  <c r="BD135" i="11"/>
  <c r="BD96" i="11"/>
  <c r="BD87" i="11"/>
  <c r="BD46" i="11"/>
  <c r="O140" i="11"/>
  <c r="O131" i="11"/>
  <c r="O122" i="11"/>
  <c r="O113" i="11"/>
  <c r="O104" i="11"/>
  <c r="O94" i="11"/>
  <c r="O84" i="11"/>
  <c r="O74" i="11"/>
  <c r="O62" i="11"/>
  <c r="O37" i="11"/>
  <c r="O54" i="11"/>
  <c r="O38" i="11"/>
  <c r="O15" i="11"/>
  <c r="M30" i="11"/>
  <c r="M44" i="11"/>
  <c r="M52" i="11"/>
  <c r="M25" i="11"/>
  <c r="M65" i="11"/>
  <c r="M79" i="11"/>
  <c r="M90" i="11"/>
  <c r="M104" i="11"/>
  <c r="M118" i="11"/>
  <c r="M129" i="11"/>
  <c r="U33" i="11"/>
  <c r="U41" i="11"/>
  <c r="U39" i="11"/>
  <c r="U63" i="11"/>
  <c r="U77" i="11"/>
  <c r="U88" i="11"/>
  <c r="U102" i="11"/>
  <c r="U113" i="11"/>
  <c r="U127" i="11"/>
  <c r="U141" i="11"/>
  <c r="Y19" i="11"/>
  <c r="Y50" i="11"/>
  <c r="Y23" i="11"/>
  <c r="Y60" i="11"/>
  <c r="Y74" i="11"/>
  <c r="Y85" i="11"/>
  <c r="Y101" i="11"/>
  <c r="Y137" i="11"/>
  <c r="AE19" i="11"/>
  <c r="AE58" i="11"/>
  <c r="AE94" i="11"/>
  <c r="AE131" i="11"/>
  <c r="AG46" i="11"/>
  <c r="AG98" i="11"/>
  <c r="AI30" i="11"/>
  <c r="AI72" i="11"/>
  <c r="AI136" i="11"/>
  <c r="AK76" i="11"/>
  <c r="AU33" i="11"/>
  <c r="AU79" i="11"/>
  <c r="BJ94" i="11"/>
  <c r="S47" i="11"/>
  <c r="S45" i="11"/>
  <c r="S18" i="11"/>
  <c r="S27" i="11"/>
  <c r="S63" i="11"/>
  <c r="S71" i="11"/>
  <c r="S79" i="11"/>
  <c r="S87" i="11"/>
  <c r="S95" i="11"/>
  <c r="S103" i="11"/>
  <c r="S111" i="11"/>
  <c r="S119" i="11"/>
  <c r="S127" i="11"/>
  <c r="S135" i="11"/>
  <c r="AZ48" i="11"/>
  <c r="AZ92" i="11"/>
  <c r="AZ39" i="11"/>
  <c r="AZ136" i="11"/>
  <c r="AZ63" i="11"/>
  <c r="AZ65" i="11"/>
  <c r="S44" i="11"/>
  <c r="S31" i="11"/>
  <c r="S21" i="11"/>
  <c r="S34" i="11"/>
  <c r="S61" i="11"/>
  <c r="S69" i="11"/>
  <c r="S77" i="11"/>
  <c r="S85" i="11"/>
  <c r="S93" i="11"/>
  <c r="S101" i="11"/>
  <c r="S109" i="11"/>
  <c r="S117" i="11"/>
  <c r="S125" i="11"/>
  <c r="S133" i="11"/>
  <c r="S141" i="11"/>
  <c r="AZ11" i="11"/>
  <c r="AZ141" i="11"/>
  <c r="AZ133" i="11"/>
  <c r="AZ125" i="11"/>
  <c r="AZ117" i="11"/>
  <c r="AZ109" i="11"/>
  <c r="AZ101" i="11"/>
  <c r="AZ93" i="11"/>
  <c r="AZ85" i="11"/>
  <c r="AZ77" i="11"/>
  <c r="AZ69" i="11"/>
  <c r="AZ61" i="11"/>
  <c r="AZ34" i="11"/>
  <c r="AZ21" i="11"/>
  <c r="AZ31" i="11"/>
  <c r="AZ44" i="11"/>
  <c r="AZ19" i="11"/>
  <c r="AZ33" i="11"/>
  <c r="AZ135" i="11"/>
  <c r="AZ126" i="11"/>
  <c r="AZ116" i="11"/>
  <c r="AZ107" i="11"/>
  <c r="AZ98" i="11"/>
  <c r="AZ89" i="11"/>
  <c r="AZ80" i="11"/>
  <c r="AZ71" i="11"/>
  <c r="AZ62" i="11"/>
  <c r="AZ37" i="11"/>
  <c r="AZ55" i="11"/>
  <c r="AZ49" i="11"/>
  <c r="AZ13" i="11"/>
  <c r="AZ17" i="11"/>
  <c r="AZ134" i="11"/>
  <c r="AZ124" i="11"/>
  <c r="AZ115" i="11"/>
  <c r="AZ106" i="11"/>
  <c r="AZ97" i="11"/>
  <c r="AZ88" i="11"/>
  <c r="AZ79" i="11"/>
  <c r="AZ70" i="11"/>
  <c r="AZ60" i="11"/>
  <c r="AZ22" i="11"/>
  <c r="AZ54" i="11"/>
  <c r="AZ29" i="11"/>
  <c r="AZ41" i="11"/>
  <c r="AZ40" i="11"/>
  <c r="AZ132" i="11"/>
  <c r="AZ123" i="11"/>
  <c r="AZ114" i="11"/>
  <c r="AZ105" i="11"/>
  <c r="AZ96" i="11"/>
  <c r="AZ140" i="11"/>
  <c r="AZ131" i="11"/>
  <c r="AZ122" i="11"/>
  <c r="AZ113" i="11"/>
  <c r="AZ104" i="11"/>
  <c r="AZ95" i="11"/>
  <c r="AZ139" i="11"/>
  <c r="AZ130" i="11"/>
  <c r="AZ121" i="11"/>
  <c r="AZ112" i="11"/>
  <c r="AZ103" i="11"/>
  <c r="AZ94" i="11"/>
  <c r="AZ137" i="11"/>
  <c r="AZ128" i="11"/>
  <c r="AZ119" i="11"/>
  <c r="AZ110" i="11"/>
  <c r="AZ100" i="11"/>
  <c r="AZ91" i="11"/>
  <c r="AZ82" i="11"/>
  <c r="AZ73" i="11"/>
  <c r="AZ64" i="11"/>
  <c r="AZ27" i="11"/>
  <c r="AZ23" i="11"/>
  <c r="AZ51" i="11"/>
  <c r="AZ43" i="11"/>
  <c r="AZ120" i="11"/>
  <c r="AZ87" i="11"/>
  <c r="AZ74" i="11"/>
  <c r="AZ58" i="11"/>
  <c r="AZ56" i="11"/>
  <c r="AZ38" i="11"/>
  <c r="AZ36" i="11"/>
  <c r="AZ118" i="11"/>
  <c r="AZ86" i="11"/>
  <c r="AZ72" i="11"/>
  <c r="AZ57" i="11"/>
  <c r="AZ53" i="11"/>
  <c r="AZ14" i="11"/>
  <c r="AZ26" i="11"/>
  <c r="AZ111" i="11"/>
  <c r="AZ84" i="11"/>
  <c r="AZ68" i="11"/>
  <c r="AZ24" i="11"/>
  <c r="AZ52" i="11"/>
  <c r="AZ35" i="11"/>
  <c r="AZ108" i="11"/>
  <c r="AZ83" i="11"/>
  <c r="AZ67" i="11"/>
  <c r="AZ25" i="11"/>
  <c r="AZ45" i="11"/>
  <c r="AZ42" i="11"/>
  <c r="AZ138" i="11"/>
  <c r="AZ102" i="11"/>
  <c r="AZ81" i="11"/>
  <c r="AZ66" i="11"/>
  <c r="AZ28" i="11"/>
  <c r="AZ12" i="11"/>
  <c r="AZ127" i="11"/>
  <c r="AZ90" i="11"/>
  <c r="AZ75" i="11"/>
  <c r="AZ59" i="11"/>
  <c r="AZ18" i="11"/>
  <c r="AZ47" i="11"/>
  <c r="AZ30" i="11"/>
  <c r="Q30" i="11"/>
  <c r="Q13" i="11"/>
  <c r="Q29" i="11"/>
  <c r="Q53" i="11"/>
  <c r="Q39" i="11"/>
  <c r="Q57" i="11"/>
  <c r="Q65" i="11"/>
  <c r="Q73" i="11"/>
  <c r="Q81" i="11"/>
  <c r="Q89" i="11"/>
  <c r="Q97" i="11"/>
  <c r="Q105" i="11"/>
  <c r="Q113" i="11"/>
  <c r="Q121" i="11"/>
  <c r="Q129" i="11"/>
  <c r="S36" i="11"/>
  <c r="S12" i="11"/>
  <c r="S38" i="11"/>
  <c r="S23" i="11"/>
  <c r="S25" i="11"/>
  <c r="S62" i="11"/>
  <c r="S70" i="11"/>
  <c r="S78" i="11"/>
  <c r="S86" i="11"/>
  <c r="S94" i="11"/>
  <c r="S102" i="11"/>
  <c r="S110" i="11"/>
  <c r="S118" i="11"/>
  <c r="S126" i="11"/>
  <c r="AZ15" i="11"/>
  <c r="AZ78" i="11"/>
  <c r="P84" i="12"/>
  <c r="P83" i="12"/>
  <c r="L49" i="12"/>
  <c r="AB83" i="12"/>
  <c r="N42" i="12"/>
  <c r="AB84" i="12"/>
  <c r="N52" i="12"/>
  <c r="N77" i="12"/>
  <c r="N11" i="12"/>
  <c r="P73" i="12"/>
  <c r="P24" i="12"/>
  <c r="Z29" i="12"/>
  <c r="N15" i="12"/>
  <c r="P50" i="12"/>
  <c r="AB28" i="12"/>
  <c r="P34" i="12"/>
  <c r="V19" i="12"/>
  <c r="V25" i="12"/>
  <c r="P40" i="12"/>
  <c r="V86" i="12"/>
  <c r="V38" i="12"/>
  <c r="N68" i="12"/>
  <c r="P59" i="12"/>
  <c r="R18" i="12"/>
  <c r="V31" i="12"/>
  <c r="V41" i="12"/>
  <c r="V84" i="12"/>
  <c r="AB55" i="12"/>
  <c r="R60" i="12"/>
  <c r="L40" i="12"/>
  <c r="N69" i="12"/>
  <c r="P69" i="12"/>
  <c r="R41" i="12"/>
  <c r="V22" i="12"/>
  <c r="V26" i="12"/>
  <c r="V85" i="12"/>
  <c r="AB18" i="12"/>
  <c r="R56" i="12"/>
  <c r="R70" i="12"/>
  <c r="V28" i="12"/>
  <c r="V62" i="12"/>
  <c r="Z26" i="12"/>
  <c r="R27" i="12"/>
  <c r="R84" i="12"/>
  <c r="V48" i="12"/>
  <c r="V69" i="12"/>
  <c r="Z73" i="12"/>
  <c r="R42" i="12"/>
  <c r="R85" i="12"/>
  <c r="V55" i="12"/>
  <c r="V70" i="12"/>
  <c r="V61" i="12"/>
  <c r="N60" i="12"/>
  <c r="P35" i="12"/>
  <c r="R11" i="12"/>
  <c r="T57" i="12"/>
  <c r="V18" i="12"/>
  <c r="V74" i="12"/>
  <c r="AB42" i="12"/>
  <c r="X45" i="12"/>
  <c r="Z48" i="12"/>
  <c r="L34" i="12"/>
  <c r="N25" i="12"/>
  <c r="N58" i="12"/>
  <c r="P21" i="12"/>
  <c r="P58" i="12"/>
  <c r="V27" i="12"/>
  <c r="V35" i="12"/>
  <c r="V60" i="12"/>
  <c r="V83" i="12"/>
  <c r="X15" i="12"/>
  <c r="X41" i="12"/>
  <c r="X63" i="12"/>
  <c r="X86" i="12"/>
  <c r="Z11" i="12"/>
  <c r="Z13" i="12"/>
  <c r="Z72" i="12"/>
  <c r="AB27" i="12"/>
  <c r="AB70" i="12"/>
  <c r="X23" i="12"/>
  <c r="X44" i="12"/>
  <c r="X70" i="12"/>
  <c r="X87" i="12"/>
  <c r="L54" i="12"/>
  <c r="T71" i="12"/>
  <c r="X11" i="12"/>
  <c r="X13" i="12"/>
  <c r="X72" i="12"/>
  <c r="Z21" i="12"/>
  <c r="Z49" i="12"/>
  <c r="Z58" i="12"/>
  <c r="Z75" i="12"/>
  <c r="AD53" i="12"/>
  <c r="L19" i="12"/>
  <c r="X37" i="12"/>
  <c r="X56" i="12"/>
  <c r="X73" i="12"/>
  <c r="Z34" i="12"/>
  <c r="Z50" i="12"/>
  <c r="Z59" i="12"/>
  <c r="Z82" i="12"/>
  <c r="X32" i="12"/>
  <c r="X42" i="12"/>
  <c r="X71" i="12"/>
  <c r="Z57" i="12"/>
  <c r="J67" i="12"/>
  <c r="N36" i="12"/>
  <c r="N13" i="12"/>
  <c r="N86" i="12"/>
  <c r="P18" i="12"/>
  <c r="V20" i="12"/>
  <c r="V49" i="12"/>
  <c r="V58" i="12"/>
  <c r="V75" i="12"/>
  <c r="X22" i="12"/>
  <c r="X39" i="12"/>
  <c r="X61" i="12"/>
  <c r="X81" i="12"/>
  <c r="Z23" i="12"/>
  <c r="Z55" i="12"/>
  <c r="Z64" i="12"/>
  <c r="Z84" i="12"/>
  <c r="AB59" i="12"/>
  <c r="Z31" i="12"/>
  <c r="Z74" i="12"/>
  <c r="X29" i="12"/>
  <c r="N43" i="12"/>
  <c r="N78" i="12"/>
  <c r="X35" i="12"/>
  <c r="X57" i="12"/>
  <c r="X77" i="12"/>
  <c r="Z27" i="12"/>
  <c r="Z54" i="12"/>
  <c r="Z60" i="12"/>
  <c r="Z83" i="12"/>
  <c r="AB30" i="12"/>
  <c r="N46" i="12"/>
  <c r="N26" i="12"/>
  <c r="P44" i="12"/>
  <c r="R22" i="12"/>
  <c r="R71" i="12"/>
  <c r="V34" i="12"/>
  <c r="V50" i="12"/>
  <c r="V59" i="12"/>
  <c r="X25" i="12"/>
  <c r="X18" i="12"/>
  <c r="X62" i="12"/>
  <c r="X85" i="12"/>
  <c r="Z33" i="12"/>
  <c r="Z45" i="12"/>
  <c r="Z68" i="12"/>
  <c r="AB34" i="12"/>
  <c r="J20" i="12"/>
  <c r="J27" i="12"/>
  <c r="J24" i="12"/>
  <c r="J50" i="12"/>
  <c r="J55" i="12"/>
  <c r="J16" i="12"/>
  <c r="J60" i="12"/>
  <c r="J68" i="12"/>
  <c r="J76" i="12"/>
  <c r="J84" i="12"/>
  <c r="J46" i="12"/>
  <c r="J38" i="12"/>
  <c r="J37" i="12"/>
  <c r="J22" i="12"/>
  <c r="J47" i="12"/>
  <c r="J35" i="12"/>
  <c r="J18" i="12"/>
  <c r="J14" i="12"/>
  <c r="J61" i="12"/>
  <c r="J69" i="12"/>
  <c r="J77" i="12"/>
  <c r="J85" i="12"/>
  <c r="J36" i="12"/>
  <c r="J25" i="12"/>
  <c r="J28" i="12"/>
  <c r="J39" i="12"/>
  <c r="J41" i="12"/>
  <c r="J17" i="12"/>
  <c r="J62" i="12"/>
  <c r="J70" i="12"/>
  <c r="J78" i="12"/>
  <c r="J86" i="12"/>
  <c r="J48" i="12"/>
  <c r="J15" i="12"/>
  <c r="J42" i="12"/>
  <c r="J51" i="12"/>
  <c r="J44" i="12"/>
  <c r="J30" i="12"/>
  <c r="J63" i="12"/>
  <c r="J71" i="12"/>
  <c r="J79" i="12"/>
  <c r="J87" i="12"/>
  <c r="J12" i="12"/>
  <c r="J23" i="12"/>
  <c r="J11" i="12"/>
  <c r="J52" i="12"/>
  <c r="J45" i="12"/>
  <c r="J56" i="12"/>
  <c r="J64" i="12"/>
  <c r="J72" i="12"/>
  <c r="J80" i="12"/>
  <c r="J31" i="12"/>
  <c r="J32" i="12"/>
  <c r="J33" i="12"/>
  <c r="J29" i="12"/>
  <c r="J43" i="12"/>
  <c r="J13" i="12"/>
  <c r="J57" i="12"/>
  <c r="J65" i="12"/>
  <c r="J73" i="12"/>
  <c r="J81" i="12"/>
  <c r="J40" i="12"/>
  <c r="L82" i="12"/>
  <c r="L74" i="12"/>
  <c r="L66" i="12"/>
  <c r="L58" i="12"/>
  <c r="L26" i="12"/>
  <c r="L53" i="12"/>
  <c r="L48" i="12"/>
  <c r="L38" i="12"/>
  <c r="L21" i="12"/>
  <c r="L76" i="12"/>
  <c r="L16" i="12"/>
  <c r="L24" i="12"/>
  <c r="L81" i="12"/>
  <c r="L73" i="12"/>
  <c r="L65" i="12"/>
  <c r="L57" i="12"/>
  <c r="L13" i="12"/>
  <c r="L43" i="12"/>
  <c r="L29" i="12"/>
  <c r="L33" i="12"/>
  <c r="L32" i="12"/>
  <c r="L51" i="12"/>
  <c r="L84" i="12"/>
  <c r="L68" i="12"/>
  <c r="L55" i="12"/>
  <c r="L27" i="12"/>
  <c r="L80" i="12"/>
  <c r="L72" i="12"/>
  <c r="L64" i="12"/>
  <c r="L56" i="12"/>
  <c r="L45" i="12"/>
  <c r="L52" i="12"/>
  <c r="L11" i="12"/>
  <c r="L23" i="12"/>
  <c r="L12" i="12"/>
  <c r="L46" i="12"/>
  <c r="L60" i="12"/>
  <c r="L50" i="12"/>
  <c r="L20" i="12"/>
  <c r="L87" i="12"/>
  <c r="L79" i="12"/>
  <c r="L71" i="12"/>
  <c r="L63" i="12"/>
  <c r="L30" i="12"/>
  <c r="L44" i="12"/>
  <c r="L42" i="12"/>
  <c r="L15" i="12"/>
  <c r="L86" i="12"/>
  <c r="L78" i="12"/>
  <c r="L70" i="12"/>
  <c r="L62" i="12"/>
  <c r="L17" i="12"/>
  <c r="L41" i="12"/>
  <c r="L39" i="12"/>
  <c r="L28" i="12"/>
  <c r="L25" i="12"/>
  <c r="L36" i="12"/>
  <c r="L85" i="12"/>
  <c r="L77" i="12"/>
  <c r="L69" i="12"/>
  <c r="L61" i="12"/>
  <c r="L14" i="12"/>
  <c r="L18" i="12"/>
  <c r="L35" i="12"/>
  <c r="L47" i="12"/>
  <c r="L22" i="12"/>
  <c r="L37" i="12"/>
  <c r="T84" i="12"/>
  <c r="T76" i="12"/>
  <c r="T68" i="12"/>
  <c r="T60" i="12"/>
  <c r="T16" i="12"/>
  <c r="T55" i="12"/>
  <c r="T50" i="12"/>
  <c r="T24" i="12"/>
  <c r="T27" i="12"/>
  <c r="T20" i="12"/>
  <c r="T86" i="12"/>
  <c r="T78" i="12"/>
  <c r="T70" i="12"/>
  <c r="T62" i="12"/>
  <c r="T17" i="12"/>
  <c r="T41" i="12"/>
  <c r="T39" i="12"/>
  <c r="T28" i="12"/>
  <c r="T25" i="12"/>
  <c r="T36" i="12"/>
  <c r="T85" i="12"/>
  <c r="T77" i="12"/>
  <c r="T69" i="12"/>
  <c r="T61" i="12"/>
  <c r="T14" i="12"/>
  <c r="T18" i="12"/>
  <c r="T35" i="12"/>
  <c r="T47" i="12"/>
  <c r="T22" i="12"/>
  <c r="T37" i="12"/>
  <c r="T81" i="12"/>
  <c r="T67" i="12"/>
  <c r="T56" i="12"/>
  <c r="T53" i="12"/>
  <c r="T42" i="12"/>
  <c r="T32" i="12"/>
  <c r="T58" i="12"/>
  <c r="T34" i="12"/>
  <c r="T80" i="12"/>
  <c r="T66" i="12"/>
  <c r="T30" i="12"/>
  <c r="T43" i="12"/>
  <c r="T40" i="12"/>
  <c r="T12" i="12"/>
  <c r="T72" i="12"/>
  <c r="T29" i="12"/>
  <c r="T79" i="12"/>
  <c r="T65" i="12"/>
  <c r="T19" i="12"/>
  <c r="T52" i="12"/>
  <c r="T38" i="12"/>
  <c r="T46" i="12"/>
  <c r="T83" i="12"/>
  <c r="T44" i="12"/>
  <c r="T75" i="12"/>
  <c r="T64" i="12"/>
  <c r="T26" i="12"/>
  <c r="T51" i="12"/>
  <c r="T33" i="12"/>
  <c r="T31" i="12"/>
  <c r="T74" i="12"/>
  <c r="T63" i="12"/>
  <c r="T13" i="12"/>
  <c r="T49" i="12"/>
  <c r="T23" i="12"/>
  <c r="T87" i="12"/>
  <c r="T73" i="12"/>
  <c r="T59" i="12"/>
  <c r="T45" i="12"/>
  <c r="T48" i="12"/>
  <c r="T15" i="12"/>
  <c r="J59" i="12"/>
  <c r="J34" i="12"/>
  <c r="L59" i="12"/>
  <c r="T21" i="12"/>
  <c r="AD70" i="12"/>
  <c r="J66" i="12"/>
  <c r="J58" i="12"/>
  <c r="J21" i="12"/>
  <c r="L67" i="12"/>
  <c r="T11" i="12"/>
  <c r="AD83" i="12"/>
  <c r="AD75" i="12"/>
  <c r="AD67" i="12"/>
  <c r="AD59" i="12"/>
  <c r="AD19" i="12"/>
  <c r="AD54" i="12"/>
  <c r="AD49" i="12"/>
  <c r="AD40" i="12"/>
  <c r="AD34" i="12"/>
  <c r="AD31" i="12"/>
  <c r="AD85" i="12"/>
  <c r="AD77" i="12"/>
  <c r="AD69" i="12"/>
  <c r="AD61" i="12"/>
  <c r="AD14" i="12"/>
  <c r="AD18" i="12"/>
  <c r="AD35" i="12"/>
  <c r="AD47" i="12"/>
  <c r="AD22" i="12"/>
  <c r="AD37" i="12"/>
  <c r="AD84" i="12"/>
  <c r="AD76" i="12"/>
  <c r="AD68" i="12"/>
  <c r="AD60" i="12"/>
  <c r="AD16" i="12"/>
  <c r="AD55" i="12"/>
  <c r="AD50" i="12"/>
  <c r="AD24" i="12"/>
  <c r="AD27" i="12"/>
  <c r="AD20" i="12"/>
  <c r="AD80" i="12"/>
  <c r="AD66" i="12"/>
  <c r="AD30" i="12"/>
  <c r="AD43" i="12"/>
  <c r="AD28" i="12"/>
  <c r="AD12" i="12"/>
  <c r="AD41" i="12"/>
  <c r="AD79" i="12"/>
  <c r="AD65" i="12"/>
  <c r="AD17" i="12"/>
  <c r="AD52" i="12"/>
  <c r="AD38" i="12"/>
  <c r="AD46" i="12"/>
  <c r="AD57" i="12"/>
  <c r="AD78" i="12"/>
  <c r="AD64" i="12"/>
  <c r="AD26" i="12"/>
  <c r="AD51" i="12"/>
  <c r="AD33" i="12"/>
  <c r="AD36" i="12"/>
  <c r="AD71" i="12"/>
  <c r="AD74" i="12"/>
  <c r="AD63" i="12"/>
  <c r="AD13" i="12"/>
  <c r="AD39" i="12"/>
  <c r="AD23" i="12"/>
  <c r="AD87" i="12"/>
  <c r="AD73" i="12"/>
  <c r="AD62" i="12"/>
  <c r="AD45" i="12"/>
  <c r="AD48" i="12"/>
  <c r="AD15" i="12"/>
  <c r="AD86" i="12"/>
  <c r="AD72" i="12"/>
  <c r="AD58" i="12"/>
  <c r="AD44" i="12"/>
  <c r="AD29" i="12"/>
  <c r="AD25" i="12"/>
  <c r="AD82" i="12"/>
  <c r="AD11" i="12"/>
  <c r="AD21" i="12"/>
  <c r="AD56" i="12"/>
  <c r="J83" i="12"/>
  <c r="J19" i="12"/>
  <c r="L31" i="12"/>
  <c r="L75" i="12"/>
  <c r="T54" i="12"/>
  <c r="J82" i="12"/>
  <c r="J26" i="12"/>
  <c r="J75" i="12"/>
  <c r="J54" i="12"/>
  <c r="AD32" i="12"/>
  <c r="J74" i="12"/>
  <c r="J53" i="12"/>
  <c r="AD42" i="12"/>
  <c r="N83" i="12"/>
  <c r="N75" i="12"/>
  <c r="N67" i="12"/>
  <c r="N59" i="12"/>
  <c r="N19" i="12"/>
  <c r="N54" i="12"/>
  <c r="N49" i="12"/>
  <c r="N40" i="12"/>
  <c r="AB80" i="12"/>
  <c r="AB72" i="12"/>
  <c r="AB64" i="12"/>
  <c r="AB56" i="12"/>
  <c r="AB45" i="12"/>
  <c r="AB52" i="12"/>
  <c r="AB11" i="12"/>
  <c r="AB23" i="12"/>
  <c r="AB12" i="12"/>
  <c r="AB82" i="12"/>
  <c r="AB74" i="12"/>
  <c r="AB66" i="12"/>
  <c r="AB58" i="12"/>
  <c r="AB26" i="12"/>
  <c r="AB53" i="12"/>
  <c r="AB48" i="12"/>
  <c r="AB38" i="12"/>
  <c r="AB21" i="12"/>
  <c r="AB81" i="12"/>
  <c r="AB73" i="12"/>
  <c r="AB65" i="12"/>
  <c r="AB57" i="12"/>
  <c r="AB13" i="12"/>
  <c r="AB43" i="12"/>
  <c r="AB29" i="12"/>
  <c r="AB33" i="12"/>
  <c r="AB32" i="12"/>
  <c r="N12" i="12"/>
  <c r="N23" i="12"/>
  <c r="N29" i="12"/>
  <c r="N53" i="12"/>
  <c r="N16" i="12"/>
  <c r="N61" i="12"/>
  <c r="N70" i="12"/>
  <c r="N79" i="12"/>
  <c r="P31" i="12"/>
  <c r="P27" i="12"/>
  <c r="P47" i="12"/>
  <c r="P51" i="12"/>
  <c r="P13" i="12"/>
  <c r="P60" i="12"/>
  <c r="P74" i="12"/>
  <c r="R25" i="12"/>
  <c r="R50" i="12"/>
  <c r="R44" i="12"/>
  <c r="R61" i="12"/>
  <c r="R72" i="12"/>
  <c r="R86" i="12"/>
  <c r="AB22" i="12"/>
  <c r="AB49" i="12"/>
  <c r="AB41" i="12"/>
  <c r="AB60" i="12"/>
  <c r="AB71" i="12"/>
  <c r="AB85" i="12"/>
  <c r="P86" i="12"/>
  <c r="P78" i="12"/>
  <c r="P70" i="12"/>
  <c r="P62" i="12"/>
  <c r="P17" i="12"/>
  <c r="P41" i="12"/>
  <c r="P39" i="12"/>
  <c r="P28" i="12"/>
  <c r="P25" i="12"/>
  <c r="P36" i="12"/>
  <c r="P80" i="12"/>
  <c r="P72" i="12"/>
  <c r="P64" i="12"/>
  <c r="P56" i="12"/>
  <c r="P45" i="12"/>
  <c r="P87" i="12"/>
  <c r="P79" i="12"/>
  <c r="P71" i="12"/>
  <c r="P63" i="12"/>
  <c r="P30" i="12"/>
  <c r="N32" i="12"/>
  <c r="N33" i="12"/>
  <c r="N48" i="12"/>
  <c r="N55" i="12"/>
  <c r="N14" i="12"/>
  <c r="N62" i="12"/>
  <c r="N71" i="12"/>
  <c r="N80" i="12"/>
  <c r="P20" i="12"/>
  <c r="P22" i="12"/>
  <c r="P42" i="12"/>
  <c r="P52" i="12"/>
  <c r="P26" i="12"/>
  <c r="P61" i="12"/>
  <c r="P75" i="12"/>
  <c r="R20" i="12"/>
  <c r="R15" i="12"/>
  <c r="R35" i="12"/>
  <c r="R45" i="12"/>
  <c r="R62" i="12"/>
  <c r="R76" i="12"/>
  <c r="AB31" i="12"/>
  <c r="AB25" i="12"/>
  <c r="AB50" i="12"/>
  <c r="AB44" i="12"/>
  <c r="AB61" i="12"/>
  <c r="AB75" i="12"/>
  <c r="AB86" i="12"/>
  <c r="R81" i="12"/>
  <c r="R73" i="12"/>
  <c r="R65" i="12"/>
  <c r="R57" i="12"/>
  <c r="R13" i="12"/>
  <c r="R43" i="12"/>
  <c r="R29" i="12"/>
  <c r="R33" i="12"/>
  <c r="R32" i="12"/>
  <c r="R83" i="12"/>
  <c r="R75" i="12"/>
  <c r="R67" i="12"/>
  <c r="R59" i="12"/>
  <c r="R19" i="12"/>
  <c r="R54" i="12"/>
  <c r="R49" i="12"/>
  <c r="R40" i="12"/>
  <c r="R34" i="12"/>
  <c r="R31" i="12"/>
  <c r="R82" i="12"/>
  <c r="R74" i="12"/>
  <c r="R66" i="12"/>
  <c r="R58" i="12"/>
  <c r="R26" i="12"/>
  <c r="R53" i="12"/>
  <c r="R48" i="12"/>
  <c r="R38" i="12"/>
  <c r="R21" i="12"/>
  <c r="N21" i="12"/>
  <c r="N38" i="12"/>
  <c r="N50" i="12"/>
  <c r="N18" i="12"/>
  <c r="N17" i="12"/>
  <c r="N63" i="12"/>
  <c r="N72" i="12"/>
  <c r="N81" i="12"/>
  <c r="P37" i="12"/>
  <c r="P15" i="12"/>
  <c r="P11" i="12"/>
  <c r="P43" i="12"/>
  <c r="P19" i="12"/>
  <c r="P65" i="12"/>
  <c r="P76" i="12"/>
  <c r="R37" i="12"/>
  <c r="R23" i="12"/>
  <c r="R39" i="12"/>
  <c r="R16" i="12"/>
  <c r="R63" i="12"/>
  <c r="R77" i="12"/>
  <c r="AB20" i="12"/>
  <c r="AB15" i="12"/>
  <c r="AB35" i="12"/>
  <c r="AB19" i="12"/>
  <c r="AB62" i="12"/>
  <c r="AB76" i="12"/>
  <c r="AB87" i="12"/>
  <c r="V87" i="12"/>
  <c r="V79" i="12"/>
  <c r="V71" i="12"/>
  <c r="V63" i="12"/>
  <c r="V30" i="12"/>
  <c r="V44" i="12"/>
  <c r="V51" i="12"/>
  <c r="V42" i="12"/>
  <c r="V15" i="12"/>
  <c r="V46" i="12"/>
  <c r="V81" i="12"/>
  <c r="V73" i="12"/>
  <c r="V65" i="12"/>
  <c r="V57" i="12"/>
  <c r="V13" i="12"/>
  <c r="V43" i="12"/>
  <c r="V29" i="12"/>
  <c r="V33" i="12"/>
  <c r="V32" i="12"/>
  <c r="V80" i="12"/>
  <c r="V72" i="12"/>
  <c r="V64" i="12"/>
  <c r="V56" i="12"/>
  <c r="V45" i="12"/>
  <c r="V52" i="12"/>
  <c r="V11" i="12"/>
  <c r="V23" i="12"/>
  <c r="V12" i="12"/>
  <c r="N31" i="12"/>
  <c r="N34" i="12"/>
  <c r="N24" i="12"/>
  <c r="N35" i="12"/>
  <c r="N41" i="12"/>
  <c r="N30" i="12"/>
  <c r="N64" i="12"/>
  <c r="N73" i="12"/>
  <c r="N82" i="12"/>
  <c r="P46" i="12"/>
  <c r="P23" i="12"/>
  <c r="P29" i="12"/>
  <c r="P53" i="12"/>
  <c r="P16" i="12"/>
  <c r="P66" i="12"/>
  <c r="P77" i="12"/>
  <c r="R36" i="12"/>
  <c r="R24" i="12"/>
  <c r="R51" i="12"/>
  <c r="R14" i="12"/>
  <c r="R64" i="12"/>
  <c r="R78" i="12"/>
  <c r="V37" i="12"/>
  <c r="V40" i="12"/>
  <c r="V39" i="12"/>
  <c r="V16" i="12"/>
  <c r="V66" i="12"/>
  <c r="V77" i="12"/>
  <c r="X36" i="12"/>
  <c r="X33" i="12"/>
  <c r="X51" i="12"/>
  <c r="X14" i="12"/>
  <c r="X64" i="12"/>
  <c r="Z20" i="12"/>
  <c r="Z38" i="12"/>
  <c r="Z52" i="12"/>
  <c r="Z19" i="12"/>
  <c r="Z65" i="12"/>
  <c r="Z76" i="12"/>
  <c r="AB37" i="12"/>
  <c r="AB40" i="12"/>
  <c r="AB39" i="12"/>
  <c r="AB16" i="12"/>
  <c r="AB63" i="12"/>
  <c r="AB77" i="12"/>
  <c r="X82" i="12"/>
  <c r="X74" i="12"/>
  <c r="X66" i="12"/>
  <c r="X58" i="12"/>
  <c r="X26" i="12"/>
  <c r="X53" i="12"/>
  <c r="X48" i="12"/>
  <c r="X38" i="12"/>
  <c r="X21" i="12"/>
  <c r="X84" i="12"/>
  <c r="X76" i="12"/>
  <c r="X68" i="12"/>
  <c r="X60" i="12"/>
  <c r="X16" i="12"/>
  <c r="X55" i="12"/>
  <c r="X50" i="12"/>
  <c r="X24" i="12"/>
  <c r="X27" i="12"/>
  <c r="X20" i="12"/>
  <c r="X83" i="12"/>
  <c r="X75" i="12"/>
  <c r="X67" i="12"/>
  <c r="X59" i="12"/>
  <c r="X19" i="12"/>
  <c r="X54" i="12"/>
  <c r="X49" i="12"/>
  <c r="X40" i="12"/>
  <c r="X34" i="12"/>
  <c r="X31" i="12"/>
  <c r="N20" i="12"/>
  <c r="N27" i="12"/>
  <c r="N47" i="12"/>
  <c r="N39" i="12"/>
  <c r="N44" i="12"/>
  <c r="N56" i="12"/>
  <c r="N65" i="12"/>
  <c r="N74" i="12"/>
  <c r="N84" i="12"/>
  <c r="P12" i="12"/>
  <c r="P33" i="12"/>
  <c r="P48" i="12"/>
  <c r="P54" i="12"/>
  <c r="P14" i="12"/>
  <c r="P67" i="12"/>
  <c r="P81" i="12"/>
  <c r="R46" i="12"/>
  <c r="R47" i="12"/>
  <c r="R52" i="12"/>
  <c r="R17" i="12"/>
  <c r="R68" i="12"/>
  <c r="R79" i="12"/>
  <c r="V36" i="12"/>
  <c r="V24" i="12"/>
  <c r="V53" i="12"/>
  <c r="V14" i="12"/>
  <c r="V67" i="12"/>
  <c r="V78" i="12"/>
  <c r="X46" i="12"/>
  <c r="X47" i="12"/>
  <c r="X52" i="12"/>
  <c r="X17" i="12"/>
  <c r="X65" i="12"/>
  <c r="X79" i="12"/>
  <c r="Z12" i="12"/>
  <c r="Z40" i="12"/>
  <c r="Z43" i="12"/>
  <c r="Z16" i="12"/>
  <c r="Z66" i="12"/>
  <c r="AB36" i="12"/>
  <c r="AB24" i="12"/>
  <c r="AB51" i="12"/>
  <c r="AB14" i="12"/>
  <c r="AB67" i="12"/>
  <c r="AB78" i="12"/>
  <c r="Z85" i="12"/>
  <c r="Z77" i="12"/>
  <c r="Z69" i="12"/>
  <c r="Z61" i="12"/>
  <c r="Z14" i="12"/>
  <c r="Z18" i="12"/>
  <c r="Z35" i="12"/>
  <c r="Z47" i="12"/>
  <c r="Z22" i="12"/>
  <c r="Z37" i="12"/>
  <c r="Z87" i="12"/>
  <c r="Z79" i="12"/>
  <c r="Z71" i="12"/>
  <c r="Z63" i="12"/>
  <c r="Z30" i="12"/>
  <c r="Z44" i="12"/>
  <c r="Z51" i="12"/>
  <c r="Z42" i="12"/>
  <c r="Z15" i="12"/>
  <c r="Z46" i="12"/>
  <c r="Z86" i="12"/>
  <c r="Z78" i="12"/>
  <c r="Z70" i="12"/>
  <c r="Z62" i="12"/>
  <c r="Z17" i="12"/>
  <c r="Z41" i="12"/>
  <c r="Z39" i="12"/>
  <c r="Z28" i="12"/>
  <c r="Z25" i="12"/>
  <c r="Z36" i="12"/>
  <c r="N37" i="12"/>
  <c r="N22" i="12"/>
  <c r="N28" i="12"/>
  <c r="N51" i="12"/>
  <c r="N45" i="12"/>
  <c r="N57" i="12"/>
  <c r="N66" i="12"/>
  <c r="N76" i="12"/>
  <c r="N85" i="12"/>
  <c r="P32" i="12"/>
  <c r="P38" i="12"/>
  <c r="P49" i="12"/>
  <c r="P55" i="12"/>
  <c r="P57" i="12"/>
  <c r="P68" i="12"/>
  <c r="P82" i="12"/>
  <c r="R12" i="12"/>
  <c r="R28" i="12"/>
  <c r="R55" i="12"/>
  <c r="R30" i="12"/>
  <c r="R69" i="12"/>
  <c r="R80" i="12"/>
  <c r="V21" i="12"/>
  <c r="V47" i="12"/>
  <c r="V54" i="12"/>
  <c r="V17" i="12"/>
  <c r="V68" i="12"/>
  <c r="V82" i="12"/>
  <c r="X12" i="12"/>
  <c r="X28" i="12"/>
  <c r="X43" i="12"/>
  <c r="X30" i="12"/>
  <c r="X69" i="12"/>
  <c r="X80" i="12"/>
  <c r="Z32" i="12"/>
  <c r="Z24" i="12"/>
  <c r="Z53" i="12"/>
  <c r="Z56" i="12"/>
  <c r="Z67" i="12"/>
  <c r="Z81" i="12"/>
  <c r="AB46" i="12"/>
  <c r="AB47" i="12"/>
  <c r="AB54" i="12"/>
  <c r="AB17" i="12"/>
  <c r="AB68" i="12"/>
  <c r="AB79" i="12"/>
  <c r="U56" i="15"/>
  <c r="U82" i="15"/>
  <c r="U167" i="15"/>
  <c r="U96" i="15"/>
  <c r="U13" i="15"/>
  <c r="U50" i="15"/>
  <c r="U161" i="15"/>
  <c r="U128" i="15"/>
  <c r="U152" i="15"/>
  <c r="U55" i="15"/>
  <c r="U97" i="15"/>
  <c r="U94" i="15"/>
  <c r="U143" i="15"/>
  <c r="U16" i="15"/>
  <c r="U135" i="15"/>
  <c r="U27" i="15"/>
  <c r="U85" i="15"/>
  <c r="U89" i="15"/>
  <c r="U153" i="15"/>
  <c r="U174" i="15"/>
  <c r="U190" i="15"/>
  <c r="U192" i="15"/>
  <c r="U102" i="15"/>
  <c r="U134" i="15"/>
  <c r="U34" i="15"/>
  <c r="U90" i="15"/>
  <c r="U53" i="15"/>
  <c r="U142" i="15"/>
  <c r="U39" i="15"/>
  <c r="U20" i="15"/>
  <c r="U122" i="15"/>
  <c r="U147" i="15"/>
  <c r="U38" i="15"/>
  <c r="U52" i="15"/>
  <c r="U14" i="15"/>
  <c r="U64" i="15"/>
  <c r="U70" i="15"/>
  <c r="U45" i="15"/>
  <c r="U160" i="15"/>
  <c r="U63" i="15"/>
  <c r="U182" i="15"/>
  <c r="U196" i="15"/>
  <c r="U57" i="15"/>
  <c r="U101" i="15"/>
  <c r="U95" i="15"/>
  <c r="U103" i="15"/>
  <c r="U148" i="15"/>
  <c r="U40" i="15"/>
  <c r="U164" i="15"/>
  <c r="U197" i="15"/>
  <c r="U206" i="15"/>
  <c r="U17" i="15"/>
  <c r="U109" i="15"/>
  <c r="U124" i="15"/>
  <c r="U100" i="15"/>
  <c r="U155" i="15"/>
  <c r="U25" i="15"/>
  <c r="U176" i="15"/>
  <c r="K47" i="15"/>
  <c r="K111" i="15"/>
  <c r="U88" i="15"/>
  <c r="U54" i="15"/>
  <c r="U104" i="15"/>
  <c r="U120" i="15"/>
  <c r="U60" i="15"/>
  <c r="U144" i="15"/>
  <c r="U33" i="15"/>
  <c r="U36" i="15"/>
  <c r="U180" i="15"/>
  <c r="U119" i="15"/>
  <c r="U86" i="15"/>
  <c r="U93" i="15"/>
  <c r="U108" i="15"/>
  <c r="U91" i="15"/>
  <c r="U66" i="15"/>
  <c r="U114" i="15"/>
  <c r="U140" i="15"/>
  <c r="U151" i="15"/>
  <c r="U67" i="15"/>
  <c r="U18" i="15"/>
  <c r="U28" i="15"/>
  <c r="U169" i="15"/>
  <c r="U185" i="15"/>
  <c r="U204" i="15"/>
  <c r="U74" i="15"/>
  <c r="U172" i="15"/>
  <c r="U188" i="15"/>
  <c r="U205" i="15"/>
  <c r="U207" i="15"/>
  <c r="U43" i="15"/>
  <c r="U11" i="15"/>
  <c r="U21" i="15"/>
  <c r="U35" i="15"/>
  <c r="U69" i="15"/>
  <c r="U121" i="15"/>
  <c r="U15" i="15"/>
  <c r="U41" i="15"/>
  <c r="U145" i="15"/>
  <c r="U158" i="15"/>
  <c r="U79" i="15"/>
  <c r="U29" i="15"/>
  <c r="U83" i="15"/>
  <c r="U178" i="15"/>
  <c r="U194" i="15"/>
  <c r="U208" i="15"/>
  <c r="U209" i="15"/>
  <c r="U49" i="15"/>
  <c r="U58" i="15"/>
  <c r="U31" i="15"/>
  <c r="U107" i="15"/>
  <c r="U12" i="15"/>
  <c r="U125" i="15"/>
  <c r="U130" i="15"/>
  <c r="U138" i="15"/>
  <c r="U149" i="15"/>
  <c r="U163" i="15"/>
  <c r="U46" i="15"/>
  <c r="U23" i="15"/>
  <c r="U168" i="15"/>
  <c r="U183" i="15"/>
  <c r="U198" i="15"/>
  <c r="K39" i="15"/>
  <c r="K126" i="15"/>
  <c r="K125" i="15"/>
  <c r="K80" i="15"/>
  <c r="K208" i="15"/>
  <c r="K207" i="15"/>
  <c r="U32" i="15"/>
  <c r="U76" i="15"/>
  <c r="U173" i="15"/>
  <c r="U186" i="15"/>
  <c r="U199" i="15"/>
  <c r="K175" i="15"/>
  <c r="K45" i="15"/>
  <c r="K31" i="15"/>
  <c r="K166" i="15"/>
  <c r="K136" i="15"/>
  <c r="K58" i="15"/>
  <c r="K165" i="15"/>
  <c r="K60" i="15"/>
  <c r="Q90" i="15"/>
  <c r="Q14" i="15"/>
  <c r="Q115" i="15"/>
  <c r="Q171" i="15"/>
  <c r="K187" i="15"/>
  <c r="K158" i="15"/>
  <c r="K109" i="15"/>
  <c r="K186" i="15"/>
  <c r="K156" i="15"/>
  <c r="K59" i="15"/>
  <c r="U92" i="15"/>
  <c r="U30" i="15"/>
  <c r="U110" i="15"/>
  <c r="U19" i="15"/>
  <c r="U126" i="15"/>
  <c r="U129" i="15"/>
  <c r="U137" i="15"/>
  <c r="U146" i="15"/>
  <c r="U156" i="15"/>
  <c r="U112" i="15"/>
  <c r="U47" i="15"/>
  <c r="U26" i="15"/>
  <c r="U165" i="15"/>
  <c r="U177" i="15"/>
  <c r="U189" i="15"/>
  <c r="U200" i="15"/>
  <c r="K177" i="15"/>
  <c r="K115" i="15"/>
  <c r="K131" i="15"/>
  <c r="K35" i="15"/>
  <c r="Q16" i="15"/>
  <c r="Q183" i="15"/>
  <c r="Q105" i="15"/>
  <c r="Q195" i="15"/>
  <c r="Q100" i="15"/>
  <c r="Q196" i="15"/>
  <c r="Q45" i="15"/>
  <c r="Q208" i="15"/>
  <c r="K198" i="15"/>
  <c r="K118" i="15"/>
  <c r="K117" i="15"/>
  <c r="K94" i="15"/>
  <c r="Q147" i="15"/>
  <c r="K197" i="15"/>
  <c r="K23" i="15"/>
  <c r="K146" i="15"/>
  <c r="K91" i="15"/>
  <c r="K43" i="15"/>
  <c r="Q159" i="15"/>
  <c r="U80" i="15"/>
  <c r="U99" i="15"/>
  <c r="U72" i="15"/>
  <c r="U62" i="15"/>
  <c r="U133" i="15"/>
  <c r="U139" i="15"/>
  <c r="U48" i="15"/>
  <c r="U157" i="15"/>
  <c r="U44" i="15"/>
  <c r="U22" i="15"/>
  <c r="U42" i="15"/>
  <c r="U78" i="15"/>
  <c r="U170" i="15"/>
  <c r="U181" i="15"/>
  <c r="U191" i="15"/>
  <c r="U201" i="15"/>
  <c r="K209" i="15"/>
  <c r="K199" i="15"/>
  <c r="K189" i="15"/>
  <c r="K178" i="15"/>
  <c r="K168" i="15"/>
  <c r="K74" i="15"/>
  <c r="K25" i="15"/>
  <c r="K116" i="15"/>
  <c r="K159" i="15"/>
  <c r="K48" i="15"/>
  <c r="K138" i="15"/>
  <c r="K114" i="15"/>
  <c r="K66" i="15"/>
  <c r="K95" i="15"/>
  <c r="K110" i="15"/>
  <c r="K101" i="15"/>
  <c r="K86" i="15"/>
  <c r="K52" i="15"/>
  <c r="Q60" i="15"/>
  <c r="Q74" i="15"/>
  <c r="K206" i="15"/>
  <c r="K195" i="15"/>
  <c r="K184" i="15"/>
  <c r="K174" i="15"/>
  <c r="K84" i="15"/>
  <c r="K38" i="15"/>
  <c r="K22" i="15"/>
  <c r="K44" i="15"/>
  <c r="K155" i="15"/>
  <c r="K144" i="15"/>
  <c r="K100" i="15"/>
  <c r="K97" i="15"/>
  <c r="K124" i="15"/>
  <c r="K99" i="15"/>
  <c r="K107" i="15"/>
  <c r="K20" i="15"/>
  <c r="K11" i="15"/>
  <c r="K205" i="15"/>
  <c r="K193" i="15"/>
  <c r="K183" i="15"/>
  <c r="K173" i="15"/>
  <c r="K82" i="15"/>
  <c r="K42" i="15"/>
  <c r="K71" i="15"/>
  <c r="K33" i="15"/>
  <c r="K152" i="15"/>
  <c r="K65" i="15"/>
  <c r="K135" i="15"/>
  <c r="K15" i="15"/>
  <c r="K81" i="15"/>
  <c r="K12" i="15"/>
  <c r="K105" i="15"/>
  <c r="K21" i="15"/>
  <c r="K57" i="15"/>
  <c r="K202" i="15"/>
  <c r="K192" i="15"/>
  <c r="K182" i="15"/>
  <c r="K171" i="15"/>
  <c r="K78" i="15"/>
  <c r="K36" i="15"/>
  <c r="K18" i="15"/>
  <c r="K163" i="15"/>
  <c r="K151" i="15"/>
  <c r="K143" i="15"/>
  <c r="K134" i="15"/>
  <c r="K62" i="15"/>
  <c r="K123" i="15"/>
  <c r="K53" i="15"/>
  <c r="K92" i="15"/>
  <c r="K119" i="15"/>
  <c r="K201" i="15"/>
  <c r="K191" i="15"/>
  <c r="K181" i="15"/>
  <c r="K170" i="15"/>
  <c r="K76" i="15"/>
  <c r="K77" i="15"/>
  <c r="K40" i="15"/>
  <c r="K162" i="15"/>
  <c r="K150" i="15"/>
  <c r="K141" i="15"/>
  <c r="K133" i="15"/>
  <c r="K128" i="15"/>
  <c r="K122" i="15"/>
  <c r="K113" i="15"/>
  <c r="K102" i="15"/>
  <c r="K14" i="15"/>
  <c r="K49" i="15"/>
  <c r="Q12" i="15"/>
  <c r="Q63" i="15"/>
  <c r="K88" i="15"/>
  <c r="K200" i="15"/>
  <c r="K190" i="15"/>
  <c r="K179" i="15"/>
  <c r="K169" i="15"/>
  <c r="K27" i="15"/>
  <c r="K63" i="15"/>
  <c r="K79" i="15"/>
  <c r="K160" i="15"/>
  <c r="K149" i="15"/>
  <c r="K139" i="15"/>
  <c r="K103" i="15"/>
  <c r="K51" i="15"/>
  <c r="K120" i="15"/>
  <c r="K64" i="15"/>
  <c r="K30" i="15"/>
  <c r="K54" i="15"/>
  <c r="K55" i="15"/>
  <c r="Q124" i="15"/>
  <c r="Q29" i="15"/>
  <c r="U123" i="15"/>
  <c r="U127" i="15"/>
  <c r="U132" i="15"/>
  <c r="U136" i="15"/>
  <c r="U65" i="15"/>
  <c r="U150" i="15"/>
  <c r="U159" i="15"/>
  <c r="U111" i="15"/>
  <c r="U37" i="15"/>
  <c r="U77" i="15"/>
  <c r="U75" i="15"/>
  <c r="U166" i="15"/>
  <c r="U175" i="15"/>
  <c r="U184" i="15"/>
  <c r="U193" i="15"/>
  <c r="U202" i="15"/>
  <c r="Q87" i="15"/>
  <c r="Q130" i="15"/>
  <c r="Q116" i="15"/>
  <c r="Q184" i="15"/>
  <c r="Q99" i="15"/>
  <c r="Q118" i="15"/>
  <c r="Q76" i="15"/>
  <c r="S55" i="15"/>
  <c r="K203" i="15"/>
  <c r="K194" i="15"/>
  <c r="K185" i="15"/>
  <c r="K176" i="15"/>
  <c r="K167" i="15"/>
  <c r="K75" i="15"/>
  <c r="K24" i="15"/>
  <c r="K34" i="15"/>
  <c r="K67" i="15"/>
  <c r="K154" i="15"/>
  <c r="K145" i="15"/>
  <c r="K137" i="15"/>
  <c r="K132" i="15"/>
  <c r="K56" i="15"/>
  <c r="K89" i="15"/>
  <c r="K69" i="15"/>
  <c r="K104" i="15"/>
  <c r="K87" i="15"/>
  <c r="Q119" i="15"/>
  <c r="Q81" i="15"/>
  <c r="Q158" i="15"/>
  <c r="U68" i="15"/>
  <c r="U59" i="15"/>
  <c r="U105" i="15"/>
  <c r="U113" i="15"/>
  <c r="U117" i="15"/>
  <c r="U81" i="15"/>
  <c r="U51" i="15"/>
  <c r="U131" i="15"/>
  <c r="U98" i="15"/>
  <c r="U141" i="15"/>
  <c r="U118" i="15"/>
  <c r="U154" i="15"/>
  <c r="U162" i="15"/>
  <c r="U115" i="15"/>
  <c r="U71" i="15"/>
  <c r="U24" i="15"/>
  <c r="U73" i="15"/>
  <c r="U84" i="15"/>
  <c r="U171" i="15"/>
  <c r="U179" i="15"/>
  <c r="U187" i="15"/>
  <c r="U195" i="15"/>
  <c r="M204" i="15"/>
  <c r="M196" i="15"/>
  <c r="M188" i="15"/>
  <c r="M180" i="15"/>
  <c r="M172" i="15"/>
  <c r="M164" i="15"/>
  <c r="M74" i="15"/>
  <c r="M77" i="15"/>
  <c r="M22" i="15"/>
  <c r="M116" i="15"/>
  <c r="M163" i="15"/>
  <c r="M155" i="15"/>
  <c r="M48" i="15"/>
  <c r="M142" i="15"/>
  <c r="M100" i="15"/>
  <c r="M132" i="15"/>
  <c r="M128" i="15"/>
  <c r="M124" i="15"/>
  <c r="M95" i="15"/>
  <c r="M69" i="15"/>
  <c r="M107" i="15"/>
  <c r="M61" i="15"/>
  <c r="M14" i="15"/>
  <c r="M11" i="15"/>
  <c r="M43" i="15"/>
  <c r="M203" i="15"/>
  <c r="M195" i="15"/>
  <c r="M187" i="15"/>
  <c r="M179" i="15"/>
  <c r="M171" i="15"/>
  <c r="M84" i="15"/>
  <c r="M73" i="15"/>
  <c r="M24" i="15"/>
  <c r="M71" i="15"/>
  <c r="M207" i="15"/>
  <c r="M199" i="15"/>
  <c r="M191" i="15"/>
  <c r="M183" i="15"/>
  <c r="M175" i="15"/>
  <c r="M167" i="15"/>
  <c r="M76" i="15"/>
  <c r="M38" i="15"/>
  <c r="M25" i="15"/>
  <c r="M49" i="15"/>
  <c r="M86" i="15"/>
  <c r="M31" i="15"/>
  <c r="M16" i="15"/>
  <c r="M113" i="15"/>
  <c r="M120" i="15"/>
  <c r="M126" i="15"/>
  <c r="M97" i="15"/>
  <c r="M134" i="15"/>
  <c r="M139" i="15"/>
  <c r="M147" i="15"/>
  <c r="M154" i="15"/>
  <c r="M67" i="15"/>
  <c r="M40" i="15"/>
  <c r="M32" i="15"/>
  <c r="M27" i="15"/>
  <c r="M170" i="15"/>
  <c r="M184" i="15"/>
  <c r="M197" i="15"/>
  <c r="M209" i="15"/>
  <c r="O58" i="15"/>
  <c r="O59" i="15"/>
  <c r="O64" i="15"/>
  <c r="O89" i="15"/>
  <c r="O127" i="15"/>
  <c r="O133" i="15"/>
  <c r="O141" i="15"/>
  <c r="O152" i="15"/>
  <c r="O33" i="15"/>
  <c r="O37" i="15"/>
  <c r="O38" i="15"/>
  <c r="O84" i="15"/>
  <c r="O177" i="15"/>
  <c r="O190" i="15"/>
  <c r="S174" i="15"/>
  <c r="W52" i="15"/>
  <c r="W64" i="15"/>
  <c r="W133" i="15"/>
  <c r="W199" i="15"/>
  <c r="O205" i="15"/>
  <c r="O197" i="15"/>
  <c r="O189" i="15"/>
  <c r="O181" i="15"/>
  <c r="O173" i="15"/>
  <c r="O165" i="15"/>
  <c r="O75" i="15"/>
  <c r="O36" i="15"/>
  <c r="O39" i="15"/>
  <c r="O79" i="15"/>
  <c r="O67" i="15"/>
  <c r="O156" i="15"/>
  <c r="O148" i="15"/>
  <c r="O143" i="15"/>
  <c r="O136" i="15"/>
  <c r="O114" i="15"/>
  <c r="O62" i="15"/>
  <c r="O125" i="15"/>
  <c r="O120" i="15"/>
  <c r="O53" i="15"/>
  <c r="O108" i="15"/>
  <c r="O101" i="15"/>
  <c r="O92" i="15"/>
  <c r="O85" i="15"/>
  <c r="O52" i="15"/>
  <c r="O204" i="15"/>
  <c r="O196" i="15"/>
  <c r="O188" i="15"/>
  <c r="O180" i="15"/>
  <c r="O172" i="15"/>
  <c r="O164" i="15"/>
  <c r="O74" i="15"/>
  <c r="O77" i="15"/>
  <c r="O22" i="15"/>
  <c r="O116" i="15"/>
  <c r="O163" i="15"/>
  <c r="O155" i="15"/>
  <c r="O48" i="15"/>
  <c r="O142" i="15"/>
  <c r="O100" i="15"/>
  <c r="O132" i="15"/>
  <c r="O128" i="15"/>
  <c r="O124" i="15"/>
  <c r="O95" i="15"/>
  <c r="O69" i="15"/>
  <c r="O107" i="15"/>
  <c r="O61" i="15"/>
  <c r="O14" i="15"/>
  <c r="O11" i="15"/>
  <c r="O43" i="15"/>
  <c r="O208" i="15"/>
  <c r="O200" i="15"/>
  <c r="O192" i="15"/>
  <c r="O184" i="15"/>
  <c r="O176" i="15"/>
  <c r="O168" i="15"/>
  <c r="O78" i="15"/>
  <c r="O23" i="15"/>
  <c r="O63" i="15"/>
  <c r="O46" i="15"/>
  <c r="O44" i="15"/>
  <c r="O159" i="15"/>
  <c r="O151" i="15"/>
  <c r="O145" i="15"/>
  <c r="O138" i="15"/>
  <c r="O134" i="15"/>
  <c r="O60" i="15"/>
  <c r="O70" i="15"/>
  <c r="O122" i="15"/>
  <c r="O99" i="15"/>
  <c r="O110" i="15"/>
  <c r="O35" i="15"/>
  <c r="O20" i="15"/>
  <c r="O86" i="15"/>
  <c r="O119" i="15"/>
  <c r="M119" i="15"/>
  <c r="M54" i="15"/>
  <c r="M93" i="15"/>
  <c r="M105" i="15"/>
  <c r="M53" i="15"/>
  <c r="M89" i="15"/>
  <c r="M66" i="15"/>
  <c r="M60" i="15"/>
  <c r="M135" i="15"/>
  <c r="M140" i="15"/>
  <c r="M118" i="15"/>
  <c r="M156" i="15"/>
  <c r="M33" i="15"/>
  <c r="M34" i="15"/>
  <c r="M29" i="15"/>
  <c r="M78" i="15"/>
  <c r="M173" i="15"/>
  <c r="M185" i="15"/>
  <c r="M198" i="15"/>
  <c r="O88" i="15"/>
  <c r="O54" i="15"/>
  <c r="O30" i="15"/>
  <c r="O96" i="15"/>
  <c r="O51" i="15"/>
  <c r="O135" i="15"/>
  <c r="O65" i="15"/>
  <c r="O153" i="15"/>
  <c r="O106" i="15"/>
  <c r="O71" i="15"/>
  <c r="O166" i="15"/>
  <c r="O178" i="15"/>
  <c r="O191" i="15"/>
  <c r="O203" i="15"/>
  <c r="W55" i="15"/>
  <c r="W96" i="15"/>
  <c r="W41" i="15"/>
  <c r="W206" i="15"/>
  <c r="O121" i="15"/>
  <c r="Q206" i="15"/>
  <c r="Q198" i="15"/>
  <c r="Q190" i="15"/>
  <c r="Q182" i="15"/>
  <c r="Q174" i="15"/>
  <c r="Q166" i="15"/>
  <c r="Q27" i="15"/>
  <c r="Q42" i="15"/>
  <c r="Q47" i="15"/>
  <c r="Q40" i="15"/>
  <c r="Q33" i="15"/>
  <c r="Q157" i="15"/>
  <c r="Q149" i="15"/>
  <c r="Q65" i="15"/>
  <c r="Q137" i="15"/>
  <c r="Q103" i="15"/>
  <c r="Q15" i="15"/>
  <c r="Q126" i="15"/>
  <c r="Q89" i="15"/>
  <c r="Q13" i="15"/>
  <c r="Q109" i="15"/>
  <c r="Q30" i="15"/>
  <c r="Q21" i="15"/>
  <c r="Q94" i="15"/>
  <c r="Q55" i="15"/>
  <c r="Q205" i="15"/>
  <c r="Q197" i="15"/>
  <c r="Q189" i="15"/>
  <c r="Q181" i="15"/>
  <c r="Q173" i="15"/>
  <c r="Q165" i="15"/>
  <c r="Q75" i="15"/>
  <c r="Q36" i="15"/>
  <c r="Q39" i="15"/>
  <c r="Q79" i="15"/>
  <c r="Q67" i="15"/>
  <c r="Q156" i="15"/>
  <c r="Q148" i="15"/>
  <c r="Q143" i="15"/>
  <c r="Q136" i="15"/>
  <c r="Q114" i="15"/>
  <c r="Q62" i="15"/>
  <c r="Q125" i="15"/>
  <c r="Q120" i="15"/>
  <c r="Q53" i="15"/>
  <c r="Q108" i="15"/>
  <c r="Q101" i="15"/>
  <c r="Q92" i="15"/>
  <c r="Q85" i="15"/>
  <c r="Q52" i="15"/>
  <c r="Q209" i="15"/>
  <c r="Q201" i="15"/>
  <c r="Q193" i="15"/>
  <c r="Q185" i="15"/>
  <c r="Q177" i="15"/>
  <c r="Q169" i="15"/>
  <c r="Q82" i="15"/>
  <c r="Q26" i="15"/>
  <c r="Q32" i="15"/>
  <c r="Q18" i="15"/>
  <c r="Q111" i="15"/>
  <c r="Q160" i="15"/>
  <c r="Q152" i="15"/>
  <c r="Q146" i="15"/>
  <c r="Q139" i="15"/>
  <c r="Q135" i="15"/>
  <c r="Q129" i="15"/>
  <c r="Q56" i="15"/>
  <c r="Q123" i="15"/>
  <c r="Q91" i="15"/>
  <c r="Q64" i="15"/>
  <c r="Q104" i="15"/>
  <c r="Q31" i="15"/>
  <c r="Q54" i="15"/>
  <c r="Q50" i="15"/>
  <c r="M50" i="15"/>
  <c r="M17" i="15"/>
  <c r="M59" i="15"/>
  <c r="M108" i="15"/>
  <c r="M13" i="15"/>
  <c r="M121" i="15"/>
  <c r="M70" i="15"/>
  <c r="M129" i="15"/>
  <c r="M41" i="15"/>
  <c r="M141" i="15"/>
  <c r="M148" i="15"/>
  <c r="M157" i="15"/>
  <c r="M106" i="15"/>
  <c r="M46" i="15"/>
  <c r="M36" i="15"/>
  <c r="M82" i="15"/>
  <c r="M174" i="15"/>
  <c r="M186" i="15"/>
  <c r="M200" i="15"/>
  <c r="O55" i="15"/>
  <c r="O17" i="15"/>
  <c r="O102" i="15"/>
  <c r="O113" i="15"/>
  <c r="O123" i="15"/>
  <c r="O15" i="15"/>
  <c r="O41" i="15"/>
  <c r="O144" i="15"/>
  <c r="O154" i="15"/>
  <c r="O111" i="15"/>
  <c r="O47" i="15"/>
  <c r="O28" i="15"/>
  <c r="O167" i="15"/>
  <c r="O179" i="15"/>
  <c r="O193" i="15"/>
  <c r="O206" i="15"/>
  <c r="Q57" i="15"/>
  <c r="Q20" i="15"/>
  <c r="Q107" i="15"/>
  <c r="Q19" i="15"/>
  <c r="Q66" i="15"/>
  <c r="Q131" i="15"/>
  <c r="Q138" i="15"/>
  <c r="Q48" i="15"/>
  <c r="Q161" i="15"/>
  <c r="Q34" i="15"/>
  <c r="Q24" i="15"/>
  <c r="Q78" i="15"/>
  <c r="Q172" i="15"/>
  <c r="Q186" i="15"/>
  <c r="Q199" i="15"/>
  <c r="W94" i="15"/>
  <c r="W19" i="15"/>
  <c r="W144" i="15"/>
  <c r="Y20" i="15"/>
  <c r="S205" i="15"/>
  <c r="S206" i="15"/>
  <c r="S15" i="15"/>
  <c r="S200" i="15"/>
  <c r="S70" i="15"/>
  <c r="S46" i="15"/>
  <c r="M90" i="15"/>
  <c r="M68" i="15"/>
  <c r="M101" i="15"/>
  <c r="M109" i="15"/>
  <c r="M12" i="15"/>
  <c r="M122" i="15"/>
  <c r="M56" i="15"/>
  <c r="M130" i="15"/>
  <c r="M98" i="15"/>
  <c r="M143" i="15"/>
  <c r="M149" i="15"/>
  <c r="M158" i="15"/>
  <c r="M44" i="15"/>
  <c r="M18" i="15"/>
  <c r="M42" i="15"/>
  <c r="M83" i="15"/>
  <c r="M176" i="15"/>
  <c r="M189" i="15"/>
  <c r="M201" i="15"/>
  <c r="O68" i="15"/>
  <c r="O104" i="15"/>
  <c r="O13" i="15"/>
  <c r="O72" i="15"/>
  <c r="O97" i="15"/>
  <c r="O98" i="15"/>
  <c r="O146" i="15"/>
  <c r="O157" i="15"/>
  <c r="O112" i="15"/>
  <c r="O25" i="15"/>
  <c r="O73" i="15"/>
  <c r="O169" i="15"/>
  <c r="O182" i="15"/>
  <c r="O194" i="15"/>
  <c r="O207" i="15"/>
  <c r="Q11" i="15"/>
  <c r="Q93" i="15"/>
  <c r="Q80" i="15"/>
  <c r="Q117" i="15"/>
  <c r="Q70" i="15"/>
  <c r="Q132" i="15"/>
  <c r="Q140" i="15"/>
  <c r="Q150" i="15"/>
  <c r="Q162" i="15"/>
  <c r="Q46" i="15"/>
  <c r="Q77" i="15"/>
  <c r="Q83" i="15"/>
  <c r="Q175" i="15"/>
  <c r="Q187" i="15"/>
  <c r="Q200" i="15"/>
  <c r="S109" i="15"/>
  <c r="W58" i="15"/>
  <c r="W117" i="15"/>
  <c r="Y102" i="15"/>
  <c r="W204" i="15"/>
  <c r="W196" i="15"/>
  <c r="W188" i="15"/>
  <c r="W180" i="15"/>
  <c r="W172" i="15"/>
  <c r="W164" i="15"/>
  <c r="W74" i="15"/>
  <c r="W77" i="15"/>
  <c r="W22" i="15"/>
  <c r="W116" i="15"/>
  <c r="W163" i="15"/>
  <c r="W155" i="15"/>
  <c r="W48" i="15"/>
  <c r="W142" i="15"/>
  <c r="W100" i="15"/>
  <c r="W132" i="15"/>
  <c r="W128" i="15"/>
  <c r="W124" i="15"/>
  <c r="W95" i="15"/>
  <c r="W69" i="15"/>
  <c r="W107" i="15"/>
  <c r="W61" i="15"/>
  <c r="W14" i="15"/>
  <c r="W11" i="15"/>
  <c r="W43" i="15"/>
  <c r="W203" i="15"/>
  <c r="W195" i="15"/>
  <c r="W187" i="15"/>
  <c r="W179" i="15"/>
  <c r="W171" i="15"/>
  <c r="W84" i="15"/>
  <c r="W73" i="15"/>
  <c r="W24" i="15"/>
  <c r="W71" i="15"/>
  <c r="W115" i="15"/>
  <c r="W162" i="15"/>
  <c r="W154" i="15"/>
  <c r="W118" i="15"/>
  <c r="W202" i="15"/>
  <c r="W194" i="15"/>
  <c r="W186" i="15"/>
  <c r="W178" i="15"/>
  <c r="W170" i="15"/>
  <c r="W83" i="15"/>
  <c r="W28" i="15"/>
  <c r="W29" i="15"/>
  <c r="W37" i="15"/>
  <c r="W112" i="15"/>
  <c r="W161" i="15"/>
  <c r="W153" i="15"/>
  <c r="W147" i="15"/>
  <c r="W209" i="15"/>
  <c r="W201" i="15"/>
  <c r="W193" i="15"/>
  <c r="W185" i="15"/>
  <c r="W177" i="15"/>
  <c r="W169" i="15"/>
  <c r="W82" i="15"/>
  <c r="W26" i="15"/>
  <c r="W32" i="15"/>
  <c r="W18" i="15"/>
  <c r="W111" i="15"/>
  <c r="W160" i="15"/>
  <c r="W152" i="15"/>
  <c r="W146" i="15"/>
  <c r="W139" i="15"/>
  <c r="W135" i="15"/>
  <c r="W208" i="15"/>
  <c r="W200" i="15"/>
  <c r="W192" i="15"/>
  <c r="W184" i="15"/>
  <c r="W176" i="15"/>
  <c r="W168" i="15"/>
  <c r="W78" i="15"/>
  <c r="W23" i="15"/>
  <c r="W63" i="15"/>
  <c r="W46" i="15"/>
  <c r="W44" i="15"/>
  <c r="W159" i="15"/>
  <c r="W151" i="15"/>
  <c r="W145" i="15"/>
  <c r="W138" i="15"/>
  <c r="W134" i="15"/>
  <c r="W205" i="15"/>
  <c r="W197" i="15"/>
  <c r="W189" i="15"/>
  <c r="W181" i="15"/>
  <c r="W173" i="15"/>
  <c r="W165" i="15"/>
  <c r="W75" i="15"/>
  <c r="W36" i="15"/>
  <c r="W39" i="15"/>
  <c r="W79" i="15"/>
  <c r="W67" i="15"/>
  <c r="W156" i="15"/>
  <c r="W148" i="15"/>
  <c r="W143" i="15"/>
  <c r="W136" i="15"/>
  <c r="W114" i="15"/>
  <c r="W198" i="15"/>
  <c r="W166" i="15"/>
  <c r="W40" i="15"/>
  <c r="W65" i="15"/>
  <c r="W103" i="15"/>
  <c r="W51" i="15"/>
  <c r="W72" i="15"/>
  <c r="W91" i="15"/>
  <c r="W110" i="15"/>
  <c r="W102" i="15"/>
  <c r="W21" i="15"/>
  <c r="W85" i="15"/>
  <c r="W88" i="15"/>
  <c r="W191" i="15"/>
  <c r="W76" i="15"/>
  <c r="W106" i="15"/>
  <c r="W141" i="15"/>
  <c r="W131" i="15"/>
  <c r="W127" i="15"/>
  <c r="W123" i="15"/>
  <c r="W99" i="15"/>
  <c r="W80" i="15"/>
  <c r="W30" i="15"/>
  <c r="W92" i="15"/>
  <c r="W57" i="15"/>
  <c r="W190" i="15"/>
  <c r="W27" i="15"/>
  <c r="W33" i="15"/>
  <c r="W140" i="15"/>
  <c r="W130" i="15"/>
  <c r="W56" i="15"/>
  <c r="W122" i="15"/>
  <c r="W12" i="15"/>
  <c r="W109" i="15"/>
  <c r="W101" i="15"/>
  <c r="W68" i="15"/>
  <c r="W90" i="15"/>
  <c r="W183" i="15"/>
  <c r="W38" i="15"/>
  <c r="W158" i="15"/>
  <c r="W45" i="15"/>
  <c r="W129" i="15"/>
  <c r="W70" i="15"/>
  <c r="W121" i="15"/>
  <c r="W13" i="15"/>
  <c r="W108" i="15"/>
  <c r="W59" i="15"/>
  <c r="W17" i="15"/>
  <c r="W50" i="15"/>
  <c r="W182" i="15"/>
  <c r="W42" i="15"/>
  <c r="W157" i="15"/>
  <c r="W137" i="15"/>
  <c r="W60" i="15"/>
  <c r="W66" i="15"/>
  <c r="W89" i="15"/>
  <c r="W53" i="15"/>
  <c r="W105" i="15"/>
  <c r="W93" i="15"/>
  <c r="W54" i="15"/>
  <c r="W119" i="15"/>
  <c r="W207" i="15"/>
  <c r="W175" i="15"/>
  <c r="W25" i="15"/>
  <c r="W150" i="15"/>
  <c r="W98" i="15"/>
  <c r="W97" i="15"/>
  <c r="W126" i="15"/>
  <c r="W120" i="15"/>
  <c r="W113" i="15"/>
  <c r="W16" i="15"/>
  <c r="W31" i="15"/>
  <c r="W86" i="15"/>
  <c r="W49" i="15"/>
  <c r="M57" i="15"/>
  <c r="M92" i="15"/>
  <c r="M30" i="15"/>
  <c r="M80" i="15"/>
  <c r="M99" i="15"/>
  <c r="M123" i="15"/>
  <c r="M127" i="15"/>
  <c r="M131" i="15"/>
  <c r="M136" i="15"/>
  <c r="M65" i="15"/>
  <c r="M150" i="15"/>
  <c r="M159" i="15"/>
  <c r="M111" i="15"/>
  <c r="M37" i="15"/>
  <c r="M23" i="15"/>
  <c r="M165" i="15"/>
  <c r="M177" i="15"/>
  <c r="M190" i="15"/>
  <c r="M202" i="15"/>
  <c r="O21" i="15"/>
  <c r="O16" i="15"/>
  <c r="O12" i="15"/>
  <c r="O81" i="15"/>
  <c r="O129" i="15"/>
  <c r="O137" i="15"/>
  <c r="O147" i="15"/>
  <c r="O158" i="15"/>
  <c r="O115" i="15"/>
  <c r="O32" i="15"/>
  <c r="O27" i="15"/>
  <c r="O170" i="15"/>
  <c r="O183" i="15"/>
  <c r="O195" i="15"/>
  <c r="O209" i="15"/>
  <c r="Q58" i="15"/>
  <c r="Q59" i="15"/>
  <c r="Q110" i="15"/>
  <c r="Q95" i="15"/>
  <c r="Q127" i="15"/>
  <c r="Q133" i="15"/>
  <c r="Q141" i="15"/>
  <c r="Q151" i="15"/>
  <c r="Q163" i="15"/>
  <c r="Q37" i="15"/>
  <c r="Q38" i="15"/>
  <c r="Q84" i="15"/>
  <c r="Q176" i="15"/>
  <c r="Q188" i="15"/>
  <c r="Q202" i="15"/>
  <c r="S145" i="15"/>
  <c r="W87" i="15"/>
  <c r="W81" i="15"/>
  <c r="W34" i="15"/>
  <c r="Y208" i="15"/>
  <c r="Y200" i="15"/>
  <c r="Y192" i="15"/>
  <c r="Y184" i="15"/>
  <c r="Y176" i="15"/>
  <c r="Y168" i="15"/>
  <c r="Y78" i="15"/>
  <c r="Y23" i="15"/>
  <c r="Y63" i="15"/>
  <c r="Y46" i="15"/>
  <c r="Y44" i="15"/>
  <c r="Y207" i="15"/>
  <c r="Y199" i="15"/>
  <c r="Y191" i="15"/>
  <c r="Y183" i="15"/>
  <c r="Y175" i="15"/>
  <c r="Y167" i="15"/>
  <c r="Y76" i="15"/>
  <c r="Y38" i="15"/>
  <c r="Y25" i="15"/>
  <c r="Y34" i="15"/>
  <c r="Y198" i="15"/>
  <c r="Y188" i="15"/>
  <c r="Y178" i="15"/>
  <c r="Y166" i="15"/>
  <c r="Y74" i="15"/>
  <c r="Y29" i="15"/>
  <c r="Y40" i="15"/>
  <c r="Y67" i="15"/>
  <c r="Y156" i="15"/>
  <c r="Y148" i="15"/>
  <c r="Y143" i="15"/>
  <c r="Y136" i="15"/>
  <c r="Y114" i="15"/>
  <c r="Y62" i="15"/>
  <c r="Y125" i="15"/>
  <c r="Y120" i="15"/>
  <c r="Y53" i="15"/>
  <c r="Y108" i="15"/>
  <c r="Y101" i="15"/>
  <c r="Y92" i="15"/>
  <c r="Y85" i="15"/>
  <c r="Y52" i="15"/>
  <c r="Y209" i="15"/>
  <c r="Y197" i="15"/>
  <c r="Y187" i="15"/>
  <c r="Y177" i="15"/>
  <c r="Y165" i="15"/>
  <c r="Y73" i="15"/>
  <c r="Y32" i="15"/>
  <c r="Y79" i="15"/>
  <c r="Y163" i="15"/>
  <c r="Y155" i="15"/>
  <c r="Y48" i="15"/>
  <c r="Y142" i="15"/>
  <c r="Y100" i="15"/>
  <c r="Y132" i="15"/>
  <c r="Y128" i="15"/>
  <c r="Y124" i="15"/>
  <c r="Y95" i="15"/>
  <c r="Y69" i="15"/>
  <c r="Y107" i="15"/>
  <c r="Y61" i="15"/>
  <c r="Y14" i="15"/>
  <c r="Y11" i="15"/>
  <c r="Y43" i="15"/>
  <c r="Y206" i="15"/>
  <c r="Y196" i="15"/>
  <c r="Y186" i="15"/>
  <c r="Y174" i="15"/>
  <c r="Y164" i="15"/>
  <c r="Y28" i="15"/>
  <c r="Y47" i="15"/>
  <c r="Y116" i="15"/>
  <c r="Y162" i="15"/>
  <c r="Y154" i="15"/>
  <c r="Y118" i="15"/>
  <c r="Y141" i="15"/>
  <c r="Y98" i="15"/>
  <c r="Y131" i="15"/>
  <c r="Y51" i="15"/>
  <c r="Y81" i="15"/>
  <c r="Y117" i="15"/>
  <c r="Y113" i="15"/>
  <c r="Y105" i="15"/>
  <c r="Y59" i="15"/>
  <c r="Y68" i="15"/>
  <c r="Y57" i="15"/>
  <c r="Y88" i="15"/>
  <c r="Y205" i="15"/>
  <c r="Y195" i="15"/>
  <c r="Y185" i="15"/>
  <c r="Y173" i="15"/>
  <c r="Y84" i="15"/>
  <c r="Y26" i="15"/>
  <c r="Y39" i="15"/>
  <c r="Y115" i="15"/>
  <c r="Y161" i="15"/>
  <c r="Y153" i="15"/>
  <c r="Y147" i="15"/>
  <c r="Y140" i="15"/>
  <c r="Y41" i="15"/>
  <c r="Y130" i="15"/>
  <c r="Y127" i="15"/>
  <c r="Y72" i="15"/>
  <c r="Y19" i="15"/>
  <c r="Y96" i="15"/>
  <c r="Y16" i="15"/>
  <c r="Y93" i="15"/>
  <c r="Y17" i="15"/>
  <c r="Y90" i="15"/>
  <c r="Y204" i="15"/>
  <c r="Y194" i="15"/>
  <c r="Y182" i="15"/>
  <c r="Y172" i="15"/>
  <c r="Y83" i="15"/>
  <c r="Y42" i="15"/>
  <c r="Y22" i="15"/>
  <c r="Y112" i="15"/>
  <c r="Y160" i="15"/>
  <c r="Y152" i="15"/>
  <c r="Y146" i="15"/>
  <c r="Y139" i="15"/>
  <c r="Y135" i="15"/>
  <c r="Y129" i="15"/>
  <c r="Y56" i="15"/>
  <c r="Y123" i="15"/>
  <c r="Y91" i="15"/>
  <c r="Y64" i="15"/>
  <c r="Y104" i="15"/>
  <c r="Y31" i="15"/>
  <c r="Y54" i="15"/>
  <c r="Y50" i="15"/>
  <c r="Y201" i="15"/>
  <c r="Y189" i="15"/>
  <c r="Y179" i="15"/>
  <c r="Y169" i="15"/>
  <c r="Y75" i="15"/>
  <c r="Y24" i="15"/>
  <c r="Y18" i="15"/>
  <c r="Y33" i="15"/>
  <c r="Y157" i="15"/>
  <c r="Y149" i="15"/>
  <c r="Y65" i="15"/>
  <c r="Y137" i="15"/>
  <c r="Y103" i="15"/>
  <c r="Y15" i="15"/>
  <c r="Y126" i="15"/>
  <c r="Y89" i="15"/>
  <c r="Y13" i="15"/>
  <c r="Y109" i="15"/>
  <c r="Y30" i="15"/>
  <c r="Y21" i="15"/>
  <c r="Y94" i="15"/>
  <c r="Y55" i="15"/>
  <c r="Y170" i="15"/>
  <c r="Y106" i="15"/>
  <c r="Y45" i="15"/>
  <c r="Y121" i="15"/>
  <c r="Y87" i="15"/>
  <c r="Y203" i="15"/>
  <c r="Y82" i="15"/>
  <c r="Y159" i="15"/>
  <c r="Y134" i="15"/>
  <c r="Y99" i="15"/>
  <c r="Y86" i="15"/>
  <c r="Y202" i="15"/>
  <c r="Y27" i="15"/>
  <c r="Y158" i="15"/>
  <c r="Y133" i="15"/>
  <c r="Y12" i="15"/>
  <c r="Y58" i="15"/>
  <c r="Y193" i="15"/>
  <c r="Y36" i="15"/>
  <c r="Y151" i="15"/>
  <c r="Y60" i="15"/>
  <c r="Y110" i="15"/>
  <c r="Y119" i="15"/>
  <c r="Y190" i="15"/>
  <c r="Y77" i="15"/>
  <c r="Y150" i="15"/>
  <c r="Y97" i="15"/>
  <c r="Y80" i="15"/>
  <c r="Y49" i="15"/>
  <c r="Y181" i="15"/>
  <c r="Y71" i="15"/>
  <c r="Y145" i="15"/>
  <c r="Y70" i="15"/>
  <c r="Y35" i="15"/>
  <c r="Y180" i="15"/>
  <c r="Y37" i="15"/>
  <c r="Y144" i="15"/>
  <c r="Y171" i="15"/>
  <c r="Y111" i="15"/>
  <c r="Y138" i="15"/>
  <c r="M88" i="15"/>
  <c r="M85" i="15"/>
  <c r="M21" i="15"/>
  <c r="M102" i="15"/>
  <c r="M110" i="15"/>
  <c r="M91" i="15"/>
  <c r="M72" i="15"/>
  <c r="M51" i="15"/>
  <c r="M114" i="15"/>
  <c r="M137" i="15"/>
  <c r="M144" i="15"/>
  <c r="M151" i="15"/>
  <c r="M160" i="15"/>
  <c r="M112" i="15"/>
  <c r="M39" i="15"/>
  <c r="M166" i="15"/>
  <c r="M178" i="15"/>
  <c r="M192" i="15"/>
  <c r="M205" i="15"/>
  <c r="O90" i="15"/>
  <c r="O87" i="15"/>
  <c r="O105" i="15"/>
  <c r="O91" i="15"/>
  <c r="O126" i="15"/>
  <c r="O130" i="15"/>
  <c r="O45" i="15"/>
  <c r="O118" i="15"/>
  <c r="O160" i="15"/>
  <c r="O40" i="15"/>
  <c r="O29" i="15"/>
  <c r="O76" i="15"/>
  <c r="O171" i="15"/>
  <c r="O185" i="15"/>
  <c r="O198" i="15"/>
  <c r="Q88" i="15"/>
  <c r="Q86" i="15"/>
  <c r="Q61" i="15"/>
  <c r="Q96" i="15"/>
  <c r="Q121" i="15"/>
  <c r="Q51" i="15"/>
  <c r="Q134" i="15"/>
  <c r="Q142" i="15"/>
  <c r="Q153" i="15"/>
  <c r="Q106" i="15"/>
  <c r="Q71" i="15"/>
  <c r="Q23" i="15"/>
  <c r="Q164" i="15"/>
  <c r="Q178" i="15"/>
  <c r="Q191" i="15"/>
  <c r="Q203" i="15"/>
  <c r="S149" i="15"/>
  <c r="W20" i="15"/>
  <c r="W125" i="15"/>
  <c r="W47" i="15"/>
  <c r="Y66" i="15"/>
  <c r="AA209" i="15"/>
  <c r="AA201" i="15"/>
  <c r="AA193" i="15"/>
  <c r="AA185" i="15"/>
  <c r="AA177" i="15"/>
  <c r="AA169" i="15"/>
  <c r="AA82" i="15"/>
  <c r="AA26" i="15"/>
  <c r="AA32" i="15"/>
  <c r="AA18" i="15"/>
  <c r="AA111" i="15"/>
  <c r="AA160" i="15"/>
  <c r="AA152" i="15"/>
  <c r="AA146" i="15"/>
  <c r="AA139" i="15"/>
  <c r="AA135" i="15"/>
  <c r="AA129" i="15"/>
  <c r="AA56" i="15"/>
  <c r="AA123" i="15"/>
  <c r="AA91" i="15"/>
  <c r="AA64" i="15"/>
  <c r="AA104" i="15"/>
  <c r="AA31" i="15"/>
  <c r="AA54" i="15"/>
  <c r="AA50" i="15"/>
  <c r="AA208" i="15"/>
  <c r="AA200" i="15"/>
  <c r="AA192" i="15"/>
  <c r="AA184" i="15"/>
  <c r="AA176" i="15"/>
  <c r="AA168" i="15"/>
  <c r="AA78" i="15"/>
  <c r="AA23" i="15"/>
  <c r="AA63" i="15"/>
  <c r="AA46" i="15"/>
  <c r="AA44" i="15"/>
  <c r="AA159" i="15"/>
  <c r="AA151" i="15"/>
  <c r="AA145" i="15"/>
  <c r="AA138" i="15"/>
  <c r="AA134" i="15"/>
  <c r="AA60" i="15"/>
  <c r="AA70" i="15"/>
  <c r="AA122" i="15"/>
  <c r="AA99" i="15"/>
  <c r="AA110" i="15"/>
  <c r="AA35" i="15"/>
  <c r="AA20" i="15"/>
  <c r="AA86" i="15"/>
  <c r="AA119" i="15"/>
  <c r="AA206" i="15"/>
  <c r="AA198" i="15"/>
  <c r="AA190" i="15"/>
  <c r="AA182" i="15"/>
  <c r="AA174" i="15"/>
  <c r="AA166" i="15"/>
  <c r="AA27" i="15"/>
  <c r="AA42" i="15"/>
  <c r="AA47" i="15"/>
  <c r="AA40" i="15"/>
  <c r="AA33" i="15"/>
  <c r="AA157" i="15"/>
  <c r="AA149" i="15"/>
  <c r="AA65" i="15"/>
  <c r="AA137" i="15"/>
  <c r="AA103" i="15"/>
  <c r="AA15" i="15"/>
  <c r="AA126" i="15"/>
  <c r="AA204" i="15"/>
  <c r="AA191" i="15"/>
  <c r="AA179" i="15"/>
  <c r="AA165" i="15"/>
  <c r="AA28" i="15"/>
  <c r="AA22" i="15"/>
  <c r="AA106" i="15"/>
  <c r="AA154" i="15"/>
  <c r="AA143" i="15"/>
  <c r="AA41" i="15"/>
  <c r="AA128" i="15"/>
  <c r="AA121" i="15"/>
  <c r="AA53" i="15"/>
  <c r="AA105" i="15"/>
  <c r="AA87" i="15"/>
  <c r="AA85" i="15"/>
  <c r="AA88" i="15"/>
  <c r="AA203" i="15"/>
  <c r="AA189" i="15"/>
  <c r="AA178" i="15"/>
  <c r="AA164" i="15"/>
  <c r="AA38" i="15"/>
  <c r="AA71" i="15"/>
  <c r="AA67" i="15"/>
  <c r="AA153" i="15"/>
  <c r="AA142" i="15"/>
  <c r="AA133" i="15"/>
  <c r="AA51" i="15"/>
  <c r="AA89" i="15"/>
  <c r="AA69" i="15"/>
  <c r="AA16" i="15"/>
  <c r="AA21" i="15"/>
  <c r="AA11" i="15"/>
  <c r="AA202" i="15"/>
  <c r="AA188" i="15"/>
  <c r="AA175" i="15"/>
  <c r="AA84" i="15"/>
  <c r="AA36" i="15"/>
  <c r="AA37" i="15"/>
  <c r="AA163" i="15"/>
  <c r="AA150" i="15"/>
  <c r="AA141" i="15"/>
  <c r="AA114" i="15"/>
  <c r="AA127" i="15"/>
  <c r="AA120" i="15"/>
  <c r="AA113" i="15"/>
  <c r="AA102" i="15"/>
  <c r="AA92" i="15"/>
  <c r="AA57" i="15"/>
  <c r="AA199" i="15"/>
  <c r="AA187" i="15"/>
  <c r="AA173" i="15"/>
  <c r="AA83" i="15"/>
  <c r="AA77" i="15"/>
  <c r="AA34" i="15"/>
  <c r="AA162" i="15"/>
  <c r="AA148" i="15"/>
  <c r="AA140" i="15"/>
  <c r="AA132" i="15"/>
  <c r="AA66" i="15"/>
  <c r="AA95" i="15"/>
  <c r="AA96" i="15"/>
  <c r="AA30" i="15"/>
  <c r="AA14" i="15"/>
  <c r="AA90" i="15"/>
  <c r="AA197" i="15"/>
  <c r="AA186" i="15"/>
  <c r="AA172" i="15"/>
  <c r="AA76" i="15"/>
  <c r="AA24" i="15"/>
  <c r="AA79" i="15"/>
  <c r="AA161" i="15"/>
  <c r="AA48" i="15"/>
  <c r="AA45" i="15"/>
  <c r="AA131" i="15"/>
  <c r="AA125" i="15"/>
  <c r="AA117" i="15"/>
  <c r="AA80" i="15"/>
  <c r="AA101" i="15"/>
  <c r="AA68" i="15"/>
  <c r="AA49" i="15"/>
  <c r="AA205" i="15"/>
  <c r="AA194" i="15"/>
  <c r="AA180" i="15"/>
  <c r="AA167" i="15"/>
  <c r="AA73" i="15"/>
  <c r="AA39" i="15"/>
  <c r="AA112" i="15"/>
  <c r="AA155" i="15"/>
  <c r="AA144" i="15"/>
  <c r="AA98" i="15"/>
  <c r="AA62" i="15"/>
  <c r="AA72" i="15"/>
  <c r="AA13" i="15"/>
  <c r="AA107" i="15"/>
  <c r="AA93" i="15"/>
  <c r="AA94" i="15"/>
  <c r="AA43" i="15"/>
  <c r="AA207" i="15"/>
  <c r="AA74" i="15"/>
  <c r="AA147" i="15"/>
  <c r="AA12" i="15"/>
  <c r="AA52" i="15"/>
  <c r="AA196" i="15"/>
  <c r="AA29" i="15"/>
  <c r="AA136" i="15"/>
  <c r="AA109" i="15"/>
  <c r="AA195" i="15"/>
  <c r="AA25" i="15"/>
  <c r="AA100" i="15"/>
  <c r="AA108" i="15"/>
  <c r="AA183" i="15"/>
  <c r="AA116" i="15"/>
  <c r="AA130" i="15"/>
  <c r="AA61" i="15"/>
  <c r="AA181" i="15"/>
  <c r="AA115" i="15"/>
  <c r="AA97" i="15"/>
  <c r="AA59" i="15"/>
  <c r="AA171" i="15"/>
  <c r="AA158" i="15"/>
  <c r="AA124" i="15"/>
  <c r="AA17" i="15"/>
  <c r="AA170" i="15"/>
  <c r="AA156" i="15"/>
  <c r="AA81" i="15"/>
  <c r="AA58" i="15"/>
  <c r="AA75" i="15"/>
  <c r="AA118" i="15"/>
  <c r="AA19" i="15"/>
  <c r="AA55" i="15"/>
  <c r="M52" i="15"/>
  <c r="M94" i="15"/>
  <c r="M87" i="15"/>
  <c r="M35" i="15"/>
  <c r="M64" i="15"/>
  <c r="M19" i="15"/>
  <c r="M81" i="15"/>
  <c r="M62" i="15"/>
  <c r="M103" i="15"/>
  <c r="M45" i="15"/>
  <c r="M145" i="15"/>
  <c r="M152" i="15"/>
  <c r="M161" i="15"/>
  <c r="M115" i="15"/>
  <c r="M47" i="15"/>
  <c r="M28" i="15"/>
  <c r="M168" i="15"/>
  <c r="M181" i="15"/>
  <c r="M193" i="15"/>
  <c r="M206" i="15"/>
  <c r="O57" i="15"/>
  <c r="O31" i="15"/>
  <c r="O109" i="15"/>
  <c r="O19" i="15"/>
  <c r="O66" i="15"/>
  <c r="O131" i="15"/>
  <c r="O139" i="15"/>
  <c r="O149" i="15"/>
  <c r="O161" i="15"/>
  <c r="O34" i="15"/>
  <c r="O24" i="15"/>
  <c r="O82" i="15"/>
  <c r="O174" i="15"/>
  <c r="O186" i="15"/>
  <c r="O199" i="15"/>
  <c r="Q43" i="15"/>
  <c r="Q17" i="15"/>
  <c r="Q102" i="15"/>
  <c r="Q113" i="15"/>
  <c r="Q122" i="15"/>
  <c r="Q128" i="15"/>
  <c r="Q41" i="15"/>
  <c r="Q144" i="15"/>
  <c r="Q154" i="15"/>
  <c r="Q44" i="15"/>
  <c r="Q22" i="15"/>
  <c r="Q28" i="15"/>
  <c r="Q167" i="15"/>
  <c r="Q179" i="15"/>
  <c r="Q192" i="15"/>
  <c r="Q204" i="15"/>
  <c r="S47" i="15"/>
  <c r="W35" i="15"/>
  <c r="W62" i="15"/>
  <c r="W167" i="15"/>
  <c r="K90" i="15"/>
  <c r="K17" i="15"/>
  <c r="K93" i="15"/>
  <c r="K16" i="15"/>
  <c r="K96" i="15"/>
  <c r="K19" i="15"/>
  <c r="K72" i="15"/>
  <c r="K127" i="15"/>
  <c r="K130" i="15"/>
  <c r="K41" i="15"/>
  <c r="K140" i="15"/>
  <c r="K147" i="15"/>
  <c r="K153" i="15"/>
  <c r="K161" i="15"/>
  <c r="K112" i="15"/>
  <c r="K37" i="15"/>
  <c r="K29" i="15"/>
  <c r="K28" i="15"/>
  <c r="K83" i="15"/>
  <c r="AG202" i="15"/>
  <c r="AG194" i="15"/>
  <c r="AG186" i="15"/>
  <c r="AG178" i="15"/>
  <c r="AG170" i="15"/>
  <c r="AG83" i="15"/>
  <c r="AG28" i="15"/>
  <c r="AG29" i="15"/>
  <c r="AG37" i="15"/>
  <c r="AG112" i="15"/>
  <c r="AG161" i="15"/>
  <c r="AG153" i="15"/>
  <c r="AG147" i="15"/>
  <c r="AG140" i="15"/>
  <c r="AG41" i="15"/>
  <c r="AG130" i="15"/>
  <c r="AG127" i="15"/>
  <c r="AG72" i="15"/>
  <c r="AG19" i="15"/>
  <c r="AG96" i="15"/>
  <c r="AG16" i="15"/>
  <c r="AG93" i="15"/>
  <c r="AG17" i="15"/>
  <c r="AG90" i="15"/>
  <c r="AG209" i="15"/>
  <c r="AG201" i="15"/>
  <c r="AG193" i="15"/>
  <c r="AG185" i="15"/>
  <c r="AG177" i="15"/>
  <c r="AG169" i="15"/>
  <c r="AG82" i="15"/>
  <c r="AG26" i="15"/>
  <c r="AG32" i="15"/>
  <c r="AG18" i="15"/>
  <c r="AG111" i="15"/>
  <c r="AG160" i="15"/>
  <c r="AG152" i="15"/>
  <c r="AG146" i="15"/>
  <c r="AG139" i="15"/>
  <c r="AG135" i="15"/>
  <c r="AG129" i="15"/>
  <c r="AG56" i="15"/>
  <c r="AG123" i="15"/>
  <c r="AG91" i="15"/>
  <c r="AG64" i="15"/>
  <c r="AG104" i="15"/>
  <c r="AG31" i="15"/>
  <c r="AG54" i="15"/>
  <c r="AG50" i="15"/>
  <c r="AG207" i="15"/>
  <c r="AG199" i="15"/>
  <c r="AG191" i="15"/>
  <c r="AG183" i="15"/>
  <c r="AG175" i="15"/>
  <c r="AG167" i="15"/>
  <c r="AG76" i="15"/>
  <c r="AG38" i="15"/>
  <c r="AG25" i="15"/>
  <c r="AG34" i="15"/>
  <c r="AG106" i="15"/>
  <c r="AG158" i="15"/>
  <c r="AG150" i="15"/>
  <c r="AG144" i="15"/>
  <c r="AG45" i="15"/>
  <c r="AG133" i="15"/>
  <c r="AG97" i="15"/>
  <c r="AG66" i="15"/>
  <c r="AG121" i="15"/>
  <c r="AG12" i="15"/>
  <c r="AG80" i="15"/>
  <c r="AG102" i="15"/>
  <c r="AG87" i="15"/>
  <c r="AG58" i="15"/>
  <c r="AG49" i="15"/>
  <c r="AG197" i="15"/>
  <c r="AG184" i="15"/>
  <c r="AG172" i="15"/>
  <c r="AG27" i="15"/>
  <c r="AG24" i="15"/>
  <c r="AG79" i="15"/>
  <c r="AG159" i="15"/>
  <c r="AG48" i="15"/>
  <c r="AG137" i="15"/>
  <c r="AG131" i="15"/>
  <c r="AG125" i="15"/>
  <c r="AG99" i="15"/>
  <c r="AG107" i="15"/>
  <c r="AG21" i="15"/>
  <c r="AG57" i="15"/>
  <c r="AG208" i="15"/>
  <c r="AG196" i="15"/>
  <c r="AG182" i="15"/>
  <c r="AG171" i="15"/>
  <c r="AG75" i="15"/>
  <c r="AG63" i="15"/>
  <c r="AG116" i="15"/>
  <c r="AG157" i="15"/>
  <c r="AG118" i="15"/>
  <c r="AG136" i="15"/>
  <c r="AG60" i="15"/>
  <c r="AG124" i="15"/>
  <c r="AG13" i="15"/>
  <c r="AG105" i="15"/>
  <c r="AG92" i="15"/>
  <c r="AG119" i="15"/>
  <c r="AG206" i="15"/>
  <c r="AG195" i="15"/>
  <c r="AG181" i="15"/>
  <c r="AG168" i="15"/>
  <c r="AG74" i="15"/>
  <c r="AG47" i="15"/>
  <c r="AG115" i="15"/>
  <c r="AG156" i="15"/>
  <c r="AG145" i="15"/>
  <c r="AG100" i="15"/>
  <c r="AG15" i="15"/>
  <c r="AG81" i="15"/>
  <c r="AG53" i="15"/>
  <c r="AG35" i="15"/>
  <c r="AG14" i="15"/>
  <c r="AG55" i="15"/>
  <c r="AG205" i="15"/>
  <c r="AG192" i="15"/>
  <c r="AG180" i="15"/>
  <c r="AG166" i="15"/>
  <c r="AG73" i="15"/>
  <c r="AG39" i="15"/>
  <c r="AG44" i="15"/>
  <c r="AG155" i="15"/>
  <c r="AG65" i="15"/>
  <c r="AG98" i="15"/>
  <c r="AG62" i="15"/>
  <c r="AG122" i="15"/>
  <c r="AG69" i="15"/>
  <c r="AG30" i="15"/>
  <c r="AG68" i="15"/>
  <c r="AG52" i="15"/>
  <c r="AG204" i="15"/>
  <c r="AG190" i="15"/>
  <c r="AG179" i="15"/>
  <c r="AG165" i="15"/>
  <c r="AG23" i="15"/>
  <c r="AG22" i="15"/>
  <c r="AG33" i="15"/>
  <c r="AG154" i="15"/>
  <c r="AG143" i="15"/>
  <c r="AG134" i="15"/>
  <c r="AG128" i="15"/>
  <c r="AG89" i="15"/>
  <c r="AG113" i="15"/>
  <c r="AG101" i="15"/>
  <c r="AG86" i="15"/>
  <c r="AG43" i="15"/>
  <c r="AG203" i="15"/>
  <c r="AG189" i="15"/>
  <c r="AG176" i="15"/>
  <c r="AG164" i="15"/>
  <c r="AG200" i="15"/>
  <c r="AG188" i="15"/>
  <c r="AG174" i="15"/>
  <c r="AG84" i="15"/>
  <c r="AG36" i="15"/>
  <c r="AG198" i="15"/>
  <c r="AG187" i="15"/>
  <c r="AG173" i="15"/>
  <c r="AG78" i="15"/>
  <c r="AG77" i="15"/>
  <c r="AG40" i="15"/>
  <c r="AG162" i="15"/>
  <c r="AG148" i="15"/>
  <c r="AG138" i="15"/>
  <c r="AG132" i="15"/>
  <c r="AG126" i="15"/>
  <c r="AG117" i="15"/>
  <c r="AG108" i="15"/>
  <c r="AG20" i="15"/>
  <c r="AG11" i="15"/>
  <c r="AG149" i="15"/>
  <c r="AG95" i="15"/>
  <c r="AG142" i="15"/>
  <c r="AG110" i="15"/>
  <c r="AG42" i="15"/>
  <c r="AG141" i="15"/>
  <c r="AG109" i="15"/>
  <c r="AG71" i="15"/>
  <c r="AG103" i="15"/>
  <c r="AG61" i="15"/>
  <c r="AG46" i="15"/>
  <c r="AG114" i="15"/>
  <c r="AG59" i="15"/>
  <c r="AG67" i="15"/>
  <c r="AG51" i="15"/>
  <c r="AG94" i="15"/>
  <c r="AG163" i="15"/>
  <c r="AG70" i="15"/>
  <c r="AG85" i="15"/>
  <c r="AG151" i="15"/>
  <c r="AG120" i="15"/>
  <c r="AG88" i="15"/>
  <c r="K204" i="15"/>
  <c r="K196" i="15"/>
  <c r="K188" i="15"/>
  <c r="K180" i="15"/>
  <c r="K172" i="15"/>
  <c r="K164" i="15"/>
  <c r="K73" i="15"/>
  <c r="K32" i="15"/>
  <c r="K46" i="15"/>
  <c r="K106" i="15"/>
  <c r="K157" i="15"/>
  <c r="K148" i="15"/>
  <c r="K142" i="15"/>
  <c r="K98" i="15"/>
  <c r="K129" i="15"/>
  <c r="K70" i="15"/>
  <c r="K121" i="15"/>
  <c r="K13" i="15"/>
  <c r="K108" i="15"/>
  <c r="K61" i="15"/>
  <c r="K68" i="15"/>
  <c r="K50" i="15"/>
  <c r="M55" i="15"/>
  <c r="M58" i="15"/>
  <c r="M20" i="15"/>
  <c r="M104" i="15"/>
  <c r="M96" i="15"/>
  <c r="M117" i="15"/>
  <c r="M125" i="15"/>
  <c r="M15" i="15"/>
  <c r="M133" i="15"/>
  <c r="M138" i="15"/>
  <c r="M146" i="15"/>
  <c r="M153" i="15"/>
  <c r="M162" i="15"/>
  <c r="M79" i="15"/>
  <c r="M63" i="15"/>
  <c r="M75" i="15"/>
  <c r="M169" i="15"/>
  <c r="M182" i="15"/>
  <c r="M194" i="15"/>
  <c r="M208" i="15"/>
  <c r="O94" i="15"/>
  <c r="O93" i="15"/>
  <c r="O80" i="15"/>
  <c r="O117" i="15"/>
  <c r="O56" i="15"/>
  <c r="O103" i="15"/>
  <c r="O140" i="15"/>
  <c r="O150" i="15"/>
  <c r="O162" i="15"/>
  <c r="O18" i="15"/>
  <c r="O42" i="15"/>
  <c r="O83" i="15"/>
  <c r="O175" i="15"/>
  <c r="O187" i="15"/>
  <c r="O201" i="15"/>
  <c r="Q49" i="15"/>
  <c r="Q68" i="15"/>
  <c r="Q35" i="15"/>
  <c r="Q69" i="15"/>
  <c r="Q72" i="15"/>
  <c r="Q97" i="15"/>
  <c r="Q98" i="15"/>
  <c r="Q145" i="15"/>
  <c r="Q155" i="15"/>
  <c r="Q112" i="15"/>
  <c r="Q25" i="15"/>
  <c r="Q73" i="15"/>
  <c r="Q168" i="15"/>
  <c r="Q180" i="15"/>
  <c r="Q194" i="15"/>
  <c r="Q207" i="15"/>
  <c r="S168" i="15"/>
  <c r="W104" i="15"/>
  <c r="W15" i="15"/>
  <c r="W174" i="15"/>
  <c r="S30" i="15"/>
  <c r="S126" i="15"/>
  <c r="S65" i="15"/>
  <c r="S40" i="15"/>
  <c r="S166" i="15"/>
  <c r="S198" i="15"/>
  <c r="S119" i="15"/>
  <c r="S110" i="15"/>
  <c r="S60" i="15"/>
  <c r="S151" i="15"/>
  <c r="S63" i="15"/>
  <c r="S176" i="15"/>
  <c r="S208" i="15"/>
  <c r="S94" i="15"/>
  <c r="S13" i="15"/>
  <c r="S103" i="15"/>
  <c r="S157" i="15"/>
  <c r="S42" i="15"/>
  <c r="S182" i="15"/>
  <c r="S86" i="15"/>
  <c r="S99" i="15"/>
  <c r="S134" i="15"/>
  <c r="S159" i="15"/>
  <c r="S23" i="15"/>
  <c r="S184" i="15"/>
  <c r="S21" i="15"/>
  <c r="S89" i="15"/>
  <c r="S137" i="15"/>
  <c r="S33" i="15"/>
  <c r="S27" i="15"/>
  <c r="S190" i="15"/>
  <c r="S20" i="15"/>
  <c r="S122" i="15"/>
  <c r="S138" i="15"/>
  <c r="S44" i="15"/>
  <c r="S78" i="15"/>
  <c r="S192" i="15"/>
  <c r="S49" i="15"/>
  <c r="S58" i="15"/>
  <c r="S87" i="15"/>
  <c r="S102" i="15"/>
  <c r="S80" i="15"/>
  <c r="S12" i="15"/>
  <c r="S121" i="15"/>
  <c r="S66" i="15"/>
  <c r="S97" i="15"/>
  <c r="S133" i="15"/>
  <c r="S45" i="15"/>
  <c r="S144" i="15"/>
  <c r="S150" i="15"/>
  <c r="S158" i="15"/>
  <c r="S106" i="15"/>
  <c r="S34" i="15"/>
  <c r="S25" i="15"/>
  <c r="S38" i="15"/>
  <c r="S76" i="15"/>
  <c r="S167" i="15"/>
  <c r="S175" i="15"/>
  <c r="S183" i="15"/>
  <c r="S191" i="15"/>
  <c r="S199" i="15"/>
  <c r="S207" i="15"/>
  <c r="S50" i="15"/>
  <c r="S54" i="15"/>
  <c r="S31" i="15"/>
  <c r="S104" i="15"/>
  <c r="S64" i="15"/>
  <c r="S91" i="15"/>
  <c r="S123" i="15"/>
  <c r="S56" i="15"/>
  <c r="S129" i="15"/>
  <c r="S135" i="15"/>
  <c r="S139" i="15"/>
  <c r="S146" i="15"/>
  <c r="S152" i="15"/>
  <c r="S160" i="15"/>
  <c r="S111" i="15"/>
  <c r="S18" i="15"/>
  <c r="S32" i="15"/>
  <c r="S26" i="15"/>
  <c r="S82" i="15"/>
  <c r="S169" i="15"/>
  <c r="S177" i="15"/>
  <c r="S185" i="15"/>
  <c r="S193" i="15"/>
  <c r="S201" i="15"/>
  <c r="S209" i="15"/>
  <c r="S90" i="15"/>
  <c r="S17" i="15"/>
  <c r="S93" i="15"/>
  <c r="S16" i="15"/>
  <c r="S96" i="15"/>
  <c r="S19" i="15"/>
  <c r="S72" i="15"/>
  <c r="S127" i="15"/>
  <c r="S130" i="15"/>
  <c r="S41" i="15"/>
  <c r="S140" i="15"/>
  <c r="S147" i="15"/>
  <c r="S153" i="15"/>
  <c r="S161" i="15"/>
  <c r="S112" i="15"/>
  <c r="S37" i="15"/>
  <c r="S29" i="15"/>
  <c r="S28" i="15"/>
  <c r="S83" i="15"/>
  <c r="S170" i="15"/>
  <c r="S178" i="15"/>
  <c r="S186" i="15"/>
  <c r="S194" i="15"/>
  <c r="S202" i="15"/>
  <c r="S88" i="15"/>
  <c r="S57" i="15"/>
  <c r="S68" i="15"/>
  <c r="S59" i="15"/>
  <c r="S105" i="15"/>
  <c r="S113" i="15"/>
  <c r="S117" i="15"/>
  <c r="S81" i="15"/>
  <c r="S51" i="15"/>
  <c r="S131" i="15"/>
  <c r="S98" i="15"/>
  <c r="S141" i="15"/>
  <c r="S118" i="15"/>
  <c r="S154" i="15"/>
  <c r="S162" i="15"/>
  <c r="S115" i="15"/>
  <c r="S71" i="15"/>
  <c r="S24" i="15"/>
  <c r="S73" i="15"/>
  <c r="S84" i="15"/>
  <c r="S171" i="15"/>
  <c r="S179" i="15"/>
  <c r="S187" i="15"/>
  <c r="S195" i="15"/>
  <c r="S203" i="15"/>
  <c r="S43" i="15"/>
  <c r="S11" i="15"/>
  <c r="S14" i="15"/>
  <c r="S61" i="15"/>
  <c r="S107" i="15"/>
  <c r="S69" i="15"/>
  <c r="S95" i="15"/>
  <c r="S124" i="15"/>
  <c r="S128" i="15"/>
  <c r="S132" i="15"/>
  <c r="S100" i="15"/>
  <c r="S142" i="15"/>
  <c r="S48" i="15"/>
  <c r="S155" i="15"/>
  <c r="S163" i="15"/>
  <c r="S116" i="15"/>
  <c r="S22" i="15"/>
  <c r="S77" i="15"/>
  <c r="S74" i="15"/>
  <c r="S164" i="15"/>
  <c r="S172" i="15"/>
  <c r="S180" i="15"/>
  <c r="S188" i="15"/>
  <c r="S196" i="15"/>
  <c r="S204" i="15"/>
  <c r="S52" i="15"/>
  <c r="S85" i="15"/>
  <c r="S92" i="15"/>
  <c r="S101" i="15"/>
  <c r="S108" i="15"/>
  <c r="S53" i="15"/>
  <c r="S120" i="15"/>
  <c r="S125" i="15"/>
  <c r="S62" i="15"/>
  <c r="S114" i="15"/>
  <c r="S136" i="15"/>
  <c r="S143" i="15"/>
  <c r="S148" i="15"/>
  <c r="S156" i="15"/>
  <c r="S67" i="15"/>
  <c r="S79" i="15"/>
  <c r="S39" i="15"/>
  <c r="S36" i="15"/>
  <c r="S75" i="15"/>
  <c r="S165" i="15"/>
  <c r="S173" i="15"/>
  <c r="S181" i="15"/>
  <c r="S189" i="15"/>
  <c r="S197" i="15"/>
  <c r="AE202" i="15"/>
  <c r="AE194" i="15"/>
  <c r="AE186" i="15"/>
  <c r="AE178" i="15"/>
  <c r="AE170" i="15"/>
  <c r="AE83" i="15"/>
  <c r="AE28" i="15"/>
  <c r="AE29" i="15"/>
  <c r="AE37" i="15"/>
  <c r="AE112" i="15"/>
  <c r="AE161" i="15"/>
  <c r="AE153" i="15"/>
  <c r="AE147" i="15"/>
  <c r="AE140" i="15"/>
  <c r="AE41" i="15"/>
  <c r="AE130" i="15"/>
  <c r="AE127" i="15"/>
  <c r="AE72" i="15"/>
  <c r="AE19" i="15"/>
  <c r="AE96" i="15"/>
  <c r="AE16" i="15"/>
  <c r="AE93" i="15"/>
  <c r="AE17" i="15"/>
  <c r="AE90" i="15"/>
  <c r="AE209" i="15"/>
  <c r="AE201" i="15"/>
  <c r="AE193" i="15"/>
  <c r="AE185" i="15"/>
  <c r="AE177" i="15"/>
  <c r="AE169" i="15"/>
  <c r="AE82" i="15"/>
  <c r="AE26" i="15"/>
  <c r="AE32" i="15"/>
  <c r="AE18" i="15"/>
  <c r="AE111" i="15"/>
  <c r="AE160" i="15"/>
  <c r="AE152" i="15"/>
  <c r="AE146" i="15"/>
  <c r="AE139" i="15"/>
  <c r="AE135" i="15"/>
  <c r="AE129" i="15"/>
  <c r="AE56" i="15"/>
  <c r="AE123" i="15"/>
  <c r="AE91" i="15"/>
  <c r="AE64" i="15"/>
  <c r="AE104" i="15"/>
  <c r="AE31" i="15"/>
  <c r="AE54" i="15"/>
  <c r="AE50" i="15"/>
  <c r="AE208" i="15"/>
  <c r="AE200" i="15"/>
  <c r="AE192" i="15"/>
  <c r="AE184" i="15"/>
  <c r="AE176" i="15"/>
  <c r="AE168" i="15"/>
  <c r="AE78" i="15"/>
  <c r="AE23" i="15"/>
  <c r="AE63" i="15"/>
  <c r="AE46" i="15"/>
  <c r="AE44" i="15"/>
  <c r="AE159" i="15"/>
  <c r="AE151" i="15"/>
  <c r="AE145" i="15"/>
  <c r="AE138" i="15"/>
  <c r="AE134" i="15"/>
  <c r="AE60" i="15"/>
  <c r="AE70" i="15"/>
  <c r="AE122" i="15"/>
  <c r="AE99" i="15"/>
  <c r="AE110" i="15"/>
  <c r="AE35" i="15"/>
  <c r="AE20" i="15"/>
  <c r="AE86" i="15"/>
  <c r="AE119" i="15"/>
  <c r="AE207" i="15"/>
  <c r="AE199" i="15"/>
  <c r="AE191" i="15"/>
  <c r="AE183" i="15"/>
  <c r="AE175" i="15"/>
  <c r="AE167" i="15"/>
  <c r="AE76" i="15"/>
  <c r="AE38" i="15"/>
  <c r="AE25" i="15"/>
  <c r="AE34" i="15"/>
  <c r="AE106" i="15"/>
  <c r="AE158" i="15"/>
  <c r="AE150" i="15"/>
  <c r="AE144" i="15"/>
  <c r="AE45" i="15"/>
  <c r="AE133" i="15"/>
  <c r="AE97" i="15"/>
  <c r="AE66" i="15"/>
  <c r="AE121" i="15"/>
  <c r="AE12" i="15"/>
  <c r="AE80" i="15"/>
  <c r="AE102" i="15"/>
  <c r="AE87" i="15"/>
  <c r="AE58" i="15"/>
  <c r="AE49" i="15"/>
  <c r="AE206" i="15"/>
  <c r="AE198" i="15"/>
  <c r="AE190" i="15"/>
  <c r="AE182" i="15"/>
  <c r="AE174" i="15"/>
  <c r="AE166" i="15"/>
  <c r="AE27" i="15"/>
  <c r="AE42" i="15"/>
  <c r="AE47" i="15"/>
  <c r="AE40" i="15"/>
  <c r="AE33" i="15"/>
  <c r="AE157" i="15"/>
  <c r="AE149" i="15"/>
  <c r="AE65" i="15"/>
  <c r="AE137" i="15"/>
  <c r="AE103" i="15"/>
  <c r="AE15" i="15"/>
  <c r="AE126" i="15"/>
  <c r="AE89" i="15"/>
  <c r="AE13" i="15"/>
  <c r="AE109" i="15"/>
  <c r="AE30" i="15"/>
  <c r="AE21" i="15"/>
  <c r="AE94" i="15"/>
  <c r="AE55" i="15"/>
  <c r="AE205" i="15"/>
  <c r="AE197" i="15"/>
  <c r="AE189" i="15"/>
  <c r="AE181" i="15"/>
  <c r="AE173" i="15"/>
  <c r="AE165" i="15"/>
  <c r="AE75" i="15"/>
  <c r="AE36" i="15"/>
  <c r="AE39" i="15"/>
  <c r="AE79" i="15"/>
  <c r="AE67" i="15"/>
  <c r="AE156" i="15"/>
  <c r="AE148" i="15"/>
  <c r="AE143" i="15"/>
  <c r="AE136" i="15"/>
  <c r="AE114" i="15"/>
  <c r="AE62" i="15"/>
  <c r="AE125" i="15"/>
  <c r="AE120" i="15"/>
  <c r="AE53" i="15"/>
  <c r="AE108" i="15"/>
  <c r="AE101" i="15"/>
  <c r="AE92" i="15"/>
  <c r="AE85" i="15"/>
  <c r="AE52" i="15"/>
  <c r="AE204" i="15"/>
  <c r="AE196" i="15"/>
  <c r="AE188" i="15"/>
  <c r="AE180" i="15"/>
  <c r="AE172" i="15"/>
  <c r="AE164" i="15"/>
  <c r="AE74" i="15"/>
  <c r="AE77" i="15"/>
  <c r="AE22" i="15"/>
  <c r="AE116" i="15"/>
  <c r="AE163" i="15"/>
  <c r="AE155" i="15"/>
  <c r="AE48" i="15"/>
  <c r="AE142" i="15"/>
  <c r="AE100" i="15"/>
  <c r="AE132" i="15"/>
  <c r="AE128" i="15"/>
  <c r="AE124" i="15"/>
  <c r="AE95" i="15"/>
  <c r="AE69" i="15"/>
  <c r="AE107" i="15"/>
  <c r="AE61" i="15"/>
  <c r="AE14" i="15"/>
  <c r="AE11" i="15"/>
  <c r="AE43" i="15"/>
  <c r="AE203" i="15"/>
  <c r="AE195" i="15"/>
  <c r="AE187" i="15"/>
  <c r="AE179" i="15"/>
  <c r="AE171" i="15"/>
  <c r="AE84" i="15"/>
  <c r="AE73" i="15"/>
  <c r="AE24" i="15"/>
  <c r="AE71" i="15"/>
  <c r="AE115" i="15"/>
  <c r="AE162" i="15"/>
  <c r="AE154" i="15"/>
  <c r="AE118" i="15"/>
  <c r="AE141" i="15"/>
  <c r="AE98" i="15"/>
  <c r="AE131" i="15"/>
  <c r="AE51" i="15"/>
  <c r="AE81" i="15"/>
  <c r="AE117" i="15"/>
  <c r="AE113" i="15"/>
  <c r="AE105" i="15"/>
  <c r="AE59" i="15"/>
  <c r="AE68" i="15"/>
  <c r="AE57" i="15"/>
  <c r="AE88" i="15"/>
  <c r="BN47" i="11"/>
  <c r="BN95" i="11"/>
  <c r="BN45" i="11"/>
  <c r="BN103" i="11"/>
  <c r="BN18" i="11"/>
  <c r="BN111" i="11"/>
  <c r="BN27" i="11"/>
  <c r="BN119" i="11"/>
  <c r="BN63" i="11"/>
  <c r="BN127" i="11"/>
  <c r="BN71" i="11"/>
  <c r="BN135" i="11"/>
  <c r="BN40" i="11"/>
  <c r="BN79" i="11"/>
  <c r="BN17" i="11"/>
  <c r="BN41" i="11"/>
  <c r="BN48" i="11"/>
  <c r="BN52" i="11"/>
  <c r="BN46" i="11"/>
  <c r="BN24" i="11"/>
  <c r="BN64" i="11"/>
  <c r="BN72" i="11"/>
  <c r="BN80" i="11"/>
  <c r="BN88" i="11"/>
  <c r="BN96" i="11"/>
  <c r="BN104" i="11"/>
  <c r="BN112" i="11"/>
  <c r="BN120" i="11"/>
  <c r="BN128" i="11"/>
  <c r="BN136" i="11"/>
  <c r="BN30" i="11"/>
  <c r="BN13" i="11"/>
  <c r="BN29" i="11"/>
  <c r="BN53" i="11"/>
  <c r="BN39" i="11"/>
  <c r="BN57" i="11"/>
  <c r="BN65" i="11"/>
  <c r="BN73" i="11"/>
  <c r="BN81" i="11"/>
  <c r="BN89" i="11"/>
  <c r="BN97" i="11"/>
  <c r="BN105" i="11"/>
  <c r="BN113" i="11"/>
  <c r="BN121" i="11"/>
  <c r="BN129" i="11"/>
  <c r="BN137" i="11"/>
  <c r="BN35" i="11"/>
  <c r="BN49" i="11"/>
  <c r="BN54" i="11"/>
  <c r="BN28" i="11"/>
  <c r="BN58" i="11"/>
  <c r="BN66" i="11"/>
  <c r="BN74" i="11"/>
  <c r="BN82" i="11"/>
  <c r="BN90" i="11"/>
  <c r="BN98" i="11"/>
  <c r="BN106" i="11"/>
  <c r="BN114" i="11"/>
  <c r="BN122" i="11"/>
  <c r="BN130" i="11"/>
  <c r="BN138" i="11"/>
  <c r="BN11" i="11"/>
  <c r="BN43" i="11"/>
  <c r="BN50" i="11"/>
  <c r="BN55" i="11"/>
  <c r="BN22" i="11"/>
  <c r="BN59" i="11"/>
  <c r="BN67" i="11"/>
  <c r="BN75" i="11"/>
  <c r="BN83" i="11"/>
  <c r="BN91" i="11"/>
  <c r="BN99" i="11"/>
  <c r="BN107" i="11"/>
  <c r="BN115" i="11"/>
  <c r="BN123" i="11"/>
  <c r="BN131" i="11"/>
  <c r="BN139" i="11"/>
  <c r="BN26" i="11"/>
  <c r="BN15" i="11"/>
  <c r="BN14" i="11"/>
  <c r="BN51" i="11"/>
  <c r="BN56" i="11"/>
  <c r="BN37" i="11"/>
  <c r="BN60" i="11"/>
  <c r="BN68" i="11"/>
  <c r="BN76" i="11"/>
  <c r="BN84" i="11"/>
  <c r="BN92" i="11"/>
  <c r="BN100" i="11"/>
  <c r="BN108" i="11"/>
  <c r="BN116" i="11"/>
  <c r="BN124" i="11"/>
  <c r="BN132" i="11"/>
  <c r="BN140" i="11"/>
  <c r="BN33" i="11"/>
  <c r="BN19" i="11"/>
  <c r="BN44" i="11"/>
  <c r="BN31" i="11"/>
  <c r="BN21" i="11"/>
  <c r="BN34" i="11"/>
  <c r="BN61" i="11"/>
  <c r="BN69" i="11"/>
  <c r="BN77" i="11"/>
  <c r="BN85" i="11"/>
  <c r="BN93" i="11"/>
  <c r="BN101" i="11"/>
  <c r="BN109" i="11"/>
  <c r="BN117" i="11"/>
  <c r="BN125" i="11"/>
  <c r="BN133" i="11"/>
  <c r="BN141" i="11"/>
  <c r="BN36" i="11"/>
  <c r="BN12" i="11"/>
  <c r="BN38" i="11"/>
  <c r="BN23" i="11"/>
  <c r="BN25" i="11"/>
  <c r="BN62" i="11"/>
  <c r="BN70" i="11"/>
  <c r="BN78" i="11"/>
  <c r="BN86" i="11"/>
  <c r="BN94" i="11"/>
  <c r="BN102" i="11"/>
  <c r="BN110" i="11"/>
  <c r="BN118" i="11"/>
  <c r="BN126" i="11"/>
  <c r="K17" i="11"/>
  <c r="K41" i="11"/>
  <c r="K48" i="11"/>
  <c r="K52" i="11"/>
  <c r="K46" i="11"/>
  <c r="K24" i="11"/>
  <c r="K64" i="11"/>
  <c r="K72" i="11"/>
  <c r="K80" i="11"/>
  <c r="K88" i="11"/>
  <c r="K96" i="11"/>
  <c r="K104" i="11"/>
  <c r="K112" i="11"/>
  <c r="K120" i="11"/>
  <c r="K128" i="11"/>
  <c r="K136" i="11"/>
  <c r="K30" i="11"/>
  <c r="K13" i="11"/>
  <c r="K29" i="11"/>
  <c r="K53" i="11"/>
  <c r="K39" i="11"/>
  <c r="K57" i="11"/>
  <c r="K65" i="11"/>
  <c r="K73" i="11"/>
  <c r="K81" i="11"/>
  <c r="K89" i="11"/>
  <c r="K97" i="11"/>
  <c r="K105" i="11"/>
  <c r="K113" i="11"/>
  <c r="K121" i="11"/>
  <c r="K129" i="11"/>
  <c r="K137" i="11"/>
  <c r="K35" i="11"/>
  <c r="K49" i="11"/>
  <c r="K54" i="11"/>
  <c r="K28" i="11"/>
  <c r="K58" i="11"/>
  <c r="K66" i="11"/>
  <c r="K74" i="11"/>
  <c r="K82" i="11"/>
  <c r="K90" i="11"/>
  <c r="K98" i="11"/>
  <c r="K106" i="11"/>
  <c r="K114" i="11"/>
  <c r="K122" i="11"/>
  <c r="K130" i="11"/>
  <c r="K138" i="11"/>
  <c r="K11" i="11"/>
  <c r="K43" i="11"/>
  <c r="K50" i="11"/>
  <c r="K55" i="11"/>
  <c r="K22" i="11"/>
  <c r="K59" i="11"/>
  <c r="K67" i="11"/>
  <c r="K75" i="11"/>
  <c r="K83" i="11"/>
  <c r="K91" i="11"/>
  <c r="K99" i="11"/>
  <c r="K107" i="11"/>
  <c r="K115" i="11"/>
  <c r="K123" i="11"/>
  <c r="K131" i="11"/>
  <c r="K139" i="11"/>
  <c r="K26" i="11"/>
  <c r="K15" i="11"/>
  <c r="K14" i="11"/>
  <c r="K51" i="11"/>
  <c r="K56" i="11"/>
  <c r="K37" i="11"/>
  <c r="K60" i="11"/>
  <c r="K68" i="11"/>
  <c r="K76" i="11"/>
  <c r="K84" i="11"/>
  <c r="K92" i="11"/>
  <c r="K100" i="11"/>
  <c r="K108" i="11"/>
  <c r="K116" i="11"/>
  <c r="K124" i="11"/>
  <c r="K132" i="11"/>
  <c r="K140" i="11"/>
  <c r="K33" i="11"/>
  <c r="K19" i="11"/>
  <c r="K44" i="11"/>
  <c r="K31" i="11"/>
  <c r="K21" i="11"/>
  <c r="K34" i="11"/>
  <c r="K61" i="11"/>
  <c r="K69" i="11"/>
  <c r="K77" i="11"/>
  <c r="K85" i="11"/>
  <c r="K93" i="11"/>
  <c r="K101" i="11"/>
  <c r="K109" i="11"/>
  <c r="K117" i="11"/>
  <c r="K125" i="11"/>
  <c r="K133" i="11"/>
  <c r="K141" i="11"/>
  <c r="K36" i="11"/>
  <c r="K12" i="11"/>
  <c r="K38" i="11"/>
  <c r="K23" i="11"/>
  <c r="K25" i="11"/>
  <c r="K62" i="11"/>
  <c r="K70" i="11"/>
  <c r="K78" i="11"/>
  <c r="K86" i="11"/>
  <c r="K94" i="11"/>
  <c r="K102" i="11"/>
  <c r="K110" i="11"/>
  <c r="K118" i="11"/>
  <c r="K126" i="11"/>
  <c r="K134" i="11"/>
  <c r="K40" i="11"/>
  <c r="K42" i="11"/>
  <c r="K47" i="11"/>
  <c r="K45" i="11"/>
  <c r="K18" i="11"/>
  <c r="K27" i="11"/>
  <c r="K63" i="11"/>
  <c r="K71" i="11"/>
  <c r="K79" i="11"/>
  <c r="K87" i="11"/>
  <c r="K95" i="11"/>
  <c r="K103" i="11"/>
  <c r="K111" i="11"/>
  <c r="K119" i="11"/>
  <c r="K127" i="11"/>
  <c r="AC30" i="11"/>
  <c r="AC13" i="11"/>
  <c r="AC29" i="11"/>
  <c r="AC53" i="11"/>
  <c r="AC39" i="11"/>
  <c r="AC57" i="11"/>
  <c r="AC65" i="11"/>
  <c r="AC73" i="11"/>
  <c r="AC81" i="11"/>
  <c r="AC89" i="11"/>
  <c r="AC97" i="11"/>
  <c r="AC105" i="11"/>
  <c r="AC113" i="11"/>
  <c r="AC121" i="11"/>
  <c r="AC129" i="11"/>
  <c r="AC137" i="11"/>
  <c r="AC35" i="11"/>
  <c r="AC49" i="11"/>
  <c r="AC54" i="11"/>
  <c r="AC28" i="11"/>
  <c r="AC58" i="11"/>
  <c r="AC66" i="11"/>
  <c r="AC74" i="11"/>
  <c r="AC82" i="11"/>
  <c r="AC90" i="11"/>
  <c r="AC98" i="11"/>
  <c r="AC106" i="11"/>
  <c r="AC114" i="11"/>
  <c r="AC122" i="11"/>
  <c r="AC130" i="11"/>
  <c r="AC138" i="11"/>
  <c r="AC11" i="11"/>
  <c r="AC43" i="11"/>
  <c r="AC50" i="11"/>
  <c r="AC55" i="11"/>
  <c r="AC22" i="11"/>
  <c r="AC59" i="11"/>
  <c r="AC67" i="11"/>
  <c r="AC75" i="11"/>
  <c r="AC83" i="11"/>
  <c r="AC91" i="11"/>
  <c r="AC99" i="11"/>
  <c r="AC107" i="11"/>
  <c r="AC115" i="11"/>
  <c r="AC123" i="11"/>
  <c r="AC131" i="11"/>
  <c r="AC139" i="11"/>
  <c r="AC26" i="11"/>
  <c r="AC15" i="11"/>
  <c r="AC14" i="11"/>
  <c r="AC51" i="11"/>
  <c r="AC56" i="11"/>
  <c r="AC37" i="11"/>
  <c r="AC60" i="11"/>
  <c r="AC68" i="11"/>
  <c r="AC76" i="11"/>
  <c r="AC84" i="11"/>
  <c r="AC92" i="11"/>
  <c r="AC100" i="11"/>
  <c r="AC108" i="11"/>
  <c r="AC116" i="11"/>
  <c r="AC124" i="11"/>
  <c r="AC132" i="11"/>
  <c r="AC140" i="11"/>
  <c r="AC33" i="11"/>
  <c r="AC19" i="11"/>
  <c r="AC44" i="11"/>
  <c r="AC31" i="11"/>
  <c r="AC21" i="11"/>
  <c r="AC34" i="11"/>
  <c r="AC61" i="11"/>
  <c r="AC69" i="11"/>
  <c r="AC77" i="11"/>
  <c r="AC85" i="11"/>
  <c r="AC93" i="11"/>
  <c r="AC101" i="11"/>
  <c r="AC109" i="11"/>
  <c r="AC117" i="11"/>
  <c r="AC125" i="11"/>
  <c r="AC133" i="11"/>
  <c r="AC141" i="11"/>
  <c r="AC36" i="11"/>
  <c r="AC12" i="11"/>
  <c r="AC38" i="11"/>
  <c r="AC23" i="11"/>
  <c r="AC25" i="11"/>
  <c r="AC62" i="11"/>
  <c r="AC70" i="11"/>
  <c r="AC78" i="11"/>
  <c r="AC86" i="11"/>
  <c r="AC94" i="11"/>
  <c r="AC102" i="11"/>
  <c r="AC110" i="11"/>
  <c r="AC118" i="11"/>
  <c r="AC126" i="11"/>
  <c r="AC134" i="11"/>
  <c r="AC40" i="11"/>
  <c r="AC42" i="11"/>
  <c r="AC47" i="11"/>
  <c r="AC45" i="11"/>
  <c r="AC18" i="11"/>
  <c r="AC27" i="11"/>
  <c r="AC63" i="11"/>
  <c r="AC71" i="11"/>
  <c r="AC79" i="11"/>
  <c r="AC87" i="11"/>
  <c r="AC95" i="11"/>
  <c r="AC103" i="11"/>
  <c r="AC111" i="11"/>
  <c r="AC119" i="11"/>
  <c r="AC127" i="11"/>
  <c r="AC135" i="11"/>
  <c r="AC17" i="11"/>
  <c r="AC41" i="11"/>
  <c r="AC48" i="11"/>
  <c r="AC52" i="11"/>
  <c r="AC46" i="11"/>
  <c r="AC24" i="11"/>
  <c r="AC64" i="11"/>
  <c r="AC72" i="11"/>
  <c r="AC80" i="11"/>
  <c r="AC88" i="11"/>
  <c r="AC96" i="11"/>
  <c r="AC104" i="11"/>
  <c r="AC112" i="11"/>
  <c r="AC120" i="11"/>
  <c r="AC128" i="11"/>
  <c r="W30" i="11"/>
  <c r="W13" i="11"/>
  <c r="W29" i="11"/>
  <c r="W53" i="11"/>
  <c r="W39" i="11"/>
  <c r="W57" i="11"/>
  <c r="W65" i="11"/>
  <c r="W73" i="11"/>
  <c r="W81" i="11"/>
  <c r="W89" i="11"/>
  <c r="W97" i="11"/>
  <c r="W105" i="11"/>
  <c r="W113" i="11"/>
  <c r="W121" i="11"/>
  <c r="W129" i="11"/>
  <c r="W137" i="11"/>
  <c r="W35" i="11"/>
  <c r="W49" i="11"/>
  <c r="W54" i="11"/>
  <c r="W28" i="11"/>
  <c r="W58" i="11"/>
  <c r="W66" i="11"/>
  <c r="W74" i="11"/>
  <c r="W82" i="11"/>
  <c r="W90" i="11"/>
  <c r="W98" i="11"/>
  <c r="W106" i="11"/>
  <c r="W114" i="11"/>
  <c r="W122" i="11"/>
  <c r="W130" i="11"/>
  <c r="W138" i="11"/>
  <c r="W11" i="11"/>
  <c r="W43" i="11"/>
  <c r="W50" i="11"/>
  <c r="W55" i="11"/>
  <c r="W22" i="11"/>
  <c r="W59" i="11"/>
  <c r="W67" i="11"/>
  <c r="W75" i="11"/>
  <c r="W83" i="11"/>
  <c r="W91" i="11"/>
  <c r="W99" i="11"/>
  <c r="W107" i="11"/>
  <c r="W115" i="11"/>
  <c r="W123" i="11"/>
  <c r="W131" i="11"/>
  <c r="W139" i="11"/>
  <c r="W26" i="11"/>
  <c r="W15" i="11"/>
  <c r="W14" i="11"/>
  <c r="W51" i="11"/>
  <c r="W56" i="11"/>
  <c r="W37" i="11"/>
  <c r="W60" i="11"/>
  <c r="W68" i="11"/>
  <c r="W76" i="11"/>
  <c r="W84" i="11"/>
  <c r="W92" i="11"/>
  <c r="W100" i="11"/>
  <c r="W108" i="11"/>
  <c r="W116" i="11"/>
  <c r="W124" i="11"/>
  <c r="W132" i="11"/>
  <c r="W140" i="11"/>
  <c r="W33" i="11"/>
  <c r="W19" i="11"/>
  <c r="W44" i="11"/>
  <c r="W31" i="11"/>
  <c r="W21" i="11"/>
  <c r="W34" i="11"/>
  <c r="W61" i="11"/>
  <c r="W69" i="11"/>
  <c r="W77" i="11"/>
  <c r="W85" i="11"/>
  <c r="W93" i="11"/>
  <c r="W101" i="11"/>
  <c r="W109" i="11"/>
  <c r="W117" i="11"/>
  <c r="W125" i="11"/>
  <c r="W133" i="11"/>
  <c r="W141" i="11"/>
  <c r="W36" i="11"/>
  <c r="W12" i="11"/>
  <c r="W38" i="11"/>
  <c r="W23" i="11"/>
  <c r="W25" i="11"/>
  <c r="W62" i="11"/>
  <c r="W70" i="11"/>
  <c r="W78" i="11"/>
  <c r="W86" i="11"/>
  <c r="W94" i="11"/>
  <c r="W102" i="11"/>
  <c r="W110" i="11"/>
  <c r="W118" i="11"/>
  <c r="W126" i="11"/>
  <c r="W134" i="11"/>
  <c r="W40" i="11"/>
  <c r="W42" i="11"/>
  <c r="W47" i="11"/>
  <c r="W45" i="11"/>
  <c r="W18" i="11"/>
  <c r="W27" i="11"/>
  <c r="W63" i="11"/>
  <c r="W71" i="11"/>
  <c r="W79" i="11"/>
  <c r="W87" i="11"/>
  <c r="W95" i="11"/>
  <c r="W103" i="11"/>
  <c r="W111" i="11"/>
  <c r="W119" i="11"/>
  <c r="W127" i="11"/>
  <c r="W135" i="11"/>
  <c r="W17" i="11"/>
  <c r="W41" i="11"/>
  <c r="W48" i="11"/>
  <c r="W52" i="11"/>
  <c r="W46" i="11"/>
  <c r="W24" i="11"/>
  <c r="W64" i="11"/>
  <c r="W72" i="11"/>
  <c r="W80" i="11"/>
  <c r="W88" i="11"/>
  <c r="W96" i="11"/>
  <c r="W104" i="11"/>
  <c r="W112" i="11"/>
  <c r="W120" i="11"/>
  <c r="W128" i="11"/>
  <c r="AC101" i="9"/>
  <c r="S101" i="9"/>
  <c r="BN101" i="9"/>
  <c r="BJ101" i="9"/>
  <c r="BH101" i="9"/>
  <c r="BF101" i="9"/>
  <c r="BD101" i="9"/>
  <c r="BB101" i="9"/>
  <c r="AZ101" i="9"/>
  <c r="AU101" i="9"/>
  <c r="AI101" i="9"/>
  <c r="AE101" i="9"/>
  <c r="AA101" i="9"/>
  <c r="Y101" i="9"/>
  <c r="Q101" i="9"/>
  <c r="AL154" i="12"/>
  <c r="AD154" i="12"/>
  <c r="AB154" i="12"/>
  <c r="Z154" i="12"/>
  <c r="X154" i="12"/>
  <c r="V154" i="12"/>
  <c r="T154" i="12"/>
  <c r="R154" i="12"/>
  <c r="P154" i="12"/>
  <c r="N154" i="12"/>
  <c r="L154" i="12"/>
  <c r="AL153" i="12"/>
  <c r="AD153" i="12"/>
  <c r="AB153" i="12"/>
  <c r="Z153" i="12"/>
  <c r="X153" i="12"/>
  <c r="V153" i="12"/>
  <c r="T153" i="12"/>
  <c r="R153" i="12"/>
  <c r="P153" i="12"/>
  <c r="N153" i="12"/>
  <c r="L153" i="12"/>
  <c r="AL152" i="12"/>
  <c r="AD152" i="12"/>
  <c r="AB152" i="12"/>
  <c r="Z152" i="12"/>
  <c r="X152" i="12"/>
  <c r="V152" i="12"/>
  <c r="T152" i="12"/>
  <c r="R152" i="12"/>
  <c r="P152" i="12"/>
  <c r="N152" i="12"/>
  <c r="L152" i="12"/>
  <c r="AL151" i="12"/>
  <c r="AD151" i="12"/>
  <c r="AB151" i="12"/>
  <c r="Z151" i="12"/>
  <c r="X151" i="12"/>
  <c r="V151" i="12"/>
  <c r="T151" i="12"/>
  <c r="R151" i="12"/>
  <c r="P151" i="12"/>
  <c r="N151" i="12"/>
  <c r="L151" i="12"/>
  <c r="AL150" i="12"/>
  <c r="AD150" i="12"/>
  <c r="AB150" i="12"/>
  <c r="Z150" i="12"/>
  <c r="X150" i="12"/>
  <c r="V150" i="12"/>
  <c r="T150" i="12"/>
  <c r="R150" i="12"/>
  <c r="P150" i="12"/>
  <c r="N150" i="12"/>
  <c r="L150" i="12"/>
  <c r="AL149" i="12"/>
  <c r="AD149" i="12"/>
  <c r="AB149" i="12"/>
  <c r="Z149" i="12"/>
  <c r="X149" i="12"/>
  <c r="V149" i="12"/>
  <c r="T149" i="12"/>
  <c r="R149" i="12"/>
  <c r="P149" i="12"/>
  <c r="N149" i="12"/>
  <c r="L149" i="12"/>
  <c r="AR148" i="12"/>
  <c r="AL148" i="12"/>
  <c r="AH148" i="12"/>
  <c r="AF148" i="12"/>
  <c r="AD148" i="12"/>
  <c r="AB148" i="12"/>
  <c r="Z148" i="12"/>
  <c r="X148" i="12"/>
  <c r="V148" i="12"/>
  <c r="T148" i="12"/>
  <c r="R148" i="12"/>
  <c r="P148" i="12"/>
  <c r="N148" i="12"/>
  <c r="L148" i="12"/>
  <c r="AR147" i="12"/>
  <c r="AL147" i="12"/>
  <c r="AH147" i="12"/>
  <c r="AF147" i="12"/>
  <c r="AD147" i="12"/>
  <c r="AB147" i="12"/>
  <c r="Z147" i="12"/>
  <c r="X147" i="12"/>
  <c r="V147" i="12"/>
  <c r="T147" i="12"/>
  <c r="R147" i="12"/>
  <c r="P147" i="12"/>
  <c r="N147" i="12"/>
  <c r="L147" i="12"/>
  <c r="AR146" i="12"/>
  <c r="AN146" i="12"/>
  <c r="AL146" i="12"/>
  <c r="AH146" i="12"/>
  <c r="AF146" i="12"/>
  <c r="AD146" i="12"/>
  <c r="AB146" i="12"/>
  <c r="Z146" i="12"/>
  <c r="X146" i="12"/>
  <c r="V146" i="12"/>
  <c r="T146" i="12"/>
  <c r="R146" i="12"/>
  <c r="P146" i="12"/>
  <c r="N146" i="12"/>
  <c r="L146" i="12"/>
  <c r="AR145" i="12"/>
  <c r="AN145" i="12"/>
  <c r="AL145" i="12"/>
  <c r="AH145" i="12"/>
  <c r="AF145" i="12"/>
  <c r="AD145" i="12"/>
  <c r="AB145" i="12"/>
  <c r="Z145" i="12"/>
  <c r="X145" i="12"/>
  <c r="V145" i="12"/>
  <c r="T145" i="12"/>
  <c r="R145" i="12"/>
  <c r="P145" i="12"/>
  <c r="N145" i="12"/>
  <c r="L145" i="12"/>
  <c r="AR144" i="12"/>
  <c r="AN144" i="12"/>
  <c r="AL144" i="12"/>
  <c r="AH144" i="12"/>
  <c r="AF144" i="12"/>
  <c r="AD144" i="12"/>
  <c r="AB144" i="12"/>
  <c r="Z144" i="12"/>
  <c r="X144" i="12"/>
  <c r="V144" i="12"/>
  <c r="T144" i="12"/>
  <c r="R144" i="12"/>
  <c r="P144" i="12"/>
  <c r="N144" i="12"/>
  <c r="L144" i="12"/>
  <c r="AR143" i="12"/>
  <c r="AN143" i="12"/>
  <c r="AL143" i="12"/>
  <c r="AH143" i="12"/>
  <c r="AF143" i="12"/>
  <c r="AD143" i="12"/>
  <c r="AB143" i="12"/>
  <c r="Z143" i="12"/>
  <c r="X143" i="12"/>
  <c r="V143" i="12"/>
  <c r="T143" i="12"/>
  <c r="R143" i="12"/>
  <c r="P143" i="12"/>
  <c r="N143" i="12"/>
  <c r="L143" i="12"/>
  <c r="AR142" i="12"/>
  <c r="AN142" i="12"/>
  <c r="AL142" i="12"/>
  <c r="AH142" i="12"/>
  <c r="AF142" i="12"/>
  <c r="AD142" i="12"/>
  <c r="AB142" i="12"/>
  <c r="Z142" i="12"/>
  <c r="X142" i="12"/>
  <c r="V142" i="12"/>
  <c r="T142" i="12"/>
  <c r="R142" i="12"/>
  <c r="P142" i="12"/>
  <c r="N142" i="12"/>
  <c r="L142" i="12"/>
  <c r="AT141" i="12"/>
  <c r="AR141" i="12"/>
  <c r="AP141" i="12"/>
  <c r="AN141" i="12"/>
  <c r="AL141" i="12"/>
  <c r="AJ141" i="12"/>
  <c r="AH141" i="12"/>
  <c r="AF141" i="12"/>
  <c r="AD141" i="12"/>
  <c r="AB141" i="12"/>
  <c r="Z141" i="12"/>
  <c r="X141" i="12"/>
  <c r="V141" i="12"/>
  <c r="T141" i="12"/>
  <c r="R141" i="12"/>
  <c r="P141" i="12"/>
  <c r="N141" i="12"/>
  <c r="L141" i="12"/>
  <c r="AT140" i="12"/>
  <c r="AR140" i="12"/>
  <c r="AP140" i="12"/>
  <c r="AN140" i="12"/>
  <c r="AL140" i="12"/>
  <c r="AJ140" i="12"/>
  <c r="AH140" i="12"/>
  <c r="AF140" i="12"/>
  <c r="AD140" i="12"/>
  <c r="AB140" i="12"/>
  <c r="Z140" i="12"/>
  <c r="X140" i="12"/>
  <c r="V140" i="12"/>
  <c r="T140" i="12"/>
  <c r="R140" i="12"/>
  <c r="P140" i="12"/>
  <c r="N140" i="12"/>
  <c r="L140" i="12"/>
  <c r="AT139" i="12"/>
  <c r="AR139" i="12"/>
  <c r="AP139" i="12"/>
  <c r="AN139" i="12"/>
  <c r="AL139" i="12"/>
  <c r="AJ139" i="12"/>
  <c r="AH139" i="12"/>
  <c r="AF139" i="12"/>
  <c r="AD139" i="12"/>
  <c r="AB139" i="12"/>
  <c r="Z139" i="12"/>
  <c r="X139" i="12"/>
  <c r="V139" i="12"/>
  <c r="T139" i="12"/>
  <c r="R139" i="12"/>
  <c r="P139" i="12"/>
  <c r="N139" i="12"/>
  <c r="L139" i="12"/>
  <c r="AT138" i="12"/>
  <c r="AR138" i="12"/>
  <c r="AP138" i="12"/>
  <c r="AN138" i="12"/>
  <c r="AL138" i="12"/>
  <c r="AJ138" i="12"/>
  <c r="AH138" i="12"/>
  <c r="AF138" i="12"/>
  <c r="AD138" i="12"/>
  <c r="AB138" i="12"/>
  <c r="Z138" i="12"/>
  <c r="X138" i="12"/>
  <c r="V138" i="12"/>
  <c r="T138" i="12"/>
  <c r="R138" i="12"/>
  <c r="P138" i="12"/>
  <c r="N138" i="12"/>
  <c r="L138" i="12"/>
  <c r="AT137" i="12"/>
  <c r="AR137" i="12"/>
  <c r="AP137" i="12"/>
  <c r="AN137" i="12"/>
  <c r="AL137" i="12"/>
  <c r="AJ137" i="12"/>
  <c r="AH137" i="12"/>
  <c r="AF137" i="12"/>
  <c r="AD137" i="12"/>
  <c r="AB137" i="12"/>
  <c r="Z137" i="12"/>
  <c r="X137" i="12"/>
  <c r="V137" i="12"/>
  <c r="T137" i="12"/>
  <c r="R137" i="12"/>
  <c r="P137" i="12"/>
  <c r="N137" i="12"/>
  <c r="L137" i="12"/>
  <c r="AT136" i="12"/>
  <c r="AR136" i="12"/>
  <c r="AP136" i="12"/>
  <c r="AN136" i="12"/>
  <c r="AL136" i="12"/>
  <c r="AJ136" i="12"/>
  <c r="AH136" i="12"/>
  <c r="AF136" i="12"/>
  <c r="AD136" i="12"/>
  <c r="AB136" i="12"/>
  <c r="Z136" i="12"/>
  <c r="X136" i="12"/>
  <c r="V136" i="12"/>
  <c r="T136" i="12"/>
  <c r="R136" i="12"/>
  <c r="P136" i="12"/>
  <c r="N136" i="12"/>
  <c r="L136" i="12"/>
  <c r="AT135" i="12"/>
  <c r="AR135" i="12"/>
  <c r="AP135" i="12"/>
  <c r="AN135" i="12"/>
  <c r="AL135" i="12"/>
  <c r="AJ135" i="12"/>
  <c r="AH135" i="12"/>
  <c r="AF135" i="12"/>
  <c r="AD135" i="12"/>
  <c r="AB135" i="12"/>
  <c r="Z135" i="12"/>
  <c r="X135" i="12"/>
  <c r="V135" i="12"/>
  <c r="T135" i="12"/>
  <c r="R135" i="12"/>
  <c r="P135" i="12"/>
  <c r="N135" i="12"/>
  <c r="L135" i="12"/>
  <c r="AT134" i="12"/>
  <c r="AR134" i="12"/>
  <c r="AP134" i="12"/>
  <c r="AN134" i="12"/>
  <c r="AL134" i="12"/>
  <c r="AJ134" i="12"/>
  <c r="AH134" i="12"/>
  <c r="AF134" i="12"/>
  <c r="AD134" i="12"/>
  <c r="AB134" i="12"/>
  <c r="Z134" i="12"/>
  <c r="X134" i="12"/>
  <c r="V134" i="12"/>
  <c r="T134" i="12"/>
  <c r="R134" i="12"/>
  <c r="P134" i="12"/>
  <c r="N134" i="12"/>
  <c r="L134" i="12"/>
  <c r="AT133" i="12"/>
  <c r="AR133" i="12"/>
  <c r="AP133" i="12"/>
  <c r="AN133" i="12"/>
  <c r="AL133" i="12"/>
  <c r="AJ133" i="12"/>
  <c r="AH133" i="12"/>
  <c r="AF133" i="12"/>
  <c r="AD133" i="12"/>
  <c r="AB133" i="12"/>
  <c r="Z133" i="12"/>
  <c r="X133" i="12"/>
  <c r="V133" i="12"/>
  <c r="T133" i="12"/>
  <c r="R133" i="12"/>
  <c r="P133" i="12"/>
  <c r="N133" i="12"/>
  <c r="L133" i="12"/>
  <c r="AT132" i="12"/>
  <c r="AR132" i="12"/>
  <c r="AP132" i="12"/>
  <c r="AN132" i="12"/>
  <c r="AL132" i="12"/>
  <c r="AJ132" i="12"/>
  <c r="AH132" i="12"/>
  <c r="AF132" i="12"/>
  <c r="AD132" i="12"/>
  <c r="AB132" i="12"/>
  <c r="Z132" i="12"/>
  <c r="X132" i="12"/>
  <c r="V132" i="12"/>
  <c r="T132" i="12"/>
  <c r="R132" i="12"/>
  <c r="P132" i="12"/>
  <c r="N132" i="12"/>
  <c r="L132" i="12"/>
  <c r="AT131" i="12"/>
  <c r="AR131" i="12"/>
  <c r="AP131" i="12"/>
  <c r="AN131" i="12"/>
  <c r="AL131" i="12"/>
  <c r="AJ131" i="12"/>
  <c r="AH131" i="12"/>
  <c r="AF131" i="12"/>
  <c r="AD131" i="12"/>
  <c r="AB131" i="12"/>
  <c r="Z131" i="12"/>
  <c r="X131" i="12"/>
  <c r="V131" i="12"/>
  <c r="T131" i="12"/>
  <c r="R131" i="12"/>
  <c r="P131" i="12"/>
  <c r="N131" i="12"/>
  <c r="L131" i="12"/>
  <c r="AT130" i="12"/>
  <c r="AR130" i="12"/>
  <c r="AP130" i="12"/>
  <c r="AN130" i="12"/>
  <c r="AL130" i="12"/>
  <c r="AJ130" i="12"/>
  <c r="AH130" i="12"/>
  <c r="AF130" i="12"/>
  <c r="AD130" i="12"/>
  <c r="AB130" i="12"/>
  <c r="Z130" i="12"/>
  <c r="X130" i="12"/>
  <c r="V130" i="12"/>
  <c r="T130" i="12"/>
  <c r="R130" i="12"/>
  <c r="P130" i="12"/>
  <c r="N130" i="12"/>
  <c r="L130" i="12"/>
  <c r="AT129" i="12"/>
  <c r="AR129" i="12"/>
  <c r="AP129" i="12"/>
  <c r="AN129" i="12"/>
  <c r="AL129" i="12"/>
  <c r="AJ129" i="12"/>
  <c r="AH129" i="12"/>
  <c r="AF129" i="12"/>
  <c r="AD129" i="12"/>
  <c r="AB129" i="12"/>
  <c r="Z129" i="12"/>
  <c r="X129" i="12"/>
  <c r="V129" i="12"/>
  <c r="T129" i="12"/>
  <c r="R129" i="12"/>
  <c r="P129" i="12"/>
  <c r="N129" i="12"/>
  <c r="L129" i="12"/>
  <c r="AT128" i="12"/>
  <c r="AR128" i="12"/>
  <c r="AP128" i="12"/>
  <c r="AN128" i="12"/>
  <c r="AL128" i="12"/>
  <c r="AJ128" i="12"/>
  <c r="AH128" i="12"/>
  <c r="AF128" i="12"/>
  <c r="AD128" i="12"/>
  <c r="AB128" i="12"/>
  <c r="Z128" i="12"/>
  <c r="X128" i="12"/>
  <c r="V128" i="12"/>
  <c r="T128" i="12"/>
  <c r="R128" i="12"/>
  <c r="P128" i="12"/>
  <c r="N128" i="12"/>
  <c r="L128" i="12"/>
  <c r="AT127" i="12"/>
  <c r="AR127" i="12"/>
  <c r="AP127" i="12"/>
  <c r="AN127" i="12"/>
  <c r="AL127" i="12"/>
  <c r="AJ127" i="12"/>
  <c r="AH127" i="12"/>
  <c r="AF127" i="12"/>
  <c r="AD127" i="12"/>
  <c r="AB127" i="12"/>
  <c r="Z127" i="12"/>
  <c r="X127" i="12"/>
  <c r="V127" i="12"/>
  <c r="T127" i="12"/>
  <c r="R127" i="12"/>
  <c r="P127" i="12"/>
  <c r="N127" i="12"/>
  <c r="L127" i="12"/>
  <c r="AT126" i="12"/>
  <c r="AR126" i="12"/>
  <c r="AP126" i="12"/>
  <c r="AN126" i="12"/>
  <c r="AL126" i="12"/>
  <c r="AJ126" i="12"/>
  <c r="AH126" i="12"/>
  <c r="AF126" i="12"/>
  <c r="AD126" i="12"/>
  <c r="AB126" i="12"/>
  <c r="Z126" i="12"/>
  <c r="X126" i="12"/>
  <c r="V126" i="12"/>
  <c r="T126" i="12"/>
  <c r="R126" i="12"/>
  <c r="P126" i="12"/>
  <c r="N126" i="12"/>
  <c r="L126" i="12"/>
  <c r="AT125" i="12"/>
  <c r="AR125" i="12"/>
  <c r="AP125" i="12"/>
  <c r="AN125" i="12"/>
  <c r="AL125" i="12"/>
  <c r="AJ125" i="12"/>
  <c r="AH125" i="12"/>
  <c r="AF125" i="12"/>
  <c r="AD125" i="12"/>
  <c r="AB125" i="12"/>
  <c r="Z125" i="12"/>
  <c r="X125" i="12"/>
  <c r="V125" i="12"/>
  <c r="T125" i="12"/>
  <c r="R125" i="12"/>
  <c r="P125" i="12"/>
  <c r="N125" i="12"/>
  <c r="L125" i="12"/>
  <c r="AT124" i="12"/>
  <c r="AR124" i="12"/>
  <c r="AP124" i="12"/>
  <c r="AN124" i="12"/>
  <c r="AL124" i="12"/>
  <c r="AJ124" i="12"/>
  <c r="AH124" i="12"/>
  <c r="AF124" i="12"/>
  <c r="AD124" i="12"/>
  <c r="AB124" i="12"/>
  <c r="Z124" i="12"/>
  <c r="X124" i="12"/>
  <c r="V124" i="12"/>
  <c r="T124" i="12"/>
  <c r="R124" i="12"/>
  <c r="P124" i="12"/>
  <c r="N124" i="12"/>
  <c r="L124" i="12"/>
  <c r="AT123" i="12"/>
  <c r="AR123" i="12"/>
  <c r="AP123" i="12"/>
  <c r="AN123" i="12"/>
  <c r="AL123" i="12"/>
  <c r="AJ123" i="12"/>
  <c r="AH123" i="12"/>
  <c r="AF123" i="12"/>
  <c r="AD123" i="12"/>
  <c r="AB123" i="12"/>
  <c r="Z123" i="12"/>
  <c r="X123" i="12"/>
  <c r="V123" i="12"/>
  <c r="T123" i="12"/>
  <c r="R123" i="12"/>
  <c r="P123" i="12"/>
  <c r="N123" i="12"/>
  <c r="L123" i="12"/>
  <c r="AT122" i="12"/>
  <c r="AR122" i="12"/>
  <c r="AP122" i="12"/>
  <c r="AN122" i="12"/>
  <c r="AL122" i="12"/>
  <c r="AJ122" i="12"/>
  <c r="AH122" i="12"/>
  <c r="AF122" i="12"/>
  <c r="AD122" i="12"/>
  <c r="AB122" i="12"/>
  <c r="Z122" i="12"/>
  <c r="X122" i="12"/>
  <c r="V122" i="12"/>
  <c r="T122" i="12"/>
  <c r="R122" i="12"/>
  <c r="P122" i="12"/>
  <c r="N122" i="12"/>
  <c r="L122" i="12"/>
  <c r="AT121" i="12"/>
  <c r="AR121" i="12"/>
  <c r="AP121" i="12"/>
  <c r="AN121" i="12"/>
  <c r="AL121" i="12"/>
  <c r="AJ121" i="12"/>
  <c r="AH121" i="12"/>
  <c r="AF121" i="12"/>
  <c r="AD121" i="12"/>
  <c r="AB121" i="12"/>
  <c r="Z121" i="12"/>
  <c r="X121" i="12"/>
  <c r="V121" i="12"/>
  <c r="T121" i="12"/>
  <c r="R121" i="12"/>
  <c r="P121" i="12"/>
  <c r="N121" i="12"/>
  <c r="L121" i="12"/>
  <c r="AT120" i="12"/>
  <c r="AR120" i="12"/>
  <c r="AP120" i="12"/>
  <c r="AN120" i="12"/>
  <c r="AL120" i="12"/>
  <c r="AJ120" i="12"/>
  <c r="AH120" i="12"/>
  <c r="AF120" i="12"/>
  <c r="AD120" i="12"/>
  <c r="AB120" i="12"/>
  <c r="Z120" i="12"/>
  <c r="X120" i="12"/>
  <c r="V120" i="12"/>
  <c r="T120" i="12"/>
  <c r="R120" i="12"/>
  <c r="P120" i="12"/>
  <c r="N120" i="12"/>
  <c r="L120" i="12"/>
  <c r="AT119" i="12"/>
  <c r="AR119" i="12"/>
  <c r="AP119" i="12"/>
  <c r="AN119" i="12"/>
  <c r="AL119" i="12"/>
  <c r="AJ119" i="12"/>
  <c r="AH119" i="12"/>
  <c r="AF119" i="12"/>
  <c r="AD119" i="12"/>
  <c r="AB119" i="12"/>
  <c r="Z119" i="12"/>
  <c r="X119" i="12"/>
  <c r="V119" i="12"/>
  <c r="T119" i="12"/>
  <c r="R119" i="12"/>
  <c r="P119" i="12"/>
  <c r="N119" i="12"/>
  <c r="L119" i="12"/>
  <c r="AT118" i="12"/>
  <c r="AR118" i="12"/>
  <c r="AP118" i="12"/>
  <c r="AN118" i="12"/>
  <c r="AL118" i="12"/>
  <c r="AJ118" i="12"/>
  <c r="AH118" i="12"/>
  <c r="AF118" i="12"/>
  <c r="AD118" i="12"/>
  <c r="AB118" i="12"/>
  <c r="Z118" i="12"/>
  <c r="X118" i="12"/>
  <c r="V118" i="12"/>
  <c r="T118" i="12"/>
  <c r="R118" i="12"/>
  <c r="P118" i="12"/>
  <c r="N118" i="12"/>
  <c r="L118" i="12"/>
  <c r="AT117" i="12"/>
  <c r="AR117" i="12"/>
  <c r="AP117" i="12"/>
  <c r="AN117" i="12"/>
  <c r="AL117" i="12"/>
  <c r="AJ117" i="12"/>
  <c r="AH117" i="12"/>
  <c r="AF117" i="12"/>
  <c r="AD117" i="12"/>
  <c r="AB117" i="12"/>
  <c r="Z117" i="12"/>
  <c r="X117" i="12"/>
  <c r="V117" i="12"/>
  <c r="T117" i="12"/>
  <c r="R117" i="12"/>
  <c r="P117" i="12"/>
  <c r="N117" i="12"/>
  <c r="L117" i="12"/>
  <c r="AT116" i="12"/>
  <c r="AR116" i="12"/>
  <c r="AP116" i="12"/>
  <c r="AN116" i="12"/>
  <c r="AL116" i="12"/>
  <c r="AJ116" i="12"/>
  <c r="AH116" i="12"/>
  <c r="AF116" i="12"/>
  <c r="AD116" i="12"/>
  <c r="AB116" i="12"/>
  <c r="Z116" i="12"/>
  <c r="X116" i="12"/>
  <c r="V116" i="12"/>
  <c r="T116" i="12"/>
  <c r="R116" i="12"/>
  <c r="P116" i="12"/>
  <c r="N116" i="12"/>
  <c r="L116" i="12"/>
  <c r="AT115" i="12"/>
  <c r="AR115" i="12"/>
  <c r="AP115" i="12"/>
  <c r="AN115" i="12"/>
  <c r="AL115" i="12"/>
  <c r="AJ115" i="12"/>
  <c r="AH115" i="12"/>
  <c r="AF115" i="12"/>
  <c r="AD115" i="12"/>
  <c r="AB115" i="12"/>
  <c r="Z115" i="12"/>
  <c r="X115" i="12"/>
  <c r="V115" i="12"/>
  <c r="T115" i="12"/>
  <c r="R115" i="12"/>
  <c r="P115" i="12"/>
  <c r="N115" i="12"/>
  <c r="L115" i="12"/>
  <c r="AT114" i="12"/>
  <c r="AR114" i="12"/>
  <c r="AP114" i="12"/>
  <c r="AN114" i="12"/>
  <c r="AL114" i="12"/>
  <c r="AJ114" i="12"/>
  <c r="AH114" i="12"/>
  <c r="AF114" i="12"/>
  <c r="AD114" i="12"/>
  <c r="AB114" i="12"/>
  <c r="Z114" i="12"/>
  <c r="X114" i="12"/>
  <c r="V114" i="12"/>
  <c r="T114" i="12"/>
  <c r="R114" i="12"/>
  <c r="P114" i="12"/>
  <c r="N114" i="12"/>
  <c r="L114" i="12"/>
  <c r="AT113" i="12"/>
  <c r="AR113" i="12"/>
  <c r="AP113" i="12"/>
  <c r="AN113" i="12"/>
  <c r="AL113" i="12"/>
  <c r="AJ113" i="12"/>
  <c r="AH113" i="12"/>
  <c r="AF113" i="12"/>
  <c r="AD113" i="12"/>
  <c r="AB113" i="12"/>
  <c r="Z113" i="12"/>
  <c r="X113" i="12"/>
  <c r="V113" i="12"/>
  <c r="T113" i="12"/>
  <c r="R113" i="12"/>
  <c r="P113" i="12"/>
  <c r="N113" i="12"/>
  <c r="L113" i="12"/>
  <c r="AT112" i="12"/>
  <c r="AR112" i="12"/>
  <c r="AP112" i="12"/>
  <c r="AN112" i="12"/>
  <c r="AL112" i="12"/>
  <c r="AJ112" i="12"/>
  <c r="AH112" i="12"/>
  <c r="AF112" i="12"/>
  <c r="AD112" i="12"/>
  <c r="AB112" i="12"/>
  <c r="Z112" i="12"/>
  <c r="X112" i="12"/>
  <c r="V112" i="12"/>
  <c r="T112" i="12"/>
  <c r="R112" i="12"/>
  <c r="P112" i="12"/>
  <c r="N112" i="12"/>
  <c r="L112" i="12"/>
  <c r="AT111" i="12"/>
  <c r="AR111" i="12"/>
  <c r="AP111" i="12"/>
  <c r="AN111" i="12"/>
  <c r="AL111" i="12"/>
  <c r="AJ111" i="12"/>
  <c r="AH111" i="12"/>
  <c r="AF111" i="12"/>
  <c r="AD111" i="12"/>
  <c r="AB111" i="12"/>
  <c r="Z111" i="12"/>
  <c r="X111" i="12"/>
  <c r="V111" i="12"/>
  <c r="T111" i="12"/>
  <c r="R111" i="12"/>
  <c r="P111" i="12"/>
  <c r="N111" i="12"/>
  <c r="L111" i="12"/>
  <c r="AT110" i="12"/>
  <c r="AR110" i="12"/>
  <c r="AP110" i="12"/>
  <c r="AN110" i="12"/>
  <c r="AL110" i="12"/>
  <c r="AJ110" i="12"/>
  <c r="AH110" i="12"/>
  <c r="AF110" i="12"/>
  <c r="AD110" i="12"/>
  <c r="AB110" i="12"/>
  <c r="Z110" i="12"/>
  <c r="X110" i="12"/>
  <c r="V110" i="12"/>
  <c r="T110" i="12"/>
  <c r="R110" i="12"/>
  <c r="P110" i="12"/>
  <c r="N110" i="12"/>
  <c r="L110" i="12"/>
  <c r="AT109" i="12"/>
  <c r="AR109" i="12"/>
  <c r="AP109" i="12"/>
  <c r="AN109" i="12"/>
  <c r="AL109" i="12"/>
  <c r="AJ109" i="12"/>
  <c r="AH109" i="12"/>
  <c r="AF109" i="12"/>
  <c r="AD109" i="12"/>
  <c r="AB109" i="12"/>
  <c r="Z109" i="12"/>
  <c r="X109" i="12"/>
  <c r="V109" i="12"/>
  <c r="T109" i="12"/>
  <c r="R109" i="12"/>
  <c r="P109" i="12"/>
  <c r="N109" i="12"/>
  <c r="L109" i="12"/>
  <c r="AT108" i="12"/>
  <c r="AR108" i="12"/>
  <c r="AP108" i="12"/>
  <c r="AN108" i="12"/>
  <c r="AL108" i="12"/>
  <c r="AJ108" i="12"/>
  <c r="AH108" i="12"/>
  <c r="AF108" i="12"/>
  <c r="AD108" i="12"/>
  <c r="AB108" i="12"/>
  <c r="Z108" i="12"/>
  <c r="X108" i="12"/>
  <c r="V108" i="12"/>
  <c r="T108" i="12"/>
  <c r="R108" i="12"/>
  <c r="P108" i="12"/>
  <c r="N108" i="12"/>
  <c r="L108" i="12"/>
  <c r="AT107" i="12"/>
  <c r="AR107" i="12"/>
  <c r="AP107" i="12"/>
  <c r="AN107" i="12"/>
  <c r="AL107" i="12"/>
  <c r="AJ107" i="12"/>
  <c r="AH107" i="12"/>
  <c r="AF107" i="12"/>
  <c r="AD107" i="12"/>
  <c r="AB107" i="12"/>
  <c r="Z107" i="12"/>
  <c r="X107" i="12"/>
  <c r="V107" i="12"/>
  <c r="T107" i="12"/>
  <c r="R107" i="12"/>
  <c r="P107" i="12"/>
  <c r="N107" i="12"/>
  <c r="L107" i="12"/>
  <c r="AT106" i="12"/>
  <c r="AR106" i="12"/>
  <c r="AP106" i="12"/>
  <c r="AN106" i="12"/>
  <c r="AL106" i="12"/>
  <c r="AJ106" i="12"/>
  <c r="AH106" i="12"/>
  <c r="AF106" i="12"/>
  <c r="AD106" i="12"/>
  <c r="AB106" i="12"/>
  <c r="Z106" i="12"/>
  <c r="X106" i="12"/>
  <c r="V106" i="12"/>
  <c r="T106" i="12"/>
  <c r="R106" i="12"/>
  <c r="P106" i="12"/>
  <c r="N106" i="12"/>
  <c r="L106" i="12"/>
  <c r="AT105" i="12"/>
  <c r="AR105" i="12"/>
  <c r="AP105" i="12"/>
  <c r="AN105" i="12"/>
  <c r="AL105" i="12"/>
  <c r="AJ105" i="12"/>
  <c r="AH105" i="12"/>
  <c r="AF105" i="12"/>
  <c r="AD105" i="12"/>
  <c r="AB105" i="12"/>
  <c r="Z105" i="12"/>
  <c r="X105" i="12"/>
  <c r="V105" i="12"/>
  <c r="T105" i="12"/>
  <c r="R105" i="12"/>
  <c r="P105" i="12"/>
  <c r="N105" i="12"/>
  <c r="L105" i="12"/>
  <c r="AT104" i="12"/>
  <c r="AR104" i="12"/>
  <c r="AP104" i="12"/>
  <c r="AN104" i="12"/>
  <c r="AL104" i="12"/>
  <c r="AJ104" i="12"/>
  <c r="AH104" i="12"/>
  <c r="AF104" i="12"/>
  <c r="AD104" i="12"/>
  <c r="AB104" i="12"/>
  <c r="Z104" i="12"/>
  <c r="X104" i="12"/>
  <c r="V104" i="12"/>
  <c r="T104" i="12"/>
  <c r="R104" i="12"/>
  <c r="P104" i="12"/>
  <c r="N104" i="12"/>
  <c r="L104" i="12"/>
  <c r="AT103" i="12"/>
  <c r="AR103" i="12"/>
  <c r="AP103" i="12"/>
  <c r="AN103" i="12"/>
  <c r="AL103" i="12"/>
  <c r="AJ103" i="12"/>
  <c r="AH103" i="12"/>
  <c r="AF103" i="12"/>
  <c r="AD103" i="12"/>
  <c r="AB103" i="12"/>
  <c r="Z103" i="12"/>
  <c r="X103" i="12"/>
  <c r="V103" i="12"/>
  <c r="T103" i="12"/>
  <c r="R103" i="12"/>
  <c r="P103" i="12"/>
  <c r="N103" i="12"/>
  <c r="L103" i="12"/>
  <c r="AT102" i="12"/>
  <c r="AR102" i="12"/>
  <c r="AP102" i="12"/>
  <c r="AN102" i="12"/>
  <c r="AL102" i="12"/>
  <c r="AJ102" i="12"/>
  <c r="AH102" i="12"/>
  <c r="AF102" i="12"/>
  <c r="AD102" i="12"/>
  <c r="AB102" i="12"/>
  <c r="Z102" i="12"/>
  <c r="X102" i="12"/>
  <c r="V102" i="12"/>
  <c r="T102" i="12"/>
  <c r="R102" i="12"/>
  <c r="P102" i="12"/>
  <c r="N102" i="12"/>
  <c r="L102" i="12"/>
  <c r="BF101" i="12"/>
  <c r="BD101" i="12"/>
  <c r="BB101" i="12"/>
  <c r="AT101" i="12"/>
  <c r="AR101" i="12"/>
  <c r="AP101" i="12"/>
  <c r="AN101" i="12"/>
  <c r="AL101" i="12"/>
  <c r="AJ101" i="12"/>
  <c r="AH101" i="12"/>
  <c r="AF101" i="12"/>
  <c r="AD101" i="12"/>
  <c r="AB101" i="12"/>
  <c r="Z101" i="12"/>
  <c r="X101" i="12"/>
  <c r="V101" i="12"/>
  <c r="T101" i="12"/>
  <c r="R101" i="12"/>
  <c r="P101" i="12"/>
  <c r="N101" i="12"/>
  <c r="L101" i="12"/>
  <c r="BF100" i="12"/>
  <c r="BD100" i="12"/>
  <c r="BB100" i="12"/>
  <c r="AT100" i="12"/>
  <c r="AR100" i="12"/>
  <c r="AP100" i="12"/>
  <c r="AN100" i="12"/>
  <c r="AL100" i="12"/>
  <c r="AJ100" i="12"/>
  <c r="AH100" i="12"/>
  <c r="AF100" i="12"/>
  <c r="AD100" i="12"/>
  <c r="AB100" i="12"/>
  <c r="Z100" i="12"/>
  <c r="X100" i="12"/>
  <c r="V100" i="12"/>
  <c r="T100" i="12"/>
  <c r="R100" i="12"/>
  <c r="P100" i="12"/>
  <c r="N100" i="12"/>
  <c r="L100" i="12"/>
  <c r="BF99" i="12"/>
  <c r="BD99" i="12"/>
  <c r="BB99" i="12"/>
  <c r="AT99" i="12"/>
  <c r="AR99" i="12"/>
  <c r="AP99" i="12"/>
  <c r="AN99" i="12"/>
  <c r="AL99" i="12"/>
  <c r="AJ99" i="12"/>
  <c r="AH99" i="12"/>
  <c r="AF99" i="12"/>
  <c r="AD99" i="12"/>
  <c r="AB99" i="12"/>
  <c r="Z99" i="12"/>
  <c r="X99" i="12"/>
  <c r="V99" i="12"/>
  <c r="T99" i="12"/>
  <c r="R99" i="12"/>
  <c r="P99" i="12"/>
  <c r="N99" i="12"/>
  <c r="L99" i="12"/>
  <c r="BF98" i="12"/>
  <c r="BD98" i="12"/>
  <c r="BB98" i="12"/>
  <c r="AT98" i="12"/>
  <c r="AR98" i="12"/>
  <c r="AP98" i="12"/>
  <c r="AN98" i="12"/>
  <c r="AL98" i="12"/>
  <c r="AJ98" i="12"/>
  <c r="AH98" i="12"/>
  <c r="AF98" i="12"/>
  <c r="AD98" i="12"/>
  <c r="AB98" i="12"/>
  <c r="Z98" i="12"/>
  <c r="X98" i="12"/>
  <c r="V98" i="12"/>
  <c r="T98" i="12"/>
  <c r="R98" i="12"/>
  <c r="P98" i="12"/>
  <c r="N98" i="12"/>
  <c r="L98" i="12"/>
  <c r="BF97" i="12"/>
  <c r="BD97" i="12"/>
  <c r="BB97" i="12"/>
  <c r="AT97" i="12"/>
  <c r="AR97" i="12"/>
  <c r="AP97" i="12"/>
  <c r="AN97" i="12"/>
  <c r="AL97" i="12"/>
  <c r="AJ97" i="12"/>
  <c r="AH97" i="12"/>
  <c r="AF97" i="12"/>
  <c r="AD97" i="12"/>
  <c r="AB97" i="12"/>
  <c r="Z97" i="12"/>
  <c r="X97" i="12"/>
  <c r="V97" i="12"/>
  <c r="T97" i="12"/>
  <c r="R97" i="12"/>
  <c r="P97" i="12"/>
  <c r="N97" i="12"/>
  <c r="L97" i="12"/>
  <c r="BF96" i="12"/>
  <c r="BD96" i="12"/>
  <c r="BB96" i="12"/>
  <c r="AT96" i="12"/>
  <c r="AR96" i="12"/>
  <c r="AP96" i="12"/>
  <c r="AN96" i="12"/>
  <c r="AL96" i="12"/>
  <c r="AJ96" i="12"/>
  <c r="AH96" i="12"/>
  <c r="AF96" i="12"/>
  <c r="AD96" i="12"/>
  <c r="AB96" i="12"/>
  <c r="Z96" i="12"/>
  <c r="X96" i="12"/>
  <c r="V96" i="12"/>
  <c r="T96" i="12"/>
  <c r="R96" i="12"/>
  <c r="P96" i="12"/>
  <c r="N96" i="12"/>
  <c r="L96" i="12"/>
  <c r="BF95" i="12"/>
  <c r="BD95" i="12"/>
  <c r="BB95" i="12"/>
  <c r="AT95" i="12"/>
  <c r="AR95" i="12"/>
  <c r="AP95" i="12"/>
  <c r="AN95" i="12"/>
  <c r="AL95" i="12"/>
  <c r="AJ95" i="12"/>
  <c r="AH95" i="12"/>
  <c r="AF95" i="12"/>
  <c r="AD95" i="12"/>
  <c r="AB95" i="12"/>
  <c r="Z95" i="12"/>
  <c r="X95" i="12"/>
  <c r="V95" i="12"/>
  <c r="T95" i="12"/>
  <c r="R95" i="12"/>
  <c r="P95" i="12"/>
  <c r="N95" i="12"/>
  <c r="L95" i="12"/>
  <c r="BF94" i="12"/>
  <c r="BD94" i="12"/>
  <c r="BB94" i="12"/>
  <c r="AT94" i="12"/>
  <c r="AR94" i="12"/>
  <c r="AP94" i="12"/>
  <c r="AN94" i="12"/>
  <c r="AL94" i="12"/>
  <c r="AJ94" i="12"/>
  <c r="AH94" i="12"/>
  <c r="AF94" i="12"/>
  <c r="AD94" i="12"/>
  <c r="AB94" i="12"/>
  <c r="Z94" i="12"/>
  <c r="X94" i="12"/>
  <c r="V94" i="12"/>
  <c r="T94" i="12"/>
  <c r="R94" i="12"/>
  <c r="P94" i="12"/>
  <c r="N94" i="12"/>
  <c r="L94" i="12"/>
  <c r="BF93" i="12"/>
  <c r="BD93" i="12"/>
  <c r="BB93" i="12"/>
  <c r="AT93" i="12"/>
  <c r="AR93" i="12"/>
  <c r="AP93" i="12"/>
  <c r="AN93" i="12"/>
  <c r="AL93" i="12"/>
  <c r="AJ93" i="12"/>
  <c r="AH93" i="12"/>
  <c r="AF93" i="12"/>
  <c r="AD93" i="12"/>
  <c r="AB93" i="12"/>
  <c r="Z93" i="12"/>
  <c r="X93" i="12"/>
  <c r="V93" i="12"/>
  <c r="T93" i="12"/>
  <c r="R93" i="12"/>
  <c r="P93" i="12"/>
  <c r="N93" i="12"/>
  <c r="L93" i="12"/>
  <c r="BF92" i="12"/>
  <c r="BD92" i="12"/>
  <c r="BB92" i="12"/>
  <c r="AT92" i="12"/>
  <c r="AR92" i="12"/>
  <c r="AP92" i="12"/>
  <c r="AN92" i="12"/>
  <c r="AL92" i="12"/>
  <c r="AJ92" i="12"/>
  <c r="AH92" i="12"/>
  <c r="AF92" i="12"/>
  <c r="AD92" i="12"/>
  <c r="AB92" i="12"/>
  <c r="Z92" i="12"/>
  <c r="X92" i="12"/>
  <c r="V92" i="12"/>
  <c r="T92" i="12"/>
  <c r="R92" i="12"/>
  <c r="P92" i="12"/>
  <c r="N92" i="12"/>
  <c r="L92" i="12"/>
  <c r="BF91" i="12"/>
  <c r="BD91" i="12"/>
  <c r="BB91" i="12"/>
  <c r="AT91" i="12"/>
  <c r="AR91" i="12"/>
  <c r="AP91" i="12"/>
  <c r="AN91" i="12"/>
  <c r="AL91" i="12"/>
  <c r="AJ91" i="12"/>
  <c r="AH91" i="12"/>
  <c r="AF91" i="12"/>
  <c r="AD91" i="12"/>
  <c r="AB91" i="12"/>
  <c r="Z91" i="12"/>
  <c r="X91" i="12"/>
  <c r="V91" i="12"/>
  <c r="T91" i="12"/>
  <c r="R91" i="12"/>
  <c r="P91" i="12"/>
  <c r="N91" i="12"/>
  <c r="L91" i="12"/>
  <c r="BF90" i="12"/>
  <c r="BD90" i="12"/>
  <c r="BB90" i="12"/>
  <c r="AT90" i="12"/>
  <c r="AR90" i="12"/>
  <c r="AP90" i="12"/>
  <c r="AN90" i="12"/>
  <c r="AL90" i="12"/>
  <c r="AJ90" i="12"/>
  <c r="AH90" i="12"/>
  <c r="AF90" i="12"/>
  <c r="AD90" i="12"/>
  <c r="AB90" i="12"/>
  <c r="Z90" i="12"/>
  <c r="X90" i="12"/>
  <c r="V90" i="12"/>
  <c r="T90" i="12"/>
  <c r="R90" i="12"/>
  <c r="P90" i="12"/>
  <c r="N90" i="12"/>
  <c r="L90" i="12"/>
  <c r="BF89" i="12"/>
  <c r="BD89" i="12"/>
  <c r="BB89" i="12"/>
  <c r="AT89" i="12"/>
  <c r="AR89" i="12"/>
  <c r="AP89" i="12"/>
  <c r="AN89" i="12"/>
  <c r="AL89" i="12"/>
  <c r="AJ89" i="12"/>
  <c r="AH89" i="12"/>
  <c r="AF89" i="12"/>
  <c r="AD89" i="12"/>
  <c r="AB89" i="12"/>
  <c r="Z89" i="12"/>
  <c r="X89" i="12"/>
  <c r="V89" i="12"/>
  <c r="T89" i="12"/>
  <c r="R89" i="12"/>
  <c r="P89" i="12"/>
  <c r="N89" i="12"/>
  <c r="L89" i="12"/>
  <c r="BF88" i="12"/>
  <c r="BD88" i="12"/>
  <c r="BB88" i="12"/>
  <c r="AT88" i="12"/>
  <c r="AR88" i="12"/>
  <c r="AP88" i="12"/>
  <c r="AN88" i="12"/>
  <c r="AL88" i="12"/>
  <c r="AJ88" i="12"/>
  <c r="AH88" i="12"/>
  <c r="AF88" i="12"/>
  <c r="AD88" i="12"/>
  <c r="AB88" i="12"/>
  <c r="Z88" i="12"/>
  <c r="X88" i="12"/>
  <c r="V88" i="12"/>
  <c r="T88" i="12"/>
  <c r="R88" i="12"/>
  <c r="P88" i="12"/>
  <c r="N88" i="12"/>
  <c r="L88" i="12"/>
  <c r="BF87" i="12"/>
  <c r="BD87" i="12"/>
  <c r="BB87" i="12"/>
  <c r="AZ87" i="12"/>
  <c r="AV87" i="12"/>
  <c r="AT87" i="12"/>
  <c r="AR87" i="12"/>
  <c r="AP87" i="12"/>
  <c r="AN87" i="12"/>
  <c r="BF86" i="12"/>
  <c r="BD86" i="12"/>
  <c r="BB86" i="12"/>
  <c r="AZ86" i="12"/>
  <c r="AV86" i="12"/>
  <c r="AT86" i="12"/>
  <c r="AR86" i="12"/>
  <c r="AP86" i="12"/>
  <c r="AN86" i="12"/>
  <c r="BF85" i="12"/>
  <c r="BD85" i="12"/>
  <c r="BB85" i="12"/>
  <c r="AZ85" i="12"/>
  <c r="AV85" i="12"/>
  <c r="AT85" i="12"/>
  <c r="AR85" i="12"/>
  <c r="AP85" i="12"/>
  <c r="AN85" i="12"/>
  <c r="BF84" i="12"/>
  <c r="BD84" i="12"/>
  <c r="BB84" i="12"/>
  <c r="AZ84" i="12"/>
  <c r="AV84" i="12"/>
  <c r="AT84" i="12"/>
  <c r="AR84" i="12"/>
  <c r="AP84" i="12"/>
  <c r="AN84" i="12"/>
  <c r="BF83" i="12"/>
  <c r="BD83" i="12"/>
  <c r="BB83" i="12"/>
  <c r="AZ83" i="12"/>
  <c r="AV83" i="12"/>
  <c r="AT83" i="12"/>
  <c r="AR83" i="12"/>
  <c r="AP83" i="12"/>
  <c r="AN83" i="12"/>
  <c r="BF82" i="12"/>
  <c r="BD82" i="12"/>
  <c r="BB82" i="12"/>
  <c r="AZ82" i="12"/>
  <c r="AV82" i="12"/>
  <c r="AT82" i="12"/>
  <c r="AR82" i="12"/>
  <c r="AP82" i="12"/>
  <c r="AN82" i="12"/>
  <c r="BF81" i="12"/>
  <c r="BD81" i="12"/>
  <c r="BB81" i="12"/>
  <c r="AZ81" i="12"/>
  <c r="AV81" i="12"/>
  <c r="AT81" i="12"/>
  <c r="AR81" i="12"/>
  <c r="AP81" i="12"/>
  <c r="AN81" i="12"/>
  <c r="BF80" i="12"/>
  <c r="BD80" i="12"/>
  <c r="BB80" i="12"/>
  <c r="AZ80" i="12"/>
  <c r="AV80" i="12"/>
  <c r="AT80" i="12"/>
  <c r="AR80" i="12"/>
  <c r="AP80" i="12"/>
  <c r="AN80" i="12"/>
  <c r="BF79" i="12"/>
  <c r="BD79" i="12"/>
  <c r="BB79" i="12"/>
  <c r="AZ79" i="12"/>
  <c r="AV79" i="12"/>
  <c r="AT79" i="12"/>
  <c r="AR79" i="12"/>
  <c r="AP79" i="12"/>
  <c r="AN79" i="12"/>
  <c r="BF78" i="12"/>
  <c r="BD78" i="12"/>
  <c r="BB78" i="12"/>
  <c r="AZ78" i="12"/>
  <c r="AV78" i="12"/>
  <c r="AT78" i="12"/>
  <c r="AR78" i="12"/>
  <c r="AP78" i="12"/>
  <c r="AN78" i="12"/>
  <c r="BF77" i="12"/>
  <c r="BD77" i="12"/>
  <c r="BB77" i="12"/>
  <c r="AZ77" i="12"/>
  <c r="AV77" i="12"/>
  <c r="AT77" i="12"/>
  <c r="AR77" i="12"/>
  <c r="AP77" i="12"/>
  <c r="AN77" i="12"/>
  <c r="BF76" i="12"/>
  <c r="BD76" i="12"/>
  <c r="BB76" i="12"/>
  <c r="AZ76" i="12"/>
  <c r="AV76" i="12"/>
  <c r="AT76" i="12"/>
  <c r="AR76" i="12"/>
  <c r="AP76" i="12"/>
  <c r="AN76" i="12"/>
  <c r="BF75" i="12"/>
  <c r="BD75" i="12"/>
  <c r="BB75" i="12"/>
  <c r="AZ75" i="12"/>
  <c r="AV75" i="12"/>
  <c r="AT75" i="12"/>
  <c r="AR75" i="12"/>
  <c r="AP75" i="12"/>
  <c r="AN75" i="12"/>
  <c r="BF74" i="12"/>
  <c r="BD74" i="12"/>
  <c r="BB74" i="12"/>
  <c r="AZ74" i="12"/>
  <c r="AV74" i="12"/>
  <c r="AT74" i="12"/>
  <c r="AR74" i="12"/>
  <c r="AP74" i="12"/>
  <c r="AN74" i="12"/>
  <c r="BF73" i="12"/>
  <c r="BD73" i="12"/>
  <c r="BB73" i="12"/>
  <c r="AZ73" i="12"/>
  <c r="AV73" i="12"/>
  <c r="AT73" i="12"/>
  <c r="AR73" i="12"/>
  <c r="AP73" i="12"/>
  <c r="AN73" i="12"/>
  <c r="BF72" i="12"/>
  <c r="BD72" i="12"/>
  <c r="BB72" i="12"/>
  <c r="AZ72" i="12"/>
  <c r="AV72" i="12"/>
  <c r="AT72" i="12"/>
  <c r="AR72" i="12"/>
  <c r="AP72" i="12"/>
  <c r="AN72" i="12"/>
  <c r="BF71" i="12"/>
  <c r="BD71" i="12"/>
  <c r="BB71" i="12"/>
  <c r="AZ71" i="12"/>
  <c r="AV71" i="12"/>
  <c r="AT71" i="12"/>
  <c r="AR71" i="12"/>
  <c r="AP71" i="12"/>
  <c r="AN71" i="12"/>
  <c r="BF70" i="12"/>
  <c r="BD70" i="12"/>
  <c r="BB70" i="12"/>
  <c r="AZ70" i="12"/>
  <c r="AV70" i="12"/>
  <c r="AT70" i="12"/>
  <c r="AR70" i="12"/>
  <c r="AP70" i="12"/>
  <c r="AN70" i="12"/>
  <c r="BF69" i="12"/>
  <c r="BD69" i="12"/>
  <c r="BB69" i="12"/>
  <c r="AZ69" i="12"/>
  <c r="AV69" i="12"/>
  <c r="AT69" i="12"/>
  <c r="AR69" i="12"/>
  <c r="AP69" i="12"/>
  <c r="AN69" i="12"/>
  <c r="BF68" i="12"/>
  <c r="BD68" i="12"/>
  <c r="BB68" i="12"/>
  <c r="AZ68" i="12"/>
  <c r="AV68" i="12"/>
  <c r="AT68" i="12"/>
  <c r="AR68" i="12"/>
  <c r="AP68" i="12"/>
  <c r="AN68" i="12"/>
  <c r="BF67" i="12"/>
  <c r="BD67" i="12"/>
  <c r="BB67" i="12"/>
  <c r="AZ67" i="12"/>
  <c r="AV67" i="12"/>
  <c r="AT67" i="12"/>
  <c r="AR67" i="12"/>
  <c r="AP67" i="12"/>
  <c r="AN67" i="12"/>
  <c r="BF66" i="12"/>
  <c r="BD66" i="12"/>
  <c r="BB66" i="12"/>
  <c r="AZ66" i="12"/>
  <c r="AV66" i="12"/>
  <c r="AT66" i="12"/>
  <c r="AR66" i="12"/>
  <c r="AP66" i="12"/>
  <c r="AN66" i="12"/>
  <c r="BF65" i="12"/>
  <c r="BD65" i="12"/>
  <c r="BB65" i="12"/>
  <c r="AZ65" i="12"/>
  <c r="AV65" i="12"/>
  <c r="AT65" i="12"/>
  <c r="AR65" i="12"/>
  <c r="AP65" i="12"/>
  <c r="AN65" i="12"/>
  <c r="BF64" i="12"/>
  <c r="BD64" i="12"/>
  <c r="BB64" i="12"/>
  <c r="AZ64" i="12"/>
  <c r="AV64" i="12"/>
  <c r="AT64" i="12"/>
  <c r="AR64" i="12"/>
  <c r="AP64" i="12"/>
  <c r="AN64" i="12"/>
  <c r="BF63" i="12"/>
  <c r="BD63" i="12"/>
  <c r="BB63" i="12"/>
  <c r="AZ63" i="12"/>
  <c r="AV63" i="12"/>
  <c r="AT63" i="12"/>
  <c r="AR63" i="12"/>
  <c r="AP63" i="12"/>
  <c r="AN63" i="12"/>
  <c r="BF62" i="12"/>
  <c r="BD62" i="12"/>
  <c r="BB62" i="12"/>
  <c r="AZ62" i="12"/>
  <c r="AV62" i="12"/>
  <c r="AT62" i="12"/>
  <c r="AR62" i="12"/>
  <c r="AP62" i="12"/>
  <c r="AN62" i="12"/>
  <c r="BF61" i="12"/>
  <c r="BD61" i="12"/>
  <c r="BB61" i="12"/>
  <c r="AZ61" i="12"/>
  <c r="AV61" i="12"/>
  <c r="AT61" i="12"/>
  <c r="AR61" i="12"/>
  <c r="AP61" i="12"/>
  <c r="AN61" i="12"/>
  <c r="BF60" i="12"/>
  <c r="BD60" i="12"/>
  <c r="BB60" i="12"/>
  <c r="AZ60" i="12"/>
  <c r="AV60" i="12"/>
  <c r="AT60" i="12"/>
  <c r="AR60" i="12"/>
  <c r="AP60" i="12"/>
  <c r="AN60" i="12"/>
  <c r="BF59" i="12"/>
  <c r="BD59" i="12"/>
  <c r="BB59" i="12"/>
  <c r="AZ59" i="12"/>
  <c r="AV59" i="12"/>
  <c r="AT59" i="12"/>
  <c r="AR59" i="12"/>
  <c r="AP59" i="12"/>
  <c r="AN59" i="12"/>
  <c r="BF58" i="12"/>
  <c r="BD58" i="12"/>
  <c r="BB58" i="12"/>
  <c r="AZ58" i="12"/>
  <c r="AV58" i="12"/>
  <c r="AT58" i="12"/>
  <c r="AR58" i="12"/>
  <c r="AP58" i="12"/>
  <c r="AN58" i="12"/>
  <c r="BF57" i="12"/>
  <c r="BD57" i="12"/>
  <c r="BB57" i="12"/>
  <c r="AZ57" i="12"/>
  <c r="AV57" i="12"/>
  <c r="AT57" i="12"/>
  <c r="AR57" i="12"/>
  <c r="AP57" i="12"/>
  <c r="AN57" i="12"/>
  <c r="BF56" i="12"/>
  <c r="BD56" i="12"/>
  <c r="BB56" i="12"/>
  <c r="AZ56" i="12"/>
  <c r="AV56" i="12"/>
  <c r="AT56" i="12"/>
  <c r="AR56" i="12"/>
  <c r="AP56" i="12"/>
  <c r="AN56" i="12"/>
  <c r="BF55" i="12"/>
  <c r="BD55" i="12"/>
  <c r="BB55" i="12"/>
  <c r="AZ55" i="12"/>
  <c r="AV55" i="12"/>
  <c r="AT55" i="12"/>
  <c r="AR55" i="12"/>
  <c r="AP55" i="12"/>
  <c r="AN55" i="12"/>
  <c r="BF54" i="12"/>
  <c r="BD54" i="12"/>
  <c r="BB54" i="12"/>
  <c r="AZ54" i="12"/>
  <c r="AV54" i="12"/>
  <c r="AT54" i="12"/>
  <c r="AR54" i="12"/>
  <c r="AP54" i="12"/>
  <c r="AN54" i="12"/>
  <c r="BF53" i="12"/>
  <c r="BD53" i="12"/>
  <c r="BB53" i="12"/>
  <c r="AZ53" i="12"/>
  <c r="AV53" i="12"/>
  <c r="AT53" i="12"/>
  <c r="AR53" i="12"/>
  <c r="AP53" i="12"/>
  <c r="AN53" i="12"/>
  <c r="BF52" i="12"/>
  <c r="BD52" i="12"/>
  <c r="BB52" i="12"/>
  <c r="AZ52" i="12"/>
  <c r="AV52" i="12"/>
  <c r="AT52" i="12"/>
  <c r="AR52" i="12"/>
  <c r="AP52" i="12"/>
  <c r="AN52" i="12"/>
  <c r="BF51" i="12"/>
  <c r="BD51" i="12"/>
  <c r="BB51" i="12"/>
  <c r="AZ51" i="12"/>
  <c r="AV51" i="12"/>
  <c r="AT51" i="12"/>
  <c r="AR51" i="12"/>
  <c r="AP51" i="12"/>
  <c r="AN51" i="12"/>
  <c r="BF50" i="12"/>
  <c r="BD50" i="12"/>
  <c r="BB50" i="12"/>
  <c r="AZ50" i="12"/>
  <c r="AV50" i="12"/>
  <c r="AT50" i="12"/>
  <c r="AR50" i="12"/>
  <c r="AP50" i="12"/>
  <c r="AN50" i="12"/>
  <c r="BF49" i="12"/>
  <c r="BD49" i="12"/>
  <c r="BB49" i="12"/>
  <c r="AZ49" i="12"/>
  <c r="AV49" i="12"/>
  <c r="AT49" i="12"/>
  <c r="AR49" i="12"/>
  <c r="AP49" i="12"/>
  <c r="AN49" i="12"/>
  <c r="BF48" i="12"/>
  <c r="BD48" i="12"/>
  <c r="BB48" i="12"/>
  <c r="AZ48" i="12"/>
  <c r="AV48" i="12"/>
  <c r="AT48" i="12"/>
  <c r="AR48" i="12"/>
  <c r="AP48" i="12"/>
  <c r="AN48" i="12"/>
  <c r="BF47" i="12"/>
  <c r="BD47" i="12"/>
  <c r="BB47" i="12"/>
  <c r="AZ47" i="12"/>
  <c r="AV47" i="12"/>
  <c r="AT47" i="12"/>
  <c r="AR47" i="12"/>
  <c r="AP47" i="12"/>
  <c r="AN47" i="12"/>
  <c r="BF46" i="12"/>
  <c r="BD46" i="12"/>
  <c r="BB46" i="12"/>
  <c r="AZ46" i="12"/>
  <c r="AV46" i="12"/>
  <c r="AT46" i="12"/>
  <c r="AR46" i="12"/>
  <c r="AP46" i="12"/>
  <c r="AN46" i="12"/>
  <c r="BF45" i="12"/>
  <c r="BD45" i="12"/>
  <c r="BB45" i="12"/>
  <c r="AZ45" i="12"/>
  <c r="AV45" i="12"/>
  <c r="AT45" i="12"/>
  <c r="AR45" i="12"/>
  <c r="AP45" i="12"/>
  <c r="AN45" i="12"/>
  <c r="BF44" i="12"/>
  <c r="BD44" i="12"/>
  <c r="BB44" i="12"/>
  <c r="AZ44" i="12"/>
  <c r="AV44" i="12"/>
  <c r="AT44" i="12"/>
  <c r="AR44" i="12"/>
  <c r="AP44" i="12"/>
  <c r="AN44" i="12"/>
  <c r="BF43" i="12"/>
  <c r="BD43" i="12"/>
  <c r="BB43" i="12"/>
  <c r="AZ43" i="12"/>
  <c r="AV43" i="12"/>
  <c r="AT43" i="12"/>
  <c r="AR43" i="12"/>
  <c r="AP43" i="12"/>
  <c r="AN43" i="12"/>
  <c r="BF42" i="12"/>
  <c r="BD42" i="12"/>
  <c r="BB42" i="12"/>
  <c r="AZ42" i="12"/>
  <c r="AV42" i="12"/>
  <c r="AT42" i="12"/>
  <c r="AR42" i="12"/>
  <c r="AP42" i="12"/>
  <c r="AN42" i="12"/>
  <c r="BF41" i="12"/>
  <c r="BD41" i="12"/>
  <c r="BB41" i="12"/>
  <c r="AZ41" i="12"/>
  <c r="AV41" i="12"/>
  <c r="AT41" i="12"/>
  <c r="AR41" i="12"/>
  <c r="AP41" i="12"/>
  <c r="AN41" i="12"/>
  <c r="BF40" i="12"/>
  <c r="BD40" i="12"/>
  <c r="BB40" i="12"/>
  <c r="AZ40" i="12"/>
  <c r="AV40" i="12"/>
  <c r="AT40" i="12"/>
  <c r="AR40" i="12"/>
  <c r="AP40" i="12"/>
  <c r="AN40" i="12"/>
  <c r="BF39" i="12"/>
  <c r="BD39" i="12"/>
  <c r="BB39" i="12"/>
  <c r="AZ39" i="12"/>
  <c r="AV39" i="12"/>
  <c r="AT39" i="12"/>
  <c r="AR39" i="12"/>
  <c r="AP39" i="12"/>
  <c r="AN39" i="12"/>
  <c r="BF38" i="12"/>
  <c r="BD38" i="12"/>
  <c r="BB38" i="12"/>
  <c r="AZ38" i="12"/>
  <c r="AX38" i="12"/>
  <c r="AV38" i="12"/>
  <c r="AT38" i="12"/>
  <c r="AR38" i="12"/>
  <c r="AP38" i="12"/>
  <c r="AN38" i="12"/>
  <c r="BF37" i="12"/>
  <c r="BD37" i="12"/>
  <c r="BB37" i="12"/>
  <c r="AZ37" i="12"/>
  <c r="AX37" i="12"/>
  <c r="AV37" i="12"/>
  <c r="AT37" i="12"/>
  <c r="AR37" i="12"/>
  <c r="AP37" i="12"/>
  <c r="AN37" i="12"/>
  <c r="BF36" i="12"/>
  <c r="BD36" i="12"/>
  <c r="BB36" i="12"/>
  <c r="AZ36" i="12"/>
  <c r="AX36" i="12"/>
  <c r="AV36" i="12"/>
  <c r="AT36" i="12"/>
  <c r="AR36" i="12"/>
  <c r="AP36" i="12"/>
  <c r="AN36" i="12"/>
  <c r="BF35" i="12"/>
  <c r="BD35" i="12"/>
  <c r="BB35" i="12"/>
  <c r="AZ35" i="12"/>
  <c r="AX35" i="12"/>
  <c r="AV35" i="12"/>
  <c r="AT35" i="12"/>
  <c r="AR35" i="12"/>
  <c r="AP35" i="12"/>
  <c r="AN35" i="12"/>
  <c r="BF34" i="12"/>
  <c r="BD34" i="12"/>
  <c r="BB34" i="12"/>
  <c r="AZ34" i="12"/>
  <c r="AX34" i="12"/>
  <c r="AV34" i="12"/>
  <c r="AT34" i="12"/>
  <c r="AR34" i="12"/>
  <c r="AP34" i="12"/>
  <c r="AN34" i="12"/>
  <c r="BF33" i="12"/>
  <c r="BD33" i="12"/>
  <c r="BB33" i="12"/>
  <c r="AZ33" i="12"/>
  <c r="AX33" i="12"/>
  <c r="AV33" i="12"/>
  <c r="AT33" i="12"/>
  <c r="AR33" i="12"/>
  <c r="AP33" i="12"/>
  <c r="AN33" i="12"/>
  <c r="BF32" i="12"/>
  <c r="BD32" i="12"/>
  <c r="BB32" i="12"/>
  <c r="AZ32" i="12"/>
  <c r="AX32" i="12"/>
  <c r="AV32" i="12"/>
  <c r="AT32" i="12"/>
  <c r="AR32" i="12"/>
  <c r="AP32" i="12"/>
  <c r="AN32" i="12"/>
  <c r="BF31" i="12"/>
  <c r="BD31" i="12"/>
  <c r="BB31" i="12"/>
  <c r="AZ31" i="12"/>
  <c r="AX31" i="12"/>
  <c r="AV31" i="12"/>
  <c r="AT31" i="12"/>
  <c r="AR31" i="12"/>
  <c r="AP31" i="12"/>
  <c r="AN31" i="12"/>
  <c r="BF30" i="12"/>
  <c r="BD30" i="12"/>
  <c r="BB30" i="12"/>
  <c r="AZ30" i="12"/>
  <c r="AX30" i="12"/>
  <c r="AV30" i="12"/>
  <c r="AT30" i="12"/>
  <c r="AR30" i="12"/>
  <c r="AP30" i="12"/>
  <c r="AN30" i="12"/>
  <c r="BF29" i="12"/>
  <c r="BD29" i="12"/>
  <c r="BB29" i="12"/>
  <c r="AZ29" i="12"/>
  <c r="AX29" i="12"/>
  <c r="AV29" i="12"/>
  <c r="AT29" i="12"/>
  <c r="AR29" i="12"/>
  <c r="AP29" i="12"/>
  <c r="AN29" i="12"/>
  <c r="BF28" i="12"/>
  <c r="BD28" i="12"/>
  <c r="BB28" i="12"/>
  <c r="AZ28" i="12"/>
  <c r="AX28" i="12"/>
  <c r="AV28" i="12"/>
  <c r="AT28" i="12"/>
  <c r="AR28" i="12"/>
  <c r="AP28" i="12"/>
  <c r="AN28" i="12"/>
  <c r="BF27" i="12"/>
  <c r="BD27" i="12"/>
  <c r="BB27" i="12"/>
  <c r="AZ27" i="12"/>
  <c r="AX27" i="12"/>
  <c r="AV27" i="12"/>
  <c r="AT27" i="12"/>
  <c r="AR27" i="12"/>
  <c r="AP27" i="12"/>
  <c r="AN27" i="12"/>
  <c r="BF26" i="12"/>
  <c r="BD26" i="12"/>
  <c r="BB26" i="12"/>
  <c r="AZ26" i="12"/>
  <c r="AX26" i="12"/>
  <c r="AV26" i="12"/>
  <c r="AT26" i="12"/>
  <c r="AR26" i="12"/>
  <c r="AP26" i="12"/>
  <c r="AN26" i="12"/>
  <c r="BF25" i="12"/>
  <c r="BD25" i="12"/>
  <c r="BB25" i="12"/>
  <c r="AZ25" i="12"/>
  <c r="AX25" i="12"/>
  <c r="AV25" i="12"/>
  <c r="AT25" i="12"/>
  <c r="AR25" i="12"/>
  <c r="AP25" i="12"/>
  <c r="AN25" i="12"/>
  <c r="BF24" i="12"/>
  <c r="BD24" i="12"/>
  <c r="BB24" i="12"/>
  <c r="AZ24" i="12"/>
  <c r="AX24" i="12"/>
  <c r="AV24" i="12"/>
  <c r="AT24" i="12"/>
  <c r="AR24" i="12"/>
  <c r="AP24" i="12"/>
  <c r="AN24" i="12"/>
  <c r="BF23" i="12"/>
  <c r="BD23" i="12"/>
  <c r="BB23" i="12"/>
  <c r="AZ23" i="12"/>
  <c r="AX23" i="12"/>
  <c r="AV23" i="12"/>
  <c r="AT23" i="12"/>
  <c r="AR23" i="12"/>
  <c r="AP23" i="12"/>
  <c r="AN23" i="12"/>
  <c r="BF22" i="12"/>
  <c r="BD22" i="12"/>
  <c r="BB22" i="12"/>
  <c r="AZ22" i="12"/>
  <c r="AX22" i="12"/>
  <c r="AV22" i="12"/>
  <c r="AT22" i="12"/>
  <c r="AR22" i="12"/>
  <c r="AP22" i="12"/>
  <c r="AN22" i="12"/>
  <c r="BF21" i="12"/>
  <c r="BD21" i="12"/>
  <c r="BB21" i="12"/>
  <c r="AZ21" i="12"/>
  <c r="AX21" i="12"/>
  <c r="AV21" i="12"/>
  <c r="AT21" i="12"/>
  <c r="AR21" i="12"/>
  <c r="AP21" i="12"/>
  <c r="AN21" i="12"/>
  <c r="BF20" i="12"/>
  <c r="BD20" i="12"/>
  <c r="BB20" i="12"/>
  <c r="AZ20" i="12"/>
  <c r="AX20" i="12"/>
  <c r="AV20" i="12"/>
  <c r="AT20" i="12"/>
  <c r="AR20" i="12"/>
  <c r="AP20" i="12"/>
  <c r="AN20" i="12"/>
  <c r="BF19" i="12"/>
  <c r="BD19" i="12"/>
  <c r="BB19" i="12"/>
  <c r="AZ19" i="12"/>
  <c r="AX19" i="12"/>
  <c r="AV19" i="12"/>
  <c r="AT19" i="12"/>
  <c r="AR19" i="12"/>
  <c r="AP19" i="12"/>
  <c r="AN19" i="12"/>
  <c r="BF18" i="12"/>
  <c r="BD18" i="12"/>
  <c r="BB18" i="12"/>
  <c r="AZ18" i="12"/>
  <c r="AX18" i="12"/>
  <c r="AV18" i="12"/>
  <c r="AT18" i="12"/>
  <c r="AR18" i="12"/>
  <c r="AP18" i="12"/>
  <c r="AN18" i="12"/>
  <c r="BF17" i="12"/>
  <c r="BD17" i="12"/>
  <c r="BB17" i="12"/>
  <c r="AZ17" i="12"/>
  <c r="AX17" i="12"/>
  <c r="AV17" i="12"/>
  <c r="AT17" i="12"/>
  <c r="AR17" i="12"/>
  <c r="AP17" i="12"/>
  <c r="AN17" i="12"/>
  <c r="BF16" i="12"/>
  <c r="BD16" i="12"/>
  <c r="BB16" i="12"/>
  <c r="AZ16" i="12"/>
  <c r="AX16" i="12"/>
  <c r="AV16" i="12"/>
  <c r="AT16" i="12"/>
  <c r="AR16" i="12"/>
  <c r="AP16" i="12"/>
  <c r="AN16" i="12"/>
  <c r="BF14" i="12"/>
  <c r="BD14" i="12"/>
  <c r="BB14" i="12"/>
  <c r="AZ14" i="12"/>
  <c r="AX14" i="12"/>
  <c r="AV14" i="12"/>
  <c r="AT14" i="12"/>
  <c r="AR14" i="12"/>
  <c r="AP14" i="12"/>
  <c r="AN14" i="12"/>
  <c r="BF13" i="12"/>
  <c r="BD13" i="12"/>
  <c r="BB13" i="12"/>
  <c r="AZ13" i="12"/>
  <c r="AX13" i="12"/>
  <c r="AV13" i="12"/>
  <c r="AT13" i="12"/>
  <c r="AR13" i="12"/>
  <c r="AP13" i="12"/>
  <c r="AN13" i="12"/>
  <c r="BF12" i="12"/>
  <c r="BD12" i="12"/>
  <c r="BB12" i="12"/>
  <c r="AZ12" i="12"/>
  <c r="AX12" i="12"/>
  <c r="AV12" i="12"/>
  <c r="AT12" i="12"/>
  <c r="AR12" i="12"/>
  <c r="AP12" i="12"/>
  <c r="AN12" i="12"/>
  <c r="BF11" i="12"/>
  <c r="BD11" i="12"/>
  <c r="BB11" i="12"/>
  <c r="AZ11" i="12"/>
  <c r="AX11" i="12"/>
  <c r="AV11" i="12"/>
  <c r="AT11" i="12"/>
  <c r="AR11" i="12"/>
  <c r="AP11" i="12"/>
  <c r="AN11" i="12"/>
  <c r="BF15" i="12"/>
  <c r="BD15" i="12"/>
  <c r="BB15" i="12"/>
  <c r="AZ15" i="12"/>
  <c r="AX15" i="12"/>
  <c r="AV15" i="12"/>
  <c r="AT15" i="12"/>
  <c r="AR15" i="12"/>
  <c r="AP15" i="12"/>
  <c r="AN15" i="12"/>
  <c r="AX42" i="11" l="1"/>
  <c r="E20" i="11"/>
  <c r="F20" i="11"/>
  <c r="D20" i="11"/>
  <c r="AX24" i="11"/>
  <c r="D24" i="11" s="1"/>
  <c r="F20" i="12"/>
  <c r="AX87" i="11"/>
  <c r="D87" i="11" s="1"/>
  <c r="AX45" i="11"/>
  <c r="F45" i="11" s="1"/>
  <c r="AX21" i="11"/>
  <c r="D21" i="11" s="1"/>
  <c r="AX39" i="11"/>
  <c r="E39" i="11" s="1"/>
  <c r="AX34" i="11"/>
  <c r="D34" i="11" s="1"/>
  <c r="AX52" i="11"/>
  <c r="D52" i="11" s="1"/>
  <c r="AX57" i="11"/>
  <c r="D57" i="11" s="1"/>
  <c r="AX31" i="11"/>
  <c r="F31" i="11" s="1"/>
  <c r="E42" i="11"/>
  <c r="AX12" i="11"/>
  <c r="D12" i="11" s="1"/>
  <c r="AX29" i="11"/>
  <c r="F29" i="11" s="1"/>
  <c r="AX37" i="11"/>
  <c r="D37" i="11" s="1"/>
  <c r="AX48" i="11"/>
  <c r="E48" i="11" s="1"/>
  <c r="AX55" i="11"/>
  <c r="F55" i="11" s="1"/>
  <c r="AX86" i="11"/>
  <c r="F86" i="11" s="1"/>
  <c r="AX32" i="11"/>
  <c r="F32" i="11" s="1"/>
  <c r="AX101" i="9"/>
  <c r="F49" i="15"/>
  <c r="D21" i="12"/>
  <c r="D42" i="11"/>
  <c r="F42" i="11"/>
  <c r="AX75" i="11"/>
  <c r="E75" i="11" s="1"/>
  <c r="AX35" i="11"/>
  <c r="D35" i="11" s="1"/>
  <c r="AX53" i="11"/>
  <c r="E53" i="11" s="1"/>
  <c r="AX58" i="11"/>
  <c r="D58" i="11" s="1"/>
  <c r="AX64" i="11"/>
  <c r="E64" i="11" s="1"/>
  <c r="AX70" i="11"/>
  <c r="E70" i="11" s="1"/>
  <c r="AX17" i="11"/>
  <c r="D17" i="11" s="1"/>
  <c r="AX44" i="11"/>
  <c r="D44" i="11" s="1"/>
  <c r="AX63" i="11"/>
  <c r="E63" i="11" s="1"/>
  <c r="AX74" i="11"/>
  <c r="D74" i="11" s="1"/>
  <c r="AX73" i="11"/>
  <c r="D73" i="11" s="1"/>
  <c r="AX79" i="11"/>
  <c r="F79" i="11" s="1"/>
  <c r="AX13" i="11"/>
  <c r="D13" i="11" s="1"/>
  <c r="AX72" i="11"/>
  <c r="F72" i="11" s="1"/>
  <c r="AX82" i="11"/>
  <c r="D82" i="11" s="1"/>
  <c r="AX40" i="11"/>
  <c r="E40" i="11" s="1"/>
  <c r="AX49" i="11"/>
  <c r="D49" i="11" s="1"/>
  <c r="AX76" i="11"/>
  <c r="E76" i="11" s="1"/>
  <c r="AX68" i="11"/>
  <c r="F68" i="11" s="1"/>
  <c r="AX41" i="11"/>
  <c r="F41" i="11" s="1"/>
  <c r="AX78" i="11"/>
  <c r="E78" i="11" s="1"/>
  <c r="AX30" i="11"/>
  <c r="E30" i="11" s="1"/>
  <c r="AX25" i="11"/>
  <c r="F25" i="11" s="1"/>
  <c r="AX84" i="11"/>
  <c r="F84" i="11" s="1"/>
  <c r="AX43" i="11"/>
  <c r="E43" i="11" s="1"/>
  <c r="E34" i="11"/>
  <c r="AX15" i="11"/>
  <c r="D15" i="11" s="1"/>
  <c r="AX47" i="11"/>
  <c r="F47" i="11" s="1"/>
  <c r="AX28" i="11"/>
  <c r="F28" i="11" s="1"/>
  <c r="AX67" i="11"/>
  <c r="E67" i="11" s="1"/>
  <c r="AX36" i="11"/>
  <c r="D36" i="11" s="1"/>
  <c r="AX51" i="11"/>
  <c r="E51" i="11" s="1"/>
  <c r="AX54" i="11"/>
  <c r="E54" i="11" s="1"/>
  <c r="AX62" i="11"/>
  <c r="E62" i="11" s="1"/>
  <c r="AX69" i="11"/>
  <c r="E69" i="11" s="1"/>
  <c r="D39" i="11"/>
  <c r="F39" i="11"/>
  <c r="AX18" i="11"/>
  <c r="F18" i="11" s="1"/>
  <c r="AX66" i="11"/>
  <c r="F66" i="11" s="1"/>
  <c r="AX83" i="11"/>
  <c r="E83" i="11" s="1"/>
  <c r="AX26" i="11"/>
  <c r="E26" i="11" s="1"/>
  <c r="AX38" i="11"/>
  <c r="F38" i="11" s="1"/>
  <c r="AX23" i="11"/>
  <c r="D23" i="11" s="1"/>
  <c r="AX22" i="11"/>
  <c r="E22" i="11" s="1"/>
  <c r="AX71" i="11"/>
  <c r="F71" i="11" s="1"/>
  <c r="AX33" i="11"/>
  <c r="F33" i="11" s="1"/>
  <c r="AX77" i="11"/>
  <c r="D77" i="11" s="1"/>
  <c r="AX50" i="11"/>
  <c r="D50" i="11" s="1"/>
  <c r="AX16" i="11"/>
  <c r="E16" i="11" s="1"/>
  <c r="AX61" i="11"/>
  <c r="E61" i="11" s="1"/>
  <c r="AX59" i="11"/>
  <c r="F59" i="11" s="1"/>
  <c r="AX81" i="11"/>
  <c r="D81" i="11" s="1"/>
  <c r="AX14" i="11"/>
  <c r="E14" i="11" s="1"/>
  <c r="AX56" i="11"/>
  <c r="E56" i="11" s="1"/>
  <c r="AX27" i="11"/>
  <c r="D27" i="11" s="1"/>
  <c r="AX60" i="11"/>
  <c r="D60" i="11" s="1"/>
  <c r="AX80" i="11"/>
  <c r="D80" i="11" s="1"/>
  <c r="AX19" i="11"/>
  <c r="E19" i="11" s="1"/>
  <c r="AX85" i="11"/>
  <c r="D85" i="11" s="1"/>
  <c r="AX11" i="11"/>
  <c r="E11" i="11" s="1"/>
  <c r="AX65" i="11"/>
  <c r="D65" i="11" s="1"/>
  <c r="AX46" i="11"/>
  <c r="E46" i="11" s="1"/>
  <c r="D20" i="12"/>
  <c r="D164" i="15"/>
  <c r="F164" i="15"/>
  <c r="E164" i="15"/>
  <c r="D165" i="15"/>
  <c r="E165" i="15"/>
  <c r="F165" i="15"/>
  <c r="D166" i="15"/>
  <c r="E166" i="15"/>
  <c r="F166" i="15"/>
  <c r="D84" i="15"/>
  <c r="F84" i="15"/>
  <c r="E84" i="15"/>
  <c r="D83" i="15"/>
  <c r="E83" i="15"/>
  <c r="F83" i="15"/>
  <c r="D82" i="15"/>
  <c r="E82" i="15"/>
  <c r="F82" i="15"/>
  <c r="D78" i="15"/>
  <c r="F78" i="15"/>
  <c r="E78" i="15"/>
  <c r="D76" i="15"/>
  <c r="F76" i="15"/>
  <c r="E76" i="15"/>
  <c r="D27" i="15"/>
  <c r="F27" i="15"/>
  <c r="E27" i="15"/>
  <c r="D75" i="15"/>
  <c r="E75" i="15"/>
  <c r="F75" i="15"/>
  <c r="D74" i="15"/>
  <c r="E74" i="15"/>
  <c r="F74" i="15"/>
  <c r="D73" i="15"/>
  <c r="F73" i="15"/>
  <c r="E73" i="15"/>
  <c r="D28" i="15"/>
  <c r="F28" i="15"/>
  <c r="E28" i="15"/>
  <c r="E26" i="15"/>
  <c r="D26" i="15"/>
  <c r="F26" i="15"/>
  <c r="F47" i="15"/>
  <c r="D47" i="15"/>
  <c r="E47" i="15"/>
  <c r="F23" i="15"/>
  <c r="E23" i="15"/>
  <c r="D23" i="15"/>
  <c r="E38" i="15"/>
  <c r="F38" i="15"/>
  <c r="D38" i="15"/>
  <c r="D42" i="15"/>
  <c r="E42" i="15"/>
  <c r="F42" i="15"/>
  <c r="E36" i="15"/>
  <c r="F36" i="15"/>
  <c r="D36" i="15"/>
  <c r="E77" i="15"/>
  <c r="D77" i="15"/>
  <c r="F77" i="15"/>
  <c r="E24" i="15"/>
  <c r="D24" i="15"/>
  <c r="F24" i="15"/>
  <c r="E29" i="15"/>
  <c r="D29" i="15"/>
  <c r="F29" i="15"/>
  <c r="E32" i="15"/>
  <c r="D32" i="15"/>
  <c r="F32" i="15"/>
  <c r="F63" i="15"/>
  <c r="E63" i="15"/>
  <c r="D63" i="15"/>
  <c r="E25" i="15"/>
  <c r="F25" i="15"/>
  <c r="D25" i="15"/>
  <c r="K139" i="9"/>
  <c r="K101" i="9"/>
  <c r="M14" i="9"/>
  <c r="M101" i="9"/>
  <c r="O208" i="9"/>
  <c r="O101" i="9"/>
  <c r="O160" i="9"/>
  <c r="O172" i="9"/>
  <c r="O57" i="9"/>
  <c r="M195" i="9"/>
  <c r="O138" i="9"/>
  <c r="O30" i="9"/>
  <c r="O55" i="9"/>
  <c r="O17" i="9"/>
  <c r="O127" i="9"/>
  <c r="O33" i="9"/>
  <c r="O113" i="9"/>
  <c r="O80" i="9"/>
  <c r="M194" i="9"/>
  <c r="M161" i="9"/>
  <c r="O154" i="9"/>
  <c r="O28" i="9"/>
  <c r="M154" i="9"/>
  <c r="K201" i="9"/>
  <c r="M99" i="9"/>
  <c r="O170" i="9"/>
  <c r="O125" i="9"/>
  <c r="K107" i="9"/>
  <c r="M13" i="9"/>
  <c r="M127" i="9"/>
  <c r="O104" i="9"/>
  <c r="O188" i="9"/>
  <c r="O75" i="9"/>
  <c r="M125" i="9"/>
  <c r="K42" i="9"/>
  <c r="K34" i="9"/>
  <c r="M64" i="9"/>
  <c r="M138" i="9"/>
  <c r="M93" i="9"/>
  <c r="M103" i="9"/>
  <c r="O141" i="9"/>
  <c r="O26" i="9"/>
  <c r="O157" i="9"/>
  <c r="O169" i="9"/>
  <c r="O67" i="9"/>
  <c r="O35" i="9"/>
  <c r="O120" i="9"/>
  <c r="O39" i="9"/>
  <c r="O73" i="9"/>
  <c r="K117" i="9"/>
  <c r="K20" i="9"/>
  <c r="M39" i="9"/>
  <c r="M188" i="9"/>
  <c r="M32" i="9"/>
  <c r="M11" i="9"/>
  <c r="O60" i="9"/>
  <c r="O114" i="9"/>
  <c r="O148" i="9"/>
  <c r="O176" i="9"/>
  <c r="O191" i="9"/>
  <c r="O200" i="9"/>
  <c r="O130" i="9"/>
  <c r="O53" i="9"/>
  <c r="O94" i="9"/>
  <c r="K162" i="9"/>
  <c r="K190" i="9"/>
  <c r="M205" i="9"/>
  <c r="M28" i="9"/>
  <c r="M67" i="9"/>
  <c r="M65" i="9"/>
  <c r="O11" i="9"/>
  <c r="O142" i="9"/>
  <c r="O56" i="9"/>
  <c r="O105" i="9"/>
  <c r="O179" i="9"/>
  <c r="O192" i="9"/>
  <c r="O24" i="9"/>
  <c r="O54" i="9"/>
  <c r="O46" i="9"/>
  <c r="O96" i="9"/>
  <c r="K189" i="9"/>
  <c r="M204" i="9"/>
  <c r="M120" i="9"/>
  <c r="M119" i="9"/>
  <c r="M26" i="9"/>
  <c r="O100" i="9"/>
  <c r="O146" i="9"/>
  <c r="O155" i="9"/>
  <c r="O161" i="9"/>
  <c r="O180" i="9"/>
  <c r="O198" i="9"/>
  <c r="O126" i="9"/>
  <c r="O76" i="9"/>
  <c r="O86" i="9"/>
  <c r="O202" i="9"/>
  <c r="K128" i="9"/>
  <c r="K208" i="9"/>
  <c r="K82" i="9"/>
  <c r="M94" i="9"/>
  <c r="M58" i="9"/>
  <c r="M169" i="9"/>
  <c r="M16" i="9"/>
  <c r="O99" i="9"/>
  <c r="O147" i="9"/>
  <c r="O151" i="9"/>
  <c r="O156" i="9"/>
  <c r="O182" i="9"/>
  <c r="O199" i="9"/>
  <c r="O52" i="9"/>
  <c r="O69" i="9"/>
  <c r="O74" i="9"/>
  <c r="O12" i="9"/>
  <c r="K207" i="9"/>
  <c r="K95" i="9"/>
  <c r="M66" i="9"/>
  <c r="M52" i="9"/>
  <c r="M168" i="9"/>
  <c r="M147" i="9"/>
  <c r="O103" i="9"/>
  <c r="O16" i="9"/>
  <c r="O123" i="9"/>
  <c r="O168" i="9"/>
  <c r="O119" i="9"/>
  <c r="O90" i="9"/>
  <c r="O43" i="9"/>
  <c r="O40" i="9"/>
  <c r="O83" i="9"/>
  <c r="O204" i="9"/>
  <c r="K78" i="9"/>
  <c r="K116" i="9"/>
  <c r="K131" i="9"/>
  <c r="K171" i="9"/>
  <c r="K110" i="9"/>
  <c r="K21" i="9"/>
  <c r="M73" i="9"/>
  <c r="M89" i="9"/>
  <c r="M90" i="9"/>
  <c r="M174" i="9"/>
  <c r="M151" i="9"/>
  <c r="M19" i="9"/>
  <c r="O139" i="9"/>
  <c r="O106" i="9"/>
  <c r="O145" i="9"/>
  <c r="O149" i="9"/>
  <c r="O109" i="9"/>
  <c r="O153" i="9"/>
  <c r="O175" i="9"/>
  <c r="O121" i="9"/>
  <c r="O196" i="9"/>
  <c r="O167" i="9"/>
  <c r="O129" i="9"/>
  <c r="O44" i="9"/>
  <c r="O41" i="9"/>
  <c r="O72" i="9"/>
  <c r="O92" i="9"/>
  <c r="K98" i="9"/>
  <c r="K51" i="9"/>
  <c r="K115" i="9"/>
  <c r="K185" i="9"/>
  <c r="K150" i="9"/>
  <c r="K27" i="9"/>
  <c r="K97" i="9"/>
  <c r="K77" i="9"/>
  <c r="K29" i="9"/>
  <c r="K184" i="9"/>
  <c r="K50" i="9"/>
  <c r="K108" i="9"/>
  <c r="K14" i="9"/>
  <c r="K84" i="9"/>
  <c r="K62" i="9"/>
  <c r="K36" i="9"/>
  <c r="K178" i="9"/>
  <c r="K152" i="9"/>
  <c r="K23" i="9"/>
  <c r="K81" i="9"/>
  <c r="K134" i="9"/>
  <c r="K48" i="9"/>
  <c r="K177" i="9"/>
  <c r="K158" i="9"/>
  <c r="M92" i="9"/>
  <c r="M40" i="9"/>
  <c r="M167" i="9"/>
  <c r="M182" i="9"/>
  <c r="M109" i="9"/>
  <c r="M146" i="9"/>
  <c r="O13" i="9"/>
  <c r="O37" i="9"/>
  <c r="O47" i="9"/>
  <c r="O65" i="9"/>
  <c r="O118" i="9"/>
  <c r="O93" i="9"/>
  <c r="O102" i="9"/>
  <c r="O183" i="9"/>
  <c r="O194" i="9"/>
  <c r="O165" i="9"/>
  <c r="O58" i="9"/>
  <c r="O132" i="9"/>
  <c r="O45" i="9"/>
  <c r="O64" i="9"/>
  <c r="O85" i="9"/>
  <c r="O205" i="9"/>
  <c r="K71" i="9"/>
  <c r="K31" i="9"/>
  <c r="K197" i="9"/>
  <c r="K159" i="9"/>
  <c r="K136" i="9"/>
  <c r="K15" i="9"/>
  <c r="M75" i="9"/>
  <c r="M44" i="9"/>
  <c r="M35" i="9"/>
  <c r="M175" i="9"/>
  <c r="M123" i="9"/>
  <c r="M106" i="9"/>
  <c r="O137" i="9"/>
  <c r="O19" i="9"/>
  <c r="O18" i="9"/>
  <c r="O32" i="9"/>
  <c r="O22" i="9"/>
  <c r="O68" i="9"/>
  <c r="O174" i="9"/>
  <c r="O186" i="9"/>
  <c r="O195" i="9"/>
  <c r="O166" i="9"/>
  <c r="O49" i="9"/>
  <c r="O89" i="9"/>
  <c r="O122" i="9"/>
  <c r="O66" i="9"/>
  <c r="O87" i="9"/>
  <c r="O206" i="9"/>
  <c r="Y12" i="9"/>
  <c r="Y87" i="9"/>
  <c r="Y83" i="9"/>
  <c r="Y86" i="9"/>
  <c r="Y41" i="9"/>
  <c r="Y69" i="9"/>
  <c r="Y132" i="9"/>
  <c r="Y43" i="9"/>
  <c r="Y126" i="9"/>
  <c r="Y166" i="9"/>
  <c r="Y199" i="9"/>
  <c r="Y192" i="9"/>
  <c r="Y121" i="9"/>
  <c r="Y180" i="9"/>
  <c r="Y102" i="9"/>
  <c r="Y156" i="9"/>
  <c r="Y105" i="9"/>
  <c r="Y22" i="9"/>
  <c r="Y155" i="9"/>
  <c r="Y114" i="9"/>
  <c r="Y145" i="9"/>
  <c r="Y142" i="9"/>
  <c r="Y37" i="9"/>
  <c r="Y100" i="9"/>
  <c r="Y202" i="9"/>
  <c r="Y84" i="9"/>
  <c r="Y78" i="9"/>
  <c r="Y53" i="9"/>
  <c r="Y39" i="9"/>
  <c r="Y89" i="9"/>
  <c r="Y79" i="9"/>
  <c r="Y24" i="9"/>
  <c r="Y36" i="9"/>
  <c r="Y131" i="9"/>
  <c r="Y33" i="9"/>
  <c r="Y119" i="9"/>
  <c r="Y174" i="9"/>
  <c r="Y70" i="9"/>
  <c r="Y148" i="9"/>
  <c r="Y152" i="9"/>
  <c r="Y110" i="9"/>
  <c r="Y17" i="9"/>
  <c r="Y147" i="9"/>
  <c r="Y19" i="9"/>
  <c r="Y140" i="9"/>
  <c r="Y98" i="9"/>
  <c r="Y81" i="9"/>
  <c r="Y72" i="9"/>
  <c r="Y127" i="9"/>
  <c r="Y40" i="9"/>
  <c r="Y133" i="9"/>
  <c r="Y129" i="9"/>
  <c r="Y115" i="9"/>
  <c r="Y48" i="9"/>
  <c r="Y196" i="9"/>
  <c r="Y188" i="9"/>
  <c r="Y182" i="9"/>
  <c r="Y173" i="9"/>
  <c r="Y153" i="9"/>
  <c r="Y150" i="9"/>
  <c r="Y158" i="9"/>
  <c r="Y149" i="9"/>
  <c r="Y26" i="9"/>
  <c r="Y146" i="9"/>
  <c r="Y143" i="9"/>
  <c r="Y139" i="9"/>
  <c r="Y208" i="9"/>
  <c r="Y97" i="9"/>
  <c r="Y80" i="9"/>
  <c r="Y66" i="9"/>
  <c r="Y125" i="9"/>
  <c r="Y135" i="9"/>
  <c r="Y130" i="9"/>
  <c r="Y128" i="9"/>
  <c r="Y29" i="9"/>
  <c r="Y57" i="9"/>
  <c r="Y195" i="9"/>
  <c r="Y67" i="9"/>
  <c r="Y181" i="9"/>
  <c r="Y172" i="9"/>
  <c r="Y82" i="9"/>
  <c r="Y50" i="9"/>
  <c r="Y157" i="9"/>
  <c r="Y32" i="9"/>
  <c r="Y16" i="9"/>
  <c r="Y144" i="9"/>
  <c r="Y104" i="9"/>
  <c r="Y162" i="9"/>
  <c r="Y207" i="9"/>
  <c r="Y96" i="9"/>
  <c r="Y75" i="9"/>
  <c r="Y64" i="9"/>
  <c r="Y124" i="9"/>
  <c r="Y76" i="9"/>
  <c r="Y31" i="9"/>
  <c r="Y117" i="9"/>
  <c r="Y200" i="9"/>
  <c r="Y35" i="9"/>
  <c r="Y194" i="9"/>
  <c r="Y187" i="9"/>
  <c r="Y179" i="9"/>
  <c r="Y159" i="9"/>
  <c r="Y95" i="9"/>
  <c r="Y160" i="9"/>
  <c r="Y123" i="9"/>
  <c r="Y65" i="9"/>
  <c r="Y163" i="9"/>
  <c r="Y60" i="9"/>
  <c r="Y15" i="9"/>
  <c r="Y20" i="9"/>
  <c r="Y203" i="9"/>
  <c r="Y85" i="9"/>
  <c r="Y71" i="9"/>
  <c r="Y201" i="9"/>
  <c r="Y45" i="9"/>
  <c r="Y44" i="9"/>
  <c r="Y120" i="9"/>
  <c r="Y25" i="9"/>
  <c r="Y165" i="9"/>
  <c r="Y197" i="9"/>
  <c r="Y189" i="9"/>
  <c r="Y183" i="9"/>
  <c r="Y175" i="9"/>
  <c r="Y168" i="9"/>
  <c r="Y88" i="9"/>
  <c r="Y118" i="9"/>
  <c r="Y136" i="9"/>
  <c r="Y107" i="9"/>
  <c r="Y47" i="9"/>
  <c r="Y106" i="9"/>
  <c r="Y99" i="9"/>
  <c r="Y14" i="9"/>
  <c r="Y206" i="9"/>
  <c r="Y74" i="9"/>
  <c r="Y134" i="9"/>
  <c r="Y138" i="9"/>
  <c r="Y190" i="9"/>
  <c r="Y170" i="9"/>
  <c r="Y151" i="9"/>
  <c r="Y108" i="9"/>
  <c r="Y13" i="9"/>
  <c r="Y23" i="9"/>
  <c r="Y205" i="9"/>
  <c r="Y61" i="9"/>
  <c r="Y54" i="9"/>
  <c r="Y167" i="9"/>
  <c r="Y186" i="9"/>
  <c r="Y169" i="9"/>
  <c r="Y112" i="9"/>
  <c r="Y11" i="9"/>
  <c r="Y204" i="9"/>
  <c r="Y46" i="9"/>
  <c r="Y116" i="9"/>
  <c r="Y59" i="9"/>
  <c r="Y185" i="9"/>
  <c r="Y68" i="9"/>
  <c r="Y56" i="9"/>
  <c r="Y91" i="9"/>
  <c r="Y177" i="9"/>
  <c r="Y141" i="9"/>
  <c r="Y94" i="9"/>
  <c r="Y42" i="9"/>
  <c r="Y55" i="9"/>
  <c r="Y90" i="9"/>
  <c r="Y184" i="9"/>
  <c r="Y93" i="9"/>
  <c r="Y111" i="9"/>
  <c r="Y30" i="9"/>
  <c r="Y49" i="9"/>
  <c r="Y34" i="9"/>
  <c r="Y92" i="9"/>
  <c r="Y122" i="9"/>
  <c r="Y28" i="9"/>
  <c r="Y38" i="9"/>
  <c r="Y178" i="9"/>
  <c r="Y161" i="9"/>
  <c r="Y113" i="9"/>
  <c r="Y21" i="9"/>
  <c r="Y51" i="9"/>
  <c r="Y154" i="9"/>
  <c r="Y198" i="9"/>
  <c r="Y73" i="9"/>
  <c r="Y77" i="9"/>
  <c r="Y58" i="9"/>
  <c r="Y193" i="9"/>
  <c r="Y176" i="9"/>
  <c r="Y109" i="9"/>
  <c r="Y18" i="9"/>
  <c r="Y103" i="9"/>
  <c r="Y63" i="9"/>
  <c r="Y62" i="9"/>
  <c r="Y52" i="9"/>
  <c r="Y191" i="9"/>
  <c r="Y171" i="9"/>
  <c r="Y164" i="9"/>
  <c r="Y27" i="9"/>
  <c r="Y137" i="9"/>
  <c r="BB206" i="9"/>
  <c r="BB96" i="9"/>
  <c r="BB80" i="9"/>
  <c r="BB72" i="9"/>
  <c r="BB53" i="9"/>
  <c r="BB45" i="9"/>
  <c r="BB54" i="9"/>
  <c r="BB55" i="9"/>
  <c r="BB49" i="9"/>
  <c r="BB200" i="9"/>
  <c r="BB57" i="9"/>
  <c r="BB196" i="9"/>
  <c r="BB33" i="9"/>
  <c r="BB183" i="9"/>
  <c r="BB176" i="9"/>
  <c r="BB170" i="9"/>
  <c r="BB68" i="9"/>
  <c r="BB160" i="9"/>
  <c r="BB157" i="9"/>
  <c r="BB149" i="9"/>
  <c r="BB17" i="9"/>
  <c r="BB47" i="9"/>
  <c r="BB30" i="9"/>
  <c r="BB141" i="9"/>
  <c r="BB137" i="9"/>
  <c r="BB202" i="9"/>
  <c r="BB84" i="9"/>
  <c r="BB78" i="9"/>
  <c r="BB127" i="9"/>
  <c r="BB40" i="9"/>
  <c r="BB133" i="9"/>
  <c r="BB43" i="9"/>
  <c r="BB24" i="9"/>
  <c r="BB36" i="9"/>
  <c r="BB131" i="9"/>
  <c r="BB188" i="9"/>
  <c r="BB182" i="9"/>
  <c r="BB173" i="9"/>
  <c r="BB156" i="9"/>
  <c r="BB148" i="9"/>
  <c r="BB152" i="9"/>
  <c r="BB110" i="9"/>
  <c r="BB26" i="9"/>
  <c r="BB146" i="9"/>
  <c r="BB143" i="9"/>
  <c r="BB100" i="9"/>
  <c r="BB98" i="9"/>
  <c r="BB81" i="9"/>
  <c r="BB66" i="9"/>
  <c r="BB125" i="9"/>
  <c r="BB135" i="9"/>
  <c r="BB132" i="9"/>
  <c r="BB129" i="9"/>
  <c r="BB115" i="9"/>
  <c r="BB48" i="9"/>
  <c r="BB195" i="9"/>
  <c r="BB67" i="9"/>
  <c r="BB97" i="9"/>
  <c r="BB63" i="9"/>
  <c r="BB42" i="9"/>
  <c r="BB69" i="9"/>
  <c r="BB116" i="9"/>
  <c r="BB25" i="9"/>
  <c r="BB35" i="9"/>
  <c r="BB192" i="9"/>
  <c r="BB184" i="9"/>
  <c r="BB174" i="9"/>
  <c r="BB153" i="9"/>
  <c r="BB50" i="9"/>
  <c r="BB151" i="9"/>
  <c r="BB114" i="9"/>
  <c r="BB27" i="9"/>
  <c r="BB106" i="9"/>
  <c r="BB140" i="9"/>
  <c r="BB94" i="9"/>
  <c r="BB83" i="9"/>
  <c r="BB201" i="9"/>
  <c r="BB76" i="9"/>
  <c r="BB28" i="9"/>
  <c r="BB126" i="9"/>
  <c r="BB90" i="9"/>
  <c r="BB191" i="9"/>
  <c r="BB119" i="9"/>
  <c r="BB102" i="9"/>
  <c r="BB82" i="9"/>
  <c r="BB154" i="9"/>
  <c r="BB112" i="9"/>
  <c r="BB113" i="9"/>
  <c r="BB108" i="9"/>
  <c r="BB19" i="9"/>
  <c r="BB139" i="9"/>
  <c r="BB12" i="9"/>
  <c r="BB73" i="9"/>
  <c r="BB46" i="9"/>
  <c r="BB39" i="9"/>
  <c r="BB31" i="9"/>
  <c r="BB52" i="9"/>
  <c r="BB165" i="9"/>
  <c r="BB193" i="9"/>
  <c r="BB185" i="9"/>
  <c r="BB175" i="9"/>
  <c r="BB70" i="9"/>
  <c r="BB150" i="9"/>
  <c r="BB123" i="9"/>
  <c r="BB111" i="9"/>
  <c r="BB18" i="9"/>
  <c r="BB99" i="9"/>
  <c r="BB204" i="9"/>
  <c r="BB71" i="9"/>
  <c r="BB77" i="9"/>
  <c r="BB128" i="9"/>
  <c r="BB38" i="9"/>
  <c r="BB121" i="9"/>
  <c r="BB159" i="9"/>
  <c r="BB105" i="9"/>
  <c r="BB136" i="9"/>
  <c r="BB147" i="9"/>
  <c r="BB21" i="9"/>
  <c r="BB203" i="9"/>
  <c r="BB64" i="9"/>
  <c r="BB62" i="9"/>
  <c r="BB117" i="9"/>
  <c r="BB199" i="9"/>
  <c r="BB186" i="9"/>
  <c r="BB171" i="9"/>
  <c r="BB109" i="9"/>
  <c r="BB32" i="9"/>
  <c r="BB144" i="9"/>
  <c r="BB103" i="9"/>
  <c r="BB92" i="9"/>
  <c r="BB61" i="9"/>
  <c r="BB134" i="9"/>
  <c r="BB58" i="9"/>
  <c r="BB198" i="9"/>
  <c r="BB181" i="9"/>
  <c r="BB169" i="9"/>
  <c r="BB164" i="9"/>
  <c r="BB65" i="9"/>
  <c r="BB142" i="9"/>
  <c r="BB162" i="9"/>
  <c r="BB91" i="9"/>
  <c r="BB86" i="9"/>
  <c r="BB44" i="9"/>
  <c r="BB29" i="9"/>
  <c r="BB197" i="9"/>
  <c r="BB180" i="9"/>
  <c r="BB168" i="9"/>
  <c r="BB22" i="9"/>
  <c r="BB34" i="9"/>
  <c r="BB60" i="9"/>
  <c r="BB20" i="9"/>
  <c r="BB87" i="9"/>
  <c r="BB124" i="9"/>
  <c r="BB89" i="9"/>
  <c r="BB138" i="9"/>
  <c r="BB194" i="9"/>
  <c r="BB179" i="9"/>
  <c r="BB95" i="9"/>
  <c r="BB118" i="9"/>
  <c r="BB107" i="9"/>
  <c r="BB23" i="9"/>
  <c r="BB13" i="9"/>
  <c r="BB205" i="9"/>
  <c r="BB74" i="9"/>
  <c r="BB51" i="9"/>
  <c r="BB79" i="9"/>
  <c r="BB166" i="9"/>
  <c r="BB187" i="9"/>
  <c r="BB172" i="9"/>
  <c r="BB88" i="9"/>
  <c r="BB56" i="9"/>
  <c r="BB145" i="9"/>
  <c r="BB15" i="9"/>
  <c r="BB85" i="9"/>
  <c r="BB190" i="9"/>
  <c r="BB16" i="9"/>
  <c r="BB75" i="9"/>
  <c r="BB189" i="9"/>
  <c r="BB163" i="9"/>
  <c r="BB41" i="9"/>
  <c r="BB178" i="9"/>
  <c r="BB37" i="9"/>
  <c r="BB122" i="9"/>
  <c r="BB177" i="9"/>
  <c r="BB104" i="9"/>
  <c r="BB130" i="9"/>
  <c r="BB93" i="9"/>
  <c r="BB11" i="9"/>
  <c r="BB207" i="9"/>
  <c r="BB59" i="9"/>
  <c r="BB155" i="9"/>
  <c r="BB14" i="9"/>
  <c r="BB208" i="9"/>
  <c r="BB120" i="9"/>
  <c r="BB158" i="9"/>
  <c r="BB167" i="9"/>
  <c r="BB161" i="9"/>
  <c r="AA204" i="9"/>
  <c r="AA92" i="9"/>
  <c r="AA73" i="9"/>
  <c r="AA64" i="9"/>
  <c r="AA125" i="9"/>
  <c r="AA40" i="9"/>
  <c r="AA89" i="9"/>
  <c r="AA120" i="9"/>
  <c r="AA52" i="9"/>
  <c r="AA167" i="9"/>
  <c r="AA90" i="9"/>
  <c r="AA194" i="9"/>
  <c r="AA67" i="9"/>
  <c r="AA182" i="9"/>
  <c r="AA174" i="9"/>
  <c r="AA168" i="9"/>
  <c r="AA161" i="9"/>
  <c r="AA109" i="9"/>
  <c r="AA151" i="9"/>
  <c r="AA65" i="9"/>
  <c r="AA16" i="9"/>
  <c r="AA146" i="9"/>
  <c r="AA19" i="9"/>
  <c r="AA99" i="9"/>
  <c r="AA11" i="9"/>
  <c r="AA206" i="9"/>
  <c r="AA94" i="9"/>
  <c r="AA63" i="9"/>
  <c r="AA86" i="9"/>
  <c r="AA122" i="9"/>
  <c r="AA62" i="9"/>
  <c r="AA116" i="9"/>
  <c r="AA49" i="9"/>
  <c r="AA138" i="9"/>
  <c r="AA38" i="9"/>
  <c r="AA192" i="9"/>
  <c r="AA186" i="9"/>
  <c r="AA178" i="9"/>
  <c r="AA171" i="9"/>
  <c r="AA68" i="9"/>
  <c r="AA154" i="9"/>
  <c r="AA112" i="9"/>
  <c r="AA114" i="9"/>
  <c r="AA18" i="9"/>
  <c r="AA12" i="9"/>
  <c r="AA85" i="9"/>
  <c r="AA71" i="9"/>
  <c r="AA201" i="9"/>
  <c r="AA45" i="9"/>
  <c r="AA203" i="9"/>
  <c r="AA81" i="9"/>
  <c r="AA61" i="9"/>
  <c r="AA77" i="9"/>
  <c r="AA133" i="9"/>
  <c r="AA129" i="9"/>
  <c r="AA29" i="9"/>
  <c r="AA35" i="9"/>
  <c r="AA191" i="9"/>
  <c r="AA184" i="9"/>
  <c r="AA175" i="9"/>
  <c r="AA156" i="9"/>
  <c r="AA150" i="9"/>
  <c r="AA157" i="9"/>
  <c r="AA111" i="9"/>
  <c r="AA27" i="9"/>
  <c r="AA141" i="9"/>
  <c r="AA13" i="9"/>
  <c r="AA202" i="9"/>
  <c r="AA80" i="9"/>
  <c r="AA46" i="9"/>
  <c r="AA39" i="9"/>
  <c r="AA132" i="9"/>
  <c r="AA128" i="9"/>
  <c r="AA200" i="9"/>
  <c r="AA199" i="9"/>
  <c r="AA190" i="9"/>
  <c r="AA183" i="9"/>
  <c r="AA173" i="9"/>
  <c r="AA153" i="9"/>
  <c r="AA50" i="9"/>
  <c r="AA123" i="9"/>
  <c r="AA113" i="9"/>
  <c r="AA108" i="9"/>
  <c r="AA30" i="9"/>
  <c r="AA103" i="9"/>
  <c r="AA14" i="9"/>
  <c r="AA98" i="9"/>
  <c r="AA75" i="9"/>
  <c r="AA42" i="9"/>
  <c r="AA135" i="9"/>
  <c r="AA130" i="9"/>
  <c r="AA117" i="9"/>
  <c r="AA59" i="9"/>
  <c r="AA198" i="9"/>
  <c r="AA189" i="9"/>
  <c r="AA119" i="9"/>
  <c r="AA102" i="9"/>
  <c r="AA82" i="9"/>
  <c r="AA160" i="9"/>
  <c r="AA155" i="9"/>
  <c r="AA34" i="9"/>
  <c r="AA47" i="9"/>
  <c r="AA106" i="9"/>
  <c r="AA140" i="9"/>
  <c r="AA97" i="9"/>
  <c r="AA83" i="9"/>
  <c r="AA53" i="9"/>
  <c r="AA69" i="9"/>
  <c r="AA31" i="9"/>
  <c r="AA58" i="9"/>
  <c r="AA166" i="9"/>
  <c r="AA197" i="9"/>
  <c r="AA33" i="9"/>
  <c r="AA181" i="9"/>
  <c r="AA172" i="9"/>
  <c r="AA95" i="9"/>
  <c r="AA164" i="9"/>
  <c r="AA56" i="9"/>
  <c r="AA107" i="9"/>
  <c r="AA147" i="9"/>
  <c r="AA143" i="9"/>
  <c r="AA100" i="9"/>
  <c r="AA96" i="9"/>
  <c r="AA74" i="9"/>
  <c r="AA127" i="9"/>
  <c r="AA76" i="9"/>
  <c r="AA55" i="9"/>
  <c r="AA25" i="9"/>
  <c r="AA165" i="9"/>
  <c r="AA131" i="9"/>
  <c r="AA188" i="9"/>
  <c r="AA180" i="9"/>
  <c r="AA159" i="9"/>
  <c r="AA93" i="9"/>
  <c r="AA22" i="9"/>
  <c r="AA136" i="9"/>
  <c r="AA17" i="9"/>
  <c r="AA144" i="9"/>
  <c r="AA205" i="9"/>
  <c r="AA84" i="9"/>
  <c r="AA66" i="9"/>
  <c r="AA51" i="9"/>
  <c r="AA44" i="9"/>
  <c r="AA43" i="9"/>
  <c r="AA115" i="9"/>
  <c r="AA57" i="9"/>
  <c r="AA193" i="9"/>
  <c r="AA185" i="9"/>
  <c r="AA176" i="9"/>
  <c r="AA70" i="9"/>
  <c r="AA148" i="9"/>
  <c r="AA158" i="9"/>
  <c r="AA32" i="9"/>
  <c r="AA145" i="9"/>
  <c r="AA23" i="9"/>
  <c r="AA21" i="9"/>
  <c r="AA137" i="9"/>
  <c r="AA208" i="9"/>
  <c r="AA134" i="9"/>
  <c r="AA196" i="9"/>
  <c r="AA88" i="9"/>
  <c r="AA142" i="9"/>
  <c r="AA207" i="9"/>
  <c r="AA54" i="9"/>
  <c r="AA195" i="9"/>
  <c r="AA105" i="9"/>
  <c r="AA60" i="9"/>
  <c r="AA91" i="9"/>
  <c r="AA28" i="9"/>
  <c r="AA187" i="9"/>
  <c r="AA118" i="9"/>
  <c r="AA37" i="9"/>
  <c r="AA72" i="9"/>
  <c r="AA177" i="9"/>
  <c r="AA87" i="9"/>
  <c r="AA79" i="9"/>
  <c r="AA121" i="9"/>
  <c r="AA152" i="9"/>
  <c r="AA104" i="9"/>
  <c r="AA24" i="9"/>
  <c r="AA139" i="9"/>
  <c r="AA78" i="9"/>
  <c r="AA126" i="9"/>
  <c r="AA179" i="9"/>
  <c r="AA110" i="9"/>
  <c r="AA15" i="9"/>
  <c r="AA149" i="9"/>
  <c r="AA124" i="9"/>
  <c r="AA36" i="9"/>
  <c r="AA170" i="9"/>
  <c r="AA26" i="9"/>
  <c r="AA162" i="9"/>
  <c r="AA41" i="9"/>
  <c r="AA48" i="9"/>
  <c r="AA169" i="9"/>
  <c r="AA163" i="9"/>
  <c r="AA20" i="9"/>
  <c r="BD206" i="9"/>
  <c r="BD96" i="9"/>
  <c r="BD80" i="9"/>
  <c r="BD72" i="9"/>
  <c r="BD53" i="9"/>
  <c r="BD45" i="9"/>
  <c r="BD54" i="9"/>
  <c r="BD55" i="9"/>
  <c r="BD49" i="9"/>
  <c r="BD200" i="9"/>
  <c r="BD57" i="9"/>
  <c r="BD12" i="9"/>
  <c r="BD85" i="9"/>
  <c r="BD71" i="9"/>
  <c r="BD201" i="9"/>
  <c r="BD39" i="9"/>
  <c r="BD89" i="9"/>
  <c r="BD79" i="9"/>
  <c r="BD126" i="9"/>
  <c r="BD165" i="9"/>
  <c r="BD197" i="9"/>
  <c r="BD190" i="9"/>
  <c r="BD185" i="9"/>
  <c r="BD178" i="9"/>
  <c r="BD159" i="9"/>
  <c r="BD82" i="9"/>
  <c r="BD150" i="9"/>
  <c r="BD152" i="9"/>
  <c r="BD136" i="9"/>
  <c r="BD34" i="9"/>
  <c r="BD27" i="9"/>
  <c r="BD23" i="9"/>
  <c r="BD15" i="9"/>
  <c r="BD162" i="9"/>
  <c r="BD205" i="9"/>
  <c r="BD91" i="9"/>
  <c r="BD74" i="9"/>
  <c r="BD127" i="9"/>
  <c r="BD135" i="9"/>
  <c r="BD130" i="9"/>
  <c r="BD117" i="9"/>
  <c r="BD167" i="9"/>
  <c r="BD199" i="9"/>
  <c r="BD191" i="9"/>
  <c r="BD184" i="9"/>
  <c r="BD176" i="9"/>
  <c r="BD169" i="9"/>
  <c r="BD161" i="9"/>
  <c r="BD164" i="9"/>
  <c r="BD155" i="9"/>
  <c r="BD113" i="9"/>
  <c r="BD108" i="9"/>
  <c r="BD30" i="9"/>
  <c r="BD103" i="9"/>
  <c r="BD11" i="9"/>
  <c r="BD204" i="9"/>
  <c r="BD87" i="9"/>
  <c r="BD78" i="9"/>
  <c r="BD125" i="9"/>
  <c r="BD69" i="9"/>
  <c r="BD31" i="9"/>
  <c r="BD58" i="9"/>
  <c r="BD59" i="9"/>
  <c r="BD198" i="9"/>
  <c r="BD189" i="9"/>
  <c r="BD183" i="9"/>
  <c r="BD175" i="9"/>
  <c r="BD168" i="9"/>
  <c r="BD88" i="9"/>
  <c r="BD22" i="9"/>
  <c r="BD56" i="9"/>
  <c r="BD107" i="9"/>
  <c r="BD47" i="9"/>
  <c r="BD106" i="9"/>
  <c r="BD99" i="9"/>
  <c r="BD14" i="9"/>
  <c r="BD207" i="9"/>
  <c r="BD92" i="9"/>
  <c r="BD83" i="9"/>
  <c r="BD42" i="9"/>
  <c r="BD40" i="9"/>
  <c r="BD132" i="9"/>
  <c r="BD128" i="9"/>
  <c r="BD138" i="9"/>
  <c r="BD38" i="9"/>
  <c r="BD192" i="9"/>
  <c r="BD186" i="9"/>
  <c r="BD177" i="9"/>
  <c r="BD170" i="9"/>
  <c r="BD93" i="9"/>
  <c r="BD109" i="9"/>
  <c r="BD203" i="9"/>
  <c r="BD73" i="9"/>
  <c r="BD41" i="9"/>
  <c r="BD133" i="9"/>
  <c r="BD24" i="9"/>
  <c r="BD131" i="9"/>
  <c r="BD187" i="9"/>
  <c r="BD173" i="9"/>
  <c r="BD68" i="9"/>
  <c r="BD157" i="9"/>
  <c r="BD111" i="9"/>
  <c r="BD147" i="9"/>
  <c r="BD37" i="9"/>
  <c r="BD137" i="9"/>
  <c r="BD202" i="9"/>
  <c r="BD63" i="9"/>
  <c r="BD122" i="9"/>
  <c r="BD116" i="9"/>
  <c r="BD115" i="9"/>
  <c r="BD196" i="9"/>
  <c r="BD121" i="9"/>
  <c r="BD102" i="9"/>
  <c r="BD105" i="9"/>
  <c r="BD123" i="9"/>
  <c r="BD114" i="9"/>
  <c r="BD146" i="9"/>
  <c r="BD104" i="9"/>
  <c r="BD13" i="9"/>
  <c r="BD208" i="9"/>
  <c r="BD75" i="9"/>
  <c r="BD124" i="9"/>
  <c r="BD44" i="9"/>
  <c r="BD25" i="9"/>
  <c r="BD90" i="9"/>
  <c r="BD67" i="9"/>
  <c r="BD174" i="9"/>
  <c r="BD95" i="9"/>
  <c r="BD158" i="9"/>
  <c r="BD65" i="9"/>
  <c r="BD18" i="9"/>
  <c r="BD143" i="9"/>
  <c r="BD20" i="9"/>
  <c r="BD81" i="9"/>
  <c r="BD76" i="9"/>
  <c r="BD29" i="9"/>
  <c r="BD33" i="9"/>
  <c r="BD171" i="9"/>
  <c r="BD118" i="9"/>
  <c r="BD16" i="9"/>
  <c r="BD21" i="9"/>
  <c r="BD66" i="9"/>
  <c r="BD62" i="9"/>
  <c r="BD166" i="9"/>
  <c r="BD188" i="9"/>
  <c r="BD70" i="9"/>
  <c r="BD151" i="9"/>
  <c r="BD163" i="9"/>
  <c r="BD141" i="9"/>
  <c r="BD64" i="9"/>
  <c r="BD134" i="9"/>
  <c r="BD36" i="9"/>
  <c r="BD119" i="9"/>
  <c r="BD156" i="9"/>
  <c r="BD112" i="9"/>
  <c r="BD145" i="9"/>
  <c r="BD140" i="9"/>
  <c r="BD61" i="9"/>
  <c r="BD28" i="9"/>
  <c r="BD48" i="9"/>
  <c r="BD182" i="9"/>
  <c r="BD153" i="9"/>
  <c r="BD110" i="9"/>
  <c r="BD144" i="9"/>
  <c r="BD100" i="9"/>
  <c r="BD98" i="9"/>
  <c r="BD86" i="9"/>
  <c r="BD120" i="9"/>
  <c r="BD35" i="9"/>
  <c r="BD181" i="9"/>
  <c r="BD148" i="9"/>
  <c r="BD149" i="9"/>
  <c r="BD142" i="9"/>
  <c r="BD139" i="9"/>
  <c r="BD84" i="9"/>
  <c r="BD77" i="9"/>
  <c r="BD52" i="9"/>
  <c r="BD193" i="9"/>
  <c r="BD172" i="9"/>
  <c r="BD154" i="9"/>
  <c r="BD26" i="9"/>
  <c r="BD19" i="9"/>
  <c r="BD46" i="9"/>
  <c r="BD50" i="9"/>
  <c r="BD51" i="9"/>
  <c r="BD160" i="9"/>
  <c r="BD43" i="9"/>
  <c r="BD32" i="9"/>
  <c r="BD129" i="9"/>
  <c r="BD17" i="9"/>
  <c r="BD195" i="9"/>
  <c r="BD60" i="9"/>
  <c r="BD94" i="9"/>
  <c r="BD179" i="9"/>
  <c r="BD194" i="9"/>
  <c r="BD180" i="9"/>
  <c r="BD97" i="9"/>
  <c r="K206" i="9"/>
  <c r="K96" i="9"/>
  <c r="K80" i="9"/>
  <c r="K72" i="9"/>
  <c r="K53" i="9"/>
  <c r="K45" i="9"/>
  <c r="K54" i="9"/>
  <c r="K55" i="9"/>
  <c r="K49" i="9"/>
  <c r="K200" i="9"/>
  <c r="K57" i="9"/>
  <c r="K196" i="9"/>
  <c r="K33" i="9"/>
  <c r="K183" i="9"/>
  <c r="K176" i="9"/>
  <c r="K170" i="9"/>
  <c r="K68" i="9"/>
  <c r="K160" i="9"/>
  <c r="K157" i="9"/>
  <c r="K149" i="9"/>
  <c r="K17" i="9"/>
  <c r="K47" i="9"/>
  <c r="K30" i="9"/>
  <c r="K141" i="9"/>
  <c r="K137" i="9"/>
  <c r="M203" i="9"/>
  <c r="M91" i="9"/>
  <c r="M63" i="9"/>
  <c r="M61" i="9"/>
  <c r="M124" i="9"/>
  <c r="M135" i="9"/>
  <c r="M133" i="9"/>
  <c r="M79" i="9"/>
  <c r="M25" i="9"/>
  <c r="M59" i="9"/>
  <c r="M38" i="9"/>
  <c r="M193" i="9"/>
  <c r="M187" i="9"/>
  <c r="M181" i="9"/>
  <c r="M173" i="9"/>
  <c r="M70" i="9"/>
  <c r="M88" i="9"/>
  <c r="M164" i="9"/>
  <c r="M112" i="9"/>
  <c r="M111" i="9"/>
  <c r="M163" i="9"/>
  <c r="M144" i="9"/>
  <c r="M143" i="9"/>
  <c r="M140" i="9"/>
  <c r="S208" i="9"/>
  <c r="S98" i="9"/>
  <c r="S84" i="9"/>
  <c r="S71" i="9"/>
  <c r="S42" i="9"/>
  <c r="S51" i="9"/>
  <c r="S62" i="9"/>
  <c r="S31" i="9"/>
  <c r="S128" i="9"/>
  <c r="S115" i="9"/>
  <c r="S36" i="9"/>
  <c r="S197" i="9"/>
  <c r="S190" i="9"/>
  <c r="S185" i="9"/>
  <c r="S178" i="9"/>
  <c r="S159" i="9"/>
  <c r="S82" i="9"/>
  <c r="S150" i="9"/>
  <c r="S152" i="9"/>
  <c r="S136" i="9"/>
  <c r="S34" i="9"/>
  <c r="S27" i="9"/>
  <c r="S23" i="9"/>
  <c r="S15" i="9"/>
  <c r="S162" i="9"/>
  <c r="S203" i="9"/>
  <c r="S87" i="9"/>
  <c r="S74" i="9"/>
  <c r="S201" i="9"/>
  <c r="S45" i="9"/>
  <c r="S44" i="9"/>
  <c r="S120" i="9"/>
  <c r="S25" i="9"/>
  <c r="S166" i="9"/>
  <c r="S198" i="9"/>
  <c r="S189" i="9"/>
  <c r="S183" i="9"/>
  <c r="S175" i="9"/>
  <c r="S168" i="9"/>
  <c r="S88" i="9"/>
  <c r="S22" i="9"/>
  <c r="S56" i="9"/>
  <c r="S107" i="9"/>
  <c r="S47" i="9"/>
  <c r="S106" i="9"/>
  <c r="S99" i="9"/>
  <c r="S14" i="9"/>
  <c r="S85" i="9"/>
  <c r="S53" i="9"/>
  <c r="S89" i="9"/>
  <c r="S126" i="9"/>
  <c r="S131" i="9"/>
  <c r="S119" i="9"/>
  <c r="S70" i="9"/>
  <c r="S118" i="9"/>
  <c r="S17" i="9"/>
  <c r="S19" i="9"/>
  <c r="S202" i="9"/>
  <c r="S127" i="9"/>
  <c r="S43" i="9"/>
  <c r="S182" i="9"/>
  <c r="S148" i="9"/>
  <c r="S143" i="9"/>
  <c r="S153" i="9"/>
  <c r="S61" i="9"/>
  <c r="S12" i="9"/>
  <c r="S78" i="9"/>
  <c r="S39" i="9"/>
  <c r="S79" i="9"/>
  <c r="S165" i="9"/>
  <c r="S33" i="9"/>
  <c r="S174" i="9"/>
  <c r="S105" i="9"/>
  <c r="S110" i="9"/>
  <c r="S147" i="9"/>
  <c r="S140" i="9"/>
  <c r="S81" i="9"/>
  <c r="S40" i="9"/>
  <c r="S24" i="9"/>
  <c r="S173" i="9"/>
  <c r="S149" i="9"/>
  <c r="S50" i="9"/>
  <c r="S94" i="9"/>
  <c r="S72" i="9"/>
  <c r="S133" i="9"/>
  <c r="S48" i="9"/>
  <c r="S188" i="9"/>
  <c r="S156" i="9"/>
  <c r="S26" i="9"/>
  <c r="S146" i="9"/>
  <c r="S100" i="9"/>
  <c r="S32" i="9"/>
  <c r="S139" i="9"/>
  <c r="S41" i="9"/>
  <c r="S138" i="9"/>
  <c r="S90" i="9"/>
  <c r="S193" i="9"/>
  <c r="S171" i="9"/>
  <c r="S154" i="9"/>
  <c r="S111" i="9"/>
  <c r="S137" i="9"/>
  <c r="S63" i="9"/>
  <c r="S186" i="9"/>
  <c r="S97" i="9"/>
  <c r="S80" i="9"/>
  <c r="S66" i="9"/>
  <c r="S125" i="9"/>
  <c r="S135" i="9"/>
  <c r="S132" i="9"/>
  <c r="S129" i="9"/>
  <c r="S29" i="9"/>
  <c r="S57" i="9"/>
  <c r="S195" i="9"/>
  <c r="S67" i="9"/>
  <c r="S181" i="9"/>
  <c r="S157" i="9"/>
  <c r="S16" i="9"/>
  <c r="S144" i="9"/>
  <c r="S37" i="9"/>
  <c r="S116" i="9"/>
  <c r="S179" i="9"/>
  <c r="S68" i="9"/>
  <c r="S145" i="9"/>
  <c r="S21" i="9"/>
  <c r="S122" i="9"/>
  <c r="S58" i="9"/>
  <c r="S167" i="9"/>
  <c r="S177" i="9"/>
  <c r="S109" i="9"/>
  <c r="S114" i="9"/>
  <c r="S141" i="9"/>
  <c r="S207" i="9"/>
  <c r="S96" i="9"/>
  <c r="S75" i="9"/>
  <c r="S64" i="9"/>
  <c r="S124" i="9"/>
  <c r="S69" i="9"/>
  <c r="S130" i="9"/>
  <c r="S117" i="9"/>
  <c r="S200" i="9"/>
  <c r="S35" i="9"/>
  <c r="S194" i="9"/>
  <c r="S187" i="9"/>
  <c r="S180" i="9"/>
  <c r="S172" i="9"/>
  <c r="S95" i="9"/>
  <c r="S160" i="9"/>
  <c r="S123" i="9"/>
  <c r="S65" i="9"/>
  <c r="S163" i="9"/>
  <c r="S142" i="9"/>
  <c r="S104" i="9"/>
  <c r="S20" i="9"/>
  <c r="S206" i="9"/>
  <c r="S76" i="9"/>
  <c r="S121" i="9"/>
  <c r="S151" i="9"/>
  <c r="S60" i="9"/>
  <c r="S205" i="9"/>
  <c r="S86" i="9"/>
  <c r="S55" i="9"/>
  <c r="S192" i="9"/>
  <c r="S170" i="9"/>
  <c r="S112" i="9"/>
  <c r="S18" i="9"/>
  <c r="S49" i="9"/>
  <c r="S134" i="9"/>
  <c r="S93" i="9"/>
  <c r="S92" i="9"/>
  <c r="S38" i="9"/>
  <c r="S13" i="9"/>
  <c r="S204" i="9"/>
  <c r="S91" i="9"/>
  <c r="S83" i="9"/>
  <c r="S46" i="9"/>
  <c r="S77" i="9"/>
  <c r="S54" i="9"/>
  <c r="S28" i="9"/>
  <c r="S52" i="9"/>
  <c r="S59" i="9"/>
  <c r="S199" i="9"/>
  <c r="S191" i="9"/>
  <c r="S184" i="9"/>
  <c r="S176" i="9"/>
  <c r="S169" i="9"/>
  <c r="S161" i="9"/>
  <c r="S164" i="9"/>
  <c r="S155" i="9"/>
  <c r="S113" i="9"/>
  <c r="S108" i="9"/>
  <c r="S30" i="9"/>
  <c r="S103" i="9"/>
  <c r="S11" i="9"/>
  <c r="S196" i="9"/>
  <c r="S158" i="9"/>
  <c r="S102" i="9"/>
  <c r="S73" i="9"/>
  <c r="O14" i="9"/>
  <c r="O140" i="9"/>
  <c r="O143" i="9"/>
  <c r="O144" i="9"/>
  <c r="O163" i="9"/>
  <c r="O111" i="9"/>
  <c r="O112" i="9"/>
  <c r="O164" i="9"/>
  <c r="O88" i="9"/>
  <c r="O70" i="9"/>
  <c r="O173" i="9"/>
  <c r="O181" i="9"/>
  <c r="O187" i="9"/>
  <c r="O193" i="9"/>
  <c r="O38" i="9"/>
  <c r="O59" i="9"/>
  <c r="O25" i="9"/>
  <c r="O79" i="9"/>
  <c r="O133" i="9"/>
  <c r="O135" i="9"/>
  <c r="O124" i="9"/>
  <c r="O61" i="9"/>
  <c r="O63" i="9"/>
  <c r="O91" i="9"/>
  <c r="O203" i="9"/>
  <c r="AE208" i="9"/>
  <c r="AE98" i="9"/>
  <c r="AE84" i="9"/>
  <c r="AE71" i="9"/>
  <c r="AE42" i="9"/>
  <c r="AE51" i="9"/>
  <c r="AE62" i="9"/>
  <c r="AE31" i="9"/>
  <c r="AE128" i="9"/>
  <c r="AE115" i="9"/>
  <c r="AE36" i="9"/>
  <c r="AE197" i="9"/>
  <c r="AE190" i="9"/>
  <c r="AE185" i="9"/>
  <c r="AE178" i="9"/>
  <c r="AE159" i="9"/>
  <c r="AE82" i="9"/>
  <c r="AE150" i="9"/>
  <c r="AE152" i="9"/>
  <c r="AE136" i="9"/>
  <c r="AE34" i="9"/>
  <c r="AE27" i="9"/>
  <c r="AE23" i="9"/>
  <c r="AE15" i="9"/>
  <c r="AE162" i="9"/>
  <c r="AE207" i="9"/>
  <c r="AE97" i="9"/>
  <c r="AE81" i="9"/>
  <c r="AE78" i="9"/>
  <c r="AE201" i="9"/>
  <c r="AE77" i="9"/>
  <c r="AE134" i="9"/>
  <c r="AE116" i="9"/>
  <c r="AE117" i="9"/>
  <c r="AE29" i="9"/>
  <c r="AE48" i="9"/>
  <c r="AE131" i="9"/>
  <c r="AE189" i="9"/>
  <c r="AE184" i="9"/>
  <c r="AE177" i="9"/>
  <c r="AE171" i="9"/>
  <c r="AE95" i="9"/>
  <c r="AE50" i="9"/>
  <c r="AE158" i="9"/>
  <c r="AE110" i="9"/>
  <c r="AE107" i="9"/>
  <c r="AE108" i="9"/>
  <c r="AE21" i="9"/>
  <c r="AE20" i="9"/>
  <c r="AE202" i="9"/>
  <c r="AE85" i="9"/>
  <c r="AE74" i="9"/>
  <c r="AE46" i="9"/>
  <c r="AE122" i="9"/>
  <c r="AE76" i="9"/>
  <c r="AE130" i="9"/>
  <c r="AE129" i="9"/>
  <c r="AE24" i="9"/>
  <c r="AE165" i="9"/>
  <c r="AE198" i="9"/>
  <c r="AE191" i="9"/>
  <c r="AE186" i="9"/>
  <c r="AE179" i="9"/>
  <c r="AE172" i="9"/>
  <c r="AE153" i="9"/>
  <c r="AE148" i="9"/>
  <c r="AE118" i="9"/>
  <c r="AE56" i="9"/>
  <c r="AE113" i="9"/>
  <c r="AE18" i="9"/>
  <c r="AE60" i="9"/>
  <c r="AE104" i="9"/>
  <c r="AE139" i="9"/>
  <c r="AE203" i="9"/>
  <c r="AE75" i="9"/>
  <c r="AE86" i="9"/>
  <c r="AE40" i="9"/>
  <c r="AE55" i="9"/>
  <c r="AE25" i="9"/>
  <c r="AE35" i="9"/>
  <c r="AE192" i="9"/>
  <c r="AE182" i="9"/>
  <c r="AE170" i="9"/>
  <c r="AE88" i="9"/>
  <c r="AE123" i="9"/>
  <c r="AE114" i="9"/>
  <c r="AE146" i="9"/>
  <c r="AE141" i="9"/>
  <c r="AE12" i="9"/>
  <c r="AE73" i="9"/>
  <c r="AE53" i="9"/>
  <c r="AE135" i="9"/>
  <c r="AE28" i="9"/>
  <c r="AE126" i="9"/>
  <c r="AE90" i="9"/>
  <c r="AE33" i="9"/>
  <c r="AE181" i="9"/>
  <c r="AE169" i="9"/>
  <c r="AE105" i="9"/>
  <c r="AE151" i="9"/>
  <c r="AE17" i="9"/>
  <c r="AE144" i="9"/>
  <c r="AE103" i="9"/>
  <c r="AE94" i="9"/>
  <c r="AE83" i="9"/>
  <c r="AE125" i="9"/>
  <c r="AE54" i="9"/>
  <c r="AE79" i="9"/>
  <c r="AE138" i="9"/>
  <c r="AE199" i="9"/>
  <c r="AE67" i="9"/>
  <c r="AE176" i="9"/>
  <c r="AE70" i="9"/>
  <c r="AE154" i="9"/>
  <c r="AE155" i="9"/>
  <c r="AE16" i="9"/>
  <c r="AE30" i="9"/>
  <c r="AE140" i="9"/>
  <c r="AE92" i="9"/>
  <c r="AE72" i="9"/>
  <c r="AE124" i="9"/>
  <c r="AE44" i="9"/>
  <c r="AE43" i="9"/>
  <c r="AE167" i="9"/>
  <c r="AE196" i="9"/>
  <c r="AE187" i="9"/>
  <c r="AE175" i="9"/>
  <c r="AE156" i="9"/>
  <c r="AE109" i="9"/>
  <c r="AE149" i="9"/>
  <c r="AE163" i="9"/>
  <c r="AE106" i="9"/>
  <c r="AE100" i="9"/>
  <c r="AE80" i="9"/>
  <c r="AE39" i="9"/>
  <c r="AE52" i="9"/>
  <c r="AE193" i="9"/>
  <c r="AE102" i="9"/>
  <c r="AE157" i="9"/>
  <c r="AE147" i="9"/>
  <c r="AE11" i="9"/>
  <c r="AE63" i="9"/>
  <c r="AE69" i="9"/>
  <c r="AE200" i="9"/>
  <c r="AE188" i="9"/>
  <c r="AE168" i="9"/>
  <c r="AE112" i="9"/>
  <c r="AE142" i="9"/>
  <c r="AE14" i="9"/>
  <c r="AE206" i="9"/>
  <c r="AE66" i="9"/>
  <c r="AE89" i="9"/>
  <c r="AE59" i="9"/>
  <c r="AE121" i="9"/>
  <c r="AE68" i="9"/>
  <c r="AE32" i="9"/>
  <c r="AE19" i="9"/>
  <c r="AE205" i="9"/>
  <c r="AE64" i="9"/>
  <c r="AE133" i="9"/>
  <c r="AE166" i="9"/>
  <c r="AE183" i="9"/>
  <c r="AE93" i="9"/>
  <c r="AE65" i="9"/>
  <c r="AE143" i="9"/>
  <c r="AE204" i="9"/>
  <c r="AE61" i="9"/>
  <c r="AE132" i="9"/>
  <c r="AE57" i="9"/>
  <c r="AE119" i="9"/>
  <c r="AE161" i="9"/>
  <c r="AE111" i="9"/>
  <c r="AE37" i="9"/>
  <c r="AE87" i="9"/>
  <c r="AE45" i="9"/>
  <c r="AE58" i="9"/>
  <c r="AE194" i="9"/>
  <c r="AE173" i="9"/>
  <c r="AE22" i="9"/>
  <c r="AE47" i="9"/>
  <c r="AE13" i="9"/>
  <c r="AE96" i="9"/>
  <c r="AE180" i="9"/>
  <c r="AE91" i="9"/>
  <c r="AE174" i="9"/>
  <c r="AE127" i="9"/>
  <c r="AE160" i="9"/>
  <c r="AE41" i="9"/>
  <c r="AE164" i="9"/>
  <c r="AE145" i="9"/>
  <c r="AE120" i="9"/>
  <c r="AE26" i="9"/>
  <c r="AE49" i="9"/>
  <c r="AE38" i="9"/>
  <c r="AE99" i="9"/>
  <c r="AE195" i="9"/>
  <c r="AE137" i="9"/>
  <c r="BF208" i="9"/>
  <c r="BF98" i="9"/>
  <c r="BF84" i="9"/>
  <c r="BF71" i="9"/>
  <c r="BF42" i="9"/>
  <c r="BF51" i="9"/>
  <c r="BF62" i="9"/>
  <c r="BF31" i="9"/>
  <c r="BF128" i="9"/>
  <c r="BF115" i="9"/>
  <c r="BF36" i="9"/>
  <c r="BF197" i="9"/>
  <c r="BF190" i="9"/>
  <c r="BF185" i="9"/>
  <c r="BF178" i="9"/>
  <c r="BF159" i="9"/>
  <c r="BF82" i="9"/>
  <c r="BF150" i="9"/>
  <c r="BF152" i="9"/>
  <c r="BF136" i="9"/>
  <c r="BF34" i="9"/>
  <c r="BF27" i="9"/>
  <c r="BF23" i="9"/>
  <c r="BF15" i="9"/>
  <c r="BF162" i="9"/>
  <c r="BF205" i="9"/>
  <c r="BF92" i="9"/>
  <c r="BF63" i="9"/>
  <c r="BF86" i="9"/>
  <c r="BF122" i="9"/>
  <c r="BF134" i="9"/>
  <c r="BF55" i="9"/>
  <c r="BF58" i="9"/>
  <c r="BF167" i="9"/>
  <c r="BF38" i="9"/>
  <c r="BF192" i="9"/>
  <c r="BF186" i="9"/>
  <c r="BF177" i="9"/>
  <c r="BF170" i="9"/>
  <c r="BF93" i="9"/>
  <c r="BF109" i="9"/>
  <c r="BF112" i="9"/>
  <c r="BF114" i="9"/>
  <c r="BF18" i="9"/>
  <c r="BF141" i="9"/>
  <c r="BF13" i="9"/>
  <c r="BF206" i="9"/>
  <c r="BF91" i="9"/>
  <c r="BF74" i="9"/>
  <c r="BF53" i="9"/>
  <c r="BF40" i="9"/>
  <c r="BF132" i="9"/>
  <c r="BF117" i="9"/>
  <c r="BF138" i="9"/>
  <c r="BF199" i="9"/>
  <c r="BF189" i="9"/>
  <c r="BF119" i="9"/>
  <c r="BF173" i="9"/>
  <c r="BF153" i="9"/>
  <c r="BF160" i="9"/>
  <c r="BF151" i="9"/>
  <c r="BF113" i="9"/>
  <c r="BF47" i="9"/>
  <c r="BF19" i="9"/>
  <c r="BF100" i="9"/>
  <c r="BF204" i="9"/>
  <c r="BF87" i="9"/>
  <c r="BF78" i="9"/>
  <c r="BF127" i="9"/>
  <c r="BF135" i="9"/>
  <c r="BF130" i="9"/>
  <c r="BF49" i="9"/>
  <c r="BF59" i="9"/>
  <c r="BF198" i="9"/>
  <c r="BF33" i="9"/>
  <c r="BF182" i="9"/>
  <c r="BF102" i="9"/>
  <c r="BF95" i="9"/>
  <c r="BF154" i="9"/>
  <c r="BF155" i="9"/>
  <c r="BF107" i="9"/>
  <c r="BF147" i="9"/>
  <c r="BF143" i="9"/>
  <c r="BF139" i="9"/>
  <c r="BF207" i="9"/>
  <c r="BF94" i="9"/>
  <c r="BF83" i="9"/>
  <c r="BF201" i="9"/>
  <c r="BF39" i="9"/>
  <c r="BF133" i="9"/>
  <c r="BF129" i="9"/>
  <c r="BF200" i="9"/>
  <c r="BF90" i="9"/>
  <c r="BF191" i="9"/>
  <c r="BF183" i="9"/>
  <c r="BF174" i="9"/>
  <c r="BF156" i="9"/>
  <c r="BF50" i="9"/>
  <c r="BF123" i="9"/>
  <c r="BF111" i="9"/>
  <c r="BF108" i="9"/>
  <c r="BF106" i="9"/>
  <c r="BF140" i="9"/>
  <c r="BF80" i="9"/>
  <c r="BF125" i="9"/>
  <c r="BF44" i="9"/>
  <c r="BF25" i="9"/>
  <c r="BF35" i="9"/>
  <c r="BF187" i="9"/>
  <c r="BF172" i="9"/>
  <c r="BF105" i="9"/>
  <c r="BF110" i="9"/>
  <c r="BF145" i="9"/>
  <c r="BF21" i="9"/>
  <c r="BF203" i="9"/>
  <c r="BF75" i="9"/>
  <c r="BF124" i="9"/>
  <c r="BF89" i="9"/>
  <c r="BF126" i="9"/>
  <c r="BF131" i="9"/>
  <c r="BF121" i="9"/>
  <c r="BF171" i="9"/>
  <c r="BF148" i="9"/>
  <c r="BF149" i="9"/>
  <c r="BF146" i="9"/>
  <c r="BF103" i="9"/>
  <c r="BF81" i="9"/>
  <c r="BF46" i="9"/>
  <c r="BF54" i="9"/>
  <c r="BF52" i="9"/>
  <c r="BF57" i="9"/>
  <c r="BF67" i="9"/>
  <c r="BF175" i="9"/>
  <c r="BF88" i="9"/>
  <c r="BF56" i="9"/>
  <c r="BF163" i="9"/>
  <c r="BF104" i="9"/>
  <c r="BF12" i="9"/>
  <c r="BF64" i="9"/>
  <c r="BF28" i="9"/>
  <c r="BF48" i="9"/>
  <c r="BF180" i="9"/>
  <c r="BF164" i="9"/>
  <c r="BF26" i="9"/>
  <c r="BF20" i="9"/>
  <c r="BF202" i="9"/>
  <c r="BF61" i="9"/>
  <c r="BF120" i="9"/>
  <c r="BF196" i="9"/>
  <c r="BF179" i="9"/>
  <c r="BF22" i="9"/>
  <c r="BF16" i="9"/>
  <c r="BF137" i="9"/>
  <c r="BF97" i="9"/>
  <c r="BF41" i="9"/>
  <c r="BF79" i="9"/>
  <c r="BF195" i="9"/>
  <c r="BF176" i="9"/>
  <c r="BF118" i="9"/>
  <c r="BF144" i="9"/>
  <c r="BF11" i="9"/>
  <c r="BF96" i="9"/>
  <c r="BF77" i="9"/>
  <c r="BF43" i="9"/>
  <c r="BF194" i="9"/>
  <c r="BF169" i="9"/>
  <c r="BF158" i="9"/>
  <c r="BF142" i="9"/>
  <c r="BF14" i="9"/>
  <c r="BF85" i="9"/>
  <c r="BF45" i="9"/>
  <c r="BF24" i="9"/>
  <c r="BF193" i="9"/>
  <c r="BF168" i="9"/>
  <c r="BF157" i="9"/>
  <c r="BF60" i="9"/>
  <c r="BF66" i="9"/>
  <c r="BF116" i="9"/>
  <c r="BF165" i="9"/>
  <c r="BF181" i="9"/>
  <c r="BF161" i="9"/>
  <c r="BF17" i="9"/>
  <c r="BF99" i="9"/>
  <c r="BF73" i="9"/>
  <c r="BF70" i="9"/>
  <c r="BF72" i="9"/>
  <c r="BF68" i="9"/>
  <c r="BF69" i="9"/>
  <c r="BF32" i="9"/>
  <c r="BF76" i="9"/>
  <c r="BF65" i="9"/>
  <c r="BF29" i="9"/>
  <c r="BF30" i="9"/>
  <c r="BF184" i="9"/>
  <c r="BF166" i="9"/>
  <c r="BF188" i="9"/>
  <c r="BF37" i="9"/>
  <c r="K205" i="9"/>
  <c r="K94" i="9"/>
  <c r="K75" i="9"/>
  <c r="K66" i="9"/>
  <c r="K127" i="9"/>
  <c r="K39" i="9"/>
  <c r="K44" i="9"/>
  <c r="K28" i="9"/>
  <c r="K58" i="9"/>
  <c r="K138" i="9"/>
  <c r="K35" i="9"/>
  <c r="K195" i="9"/>
  <c r="K188" i="9"/>
  <c r="K119" i="9"/>
  <c r="K175" i="9"/>
  <c r="K169" i="9"/>
  <c r="K93" i="9"/>
  <c r="K154" i="9"/>
  <c r="K123" i="9"/>
  <c r="K32" i="9"/>
  <c r="K26" i="9"/>
  <c r="K147" i="9"/>
  <c r="K106" i="9"/>
  <c r="K103" i="9"/>
  <c r="K13" i="9"/>
  <c r="M12" i="9"/>
  <c r="M87" i="9"/>
  <c r="M83" i="9"/>
  <c r="M86" i="9"/>
  <c r="M41" i="9"/>
  <c r="M69" i="9"/>
  <c r="M132" i="9"/>
  <c r="M43" i="9"/>
  <c r="M126" i="9"/>
  <c r="M166" i="9"/>
  <c r="M199" i="9"/>
  <c r="M192" i="9"/>
  <c r="M121" i="9"/>
  <c r="M180" i="9"/>
  <c r="M102" i="9"/>
  <c r="M156" i="9"/>
  <c r="M105" i="9"/>
  <c r="M22" i="9"/>
  <c r="M155" i="9"/>
  <c r="M114" i="9"/>
  <c r="M145" i="9"/>
  <c r="M142" i="9"/>
  <c r="M37" i="9"/>
  <c r="M100" i="9"/>
  <c r="U206" i="9"/>
  <c r="U96" i="9"/>
  <c r="U80" i="9"/>
  <c r="U72" i="9"/>
  <c r="U53" i="9"/>
  <c r="U45" i="9"/>
  <c r="U54" i="9"/>
  <c r="U55" i="9"/>
  <c r="U49" i="9"/>
  <c r="U200" i="9"/>
  <c r="U57" i="9"/>
  <c r="U204" i="9"/>
  <c r="U91" i="9"/>
  <c r="U83" i="9"/>
  <c r="U46" i="9"/>
  <c r="U51" i="9"/>
  <c r="U134" i="9"/>
  <c r="U28" i="9"/>
  <c r="U52" i="9"/>
  <c r="U59" i="9"/>
  <c r="U199" i="9"/>
  <c r="U192" i="9"/>
  <c r="U121" i="9"/>
  <c r="U180" i="9"/>
  <c r="U102" i="9"/>
  <c r="U156" i="9"/>
  <c r="U105" i="9"/>
  <c r="U22" i="9"/>
  <c r="U155" i="9"/>
  <c r="U114" i="9"/>
  <c r="U145" i="9"/>
  <c r="U142" i="9"/>
  <c r="U37" i="9"/>
  <c r="U100" i="9"/>
  <c r="U203" i="9"/>
  <c r="U94" i="9"/>
  <c r="U63" i="9"/>
  <c r="U42" i="9"/>
  <c r="U39" i="9"/>
  <c r="U133" i="9"/>
  <c r="U129" i="9"/>
  <c r="U29" i="9"/>
  <c r="U90" i="9"/>
  <c r="U193" i="9"/>
  <c r="U186" i="9"/>
  <c r="U178" i="9"/>
  <c r="U171" i="9"/>
  <c r="U68" i="9"/>
  <c r="U154" i="9"/>
  <c r="U151" i="9"/>
  <c r="U111" i="9"/>
  <c r="U18" i="9"/>
  <c r="U23" i="9"/>
  <c r="U21" i="9"/>
  <c r="U137" i="9"/>
  <c r="U92" i="9"/>
  <c r="U132" i="9"/>
  <c r="U138" i="9"/>
  <c r="U177" i="9"/>
  <c r="U112" i="9"/>
  <c r="U13" i="9"/>
  <c r="U34" i="9"/>
  <c r="U208" i="9"/>
  <c r="U74" i="9"/>
  <c r="U201" i="9"/>
  <c r="U40" i="9"/>
  <c r="U128" i="9"/>
  <c r="U38" i="9"/>
  <c r="U191" i="9"/>
  <c r="U185" i="9"/>
  <c r="U170" i="9"/>
  <c r="U93" i="9"/>
  <c r="U109" i="9"/>
  <c r="U113" i="9"/>
  <c r="U27" i="9"/>
  <c r="U141" i="9"/>
  <c r="U56" i="9"/>
  <c r="U207" i="9"/>
  <c r="U87" i="9"/>
  <c r="U71" i="9"/>
  <c r="U127" i="9"/>
  <c r="U135" i="9"/>
  <c r="U130" i="9"/>
  <c r="U117" i="9"/>
  <c r="U167" i="9"/>
  <c r="U198" i="9"/>
  <c r="U190" i="9"/>
  <c r="U184" i="9"/>
  <c r="U176" i="9"/>
  <c r="U169" i="9"/>
  <c r="U161" i="9"/>
  <c r="U164" i="9"/>
  <c r="U108" i="9"/>
  <c r="U30" i="9"/>
  <c r="U103" i="9"/>
  <c r="U11" i="9"/>
  <c r="U202" i="9"/>
  <c r="U62" i="9"/>
  <c r="U188" i="9"/>
  <c r="U173" i="9"/>
  <c r="U158" i="9"/>
  <c r="U26" i="9"/>
  <c r="U143" i="9"/>
  <c r="U44" i="9"/>
  <c r="U50" i="9"/>
  <c r="U16" i="9"/>
  <c r="U205" i="9"/>
  <c r="U85" i="9"/>
  <c r="U78" i="9"/>
  <c r="U125" i="9"/>
  <c r="U69" i="9"/>
  <c r="U31" i="9"/>
  <c r="U58" i="9"/>
  <c r="U166" i="9"/>
  <c r="U197" i="9"/>
  <c r="U189" i="9"/>
  <c r="U183" i="9"/>
  <c r="U175" i="9"/>
  <c r="U168" i="9"/>
  <c r="U88" i="9"/>
  <c r="U118" i="9"/>
  <c r="U136" i="9"/>
  <c r="U107" i="9"/>
  <c r="U47" i="9"/>
  <c r="U106" i="9"/>
  <c r="U99" i="9"/>
  <c r="U14" i="9"/>
  <c r="U64" i="9"/>
  <c r="U126" i="9"/>
  <c r="U196" i="9"/>
  <c r="U182" i="9"/>
  <c r="U150" i="9"/>
  <c r="U149" i="9"/>
  <c r="U139" i="9"/>
  <c r="U79" i="9"/>
  <c r="U104" i="9"/>
  <c r="U12" i="9"/>
  <c r="U84" i="9"/>
  <c r="U66" i="9"/>
  <c r="U124" i="9"/>
  <c r="U76" i="9"/>
  <c r="U116" i="9"/>
  <c r="U25" i="9"/>
  <c r="U165" i="9"/>
  <c r="U131" i="9"/>
  <c r="U33" i="9"/>
  <c r="U119" i="9"/>
  <c r="U174" i="9"/>
  <c r="U70" i="9"/>
  <c r="U148" i="9"/>
  <c r="U152" i="9"/>
  <c r="U110" i="9"/>
  <c r="U17" i="9"/>
  <c r="U147" i="9"/>
  <c r="U19" i="9"/>
  <c r="U140" i="9"/>
  <c r="U81" i="9"/>
  <c r="U120" i="9"/>
  <c r="U36" i="9"/>
  <c r="U153" i="9"/>
  <c r="U146" i="9"/>
  <c r="U48" i="9"/>
  <c r="U157" i="9"/>
  <c r="U144" i="9"/>
  <c r="U162" i="9"/>
  <c r="U41" i="9"/>
  <c r="U172" i="9"/>
  <c r="U98" i="9"/>
  <c r="U75" i="9"/>
  <c r="U61" i="9"/>
  <c r="U122" i="9"/>
  <c r="U24" i="9"/>
  <c r="U195" i="9"/>
  <c r="U67" i="9"/>
  <c r="U181" i="9"/>
  <c r="U82" i="9"/>
  <c r="U32" i="9"/>
  <c r="U97" i="9"/>
  <c r="U73" i="9"/>
  <c r="U86" i="9"/>
  <c r="U77" i="9"/>
  <c r="U89" i="9"/>
  <c r="U43" i="9"/>
  <c r="U115" i="9"/>
  <c r="U35" i="9"/>
  <c r="U194" i="9"/>
  <c r="U187" i="9"/>
  <c r="U179" i="9"/>
  <c r="U159" i="9"/>
  <c r="U95" i="9"/>
  <c r="U160" i="9"/>
  <c r="U123" i="9"/>
  <c r="U65" i="9"/>
  <c r="U163" i="9"/>
  <c r="U60" i="9"/>
  <c r="U15" i="9"/>
  <c r="U20" i="9"/>
  <c r="W208" i="9"/>
  <c r="W98" i="9"/>
  <c r="W84" i="9"/>
  <c r="W71" i="9"/>
  <c r="W42" i="9"/>
  <c r="W51" i="9"/>
  <c r="W62" i="9"/>
  <c r="W31" i="9"/>
  <c r="W128" i="9"/>
  <c r="W115" i="9"/>
  <c r="W36" i="9"/>
  <c r="W197" i="9"/>
  <c r="W190" i="9"/>
  <c r="W185" i="9"/>
  <c r="W178" i="9"/>
  <c r="W159" i="9"/>
  <c r="W82" i="9"/>
  <c r="W150" i="9"/>
  <c r="W152" i="9"/>
  <c r="W136" i="9"/>
  <c r="W34" i="9"/>
  <c r="W27" i="9"/>
  <c r="W23" i="9"/>
  <c r="W15" i="9"/>
  <c r="W162" i="9"/>
  <c r="W207" i="9"/>
  <c r="W96" i="9"/>
  <c r="W75" i="9"/>
  <c r="W64" i="9"/>
  <c r="W124" i="9"/>
  <c r="W69" i="9"/>
  <c r="W130" i="9"/>
  <c r="W117" i="9"/>
  <c r="W200" i="9"/>
  <c r="W35" i="9"/>
  <c r="W194" i="9"/>
  <c r="W187" i="9"/>
  <c r="W180" i="9"/>
  <c r="W172" i="9"/>
  <c r="W95" i="9"/>
  <c r="W160" i="9"/>
  <c r="W123" i="9"/>
  <c r="W65" i="9"/>
  <c r="W163" i="9"/>
  <c r="W142" i="9"/>
  <c r="W104" i="9"/>
  <c r="W20" i="9"/>
  <c r="W90" i="9"/>
  <c r="W206" i="9"/>
  <c r="W94" i="9"/>
  <c r="W73" i="9"/>
  <c r="W61" i="9"/>
  <c r="W41" i="9"/>
  <c r="W76" i="9"/>
  <c r="W116" i="9"/>
  <c r="W49" i="9"/>
  <c r="W138" i="9"/>
  <c r="W193" i="9"/>
  <c r="W121" i="9"/>
  <c r="W179" i="9"/>
  <c r="W171" i="9"/>
  <c r="W68" i="9"/>
  <c r="W154" i="9"/>
  <c r="W151" i="9"/>
  <c r="W145" i="9"/>
  <c r="W60" i="9"/>
  <c r="W21" i="9"/>
  <c r="W137" i="9"/>
  <c r="W205" i="9"/>
  <c r="W92" i="9"/>
  <c r="W63" i="9"/>
  <c r="W86" i="9"/>
  <c r="W122" i="9"/>
  <c r="W134" i="9"/>
  <c r="W55" i="9"/>
  <c r="W58" i="9"/>
  <c r="W167" i="9"/>
  <c r="W38" i="9"/>
  <c r="W192" i="9"/>
  <c r="W186" i="9"/>
  <c r="W204" i="9"/>
  <c r="W91" i="9"/>
  <c r="W83" i="9"/>
  <c r="W46" i="9"/>
  <c r="W77" i="9"/>
  <c r="W54" i="9"/>
  <c r="W28" i="9"/>
  <c r="W52" i="9"/>
  <c r="W59" i="9"/>
  <c r="W199" i="9"/>
  <c r="W191" i="9"/>
  <c r="W184" i="9"/>
  <c r="W97" i="9"/>
  <c r="W80" i="9"/>
  <c r="W66" i="9"/>
  <c r="W125" i="9"/>
  <c r="W135" i="9"/>
  <c r="W132" i="9"/>
  <c r="W129" i="9"/>
  <c r="W29" i="9"/>
  <c r="W57" i="9"/>
  <c r="W195" i="9"/>
  <c r="W67" i="9"/>
  <c r="W74" i="9"/>
  <c r="W40" i="9"/>
  <c r="W126" i="9"/>
  <c r="W189" i="9"/>
  <c r="W176" i="9"/>
  <c r="W70" i="9"/>
  <c r="W50" i="9"/>
  <c r="W155" i="9"/>
  <c r="W107" i="9"/>
  <c r="W146" i="9"/>
  <c r="W141" i="9"/>
  <c r="W14" i="9"/>
  <c r="W175" i="9"/>
  <c r="W109" i="9"/>
  <c r="W17" i="9"/>
  <c r="W103" i="9"/>
  <c r="W139" i="9"/>
  <c r="W78" i="9"/>
  <c r="W44" i="9"/>
  <c r="W24" i="9"/>
  <c r="W33" i="9"/>
  <c r="W156" i="9"/>
  <c r="W56" i="9"/>
  <c r="W144" i="9"/>
  <c r="W111" i="9"/>
  <c r="W203" i="9"/>
  <c r="W72" i="9"/>
  <c r="W89" i="9"/>
  <c r="W166" i="9"/>
  <c r="W188" i="9"/>
  <c r="W174" i="9"/>
  <c r="W153" i="9"/>
  <c r="W164" i="9"/>
  <c r="W110" i="9"/>
  <c r="W26" i="9"/>
  <c r="W99" i="9"/>
  <c r="W79" i="9"/>
  <c r="W170" i="9"/>
  <c r="W12" i="9"/>
  <c r="W201" i="9"/>
  <c r="W133" i="9"/>
  <c r="W165" i="9"/>
  <c r="W183" i="9"/>
  <c r="W173" i="9"/>
  <c r="W93" i="9"/>
  <c r="W22" i="9"/>
  <c r="W149" i="9"/>
  <c r="W16" i="9"/>
  <c r="W30" i="9"/>
  <c r="W140" i="9"/>
  <c r="W87" i="9"/>
  <c r="W198" i="9"/>
  <c r="W88" i="9"/>
  <c r="W19" i="9"/>
  <c r="W202" i="9"/>
  <c r="W53" i="9"/>
  <c r="W120" i="9"/>
  <c r="W48" i="9"/>
  <c r="W119" i="9"/>
  <c r="W102" i="9"/>
  <c r="W161" i="9"/>
  <c r="W118" i="9"/>
  <c r="W32" i="9"/>
  <c r="W18" i="9"/>
  <c r="W106" i="9"/>
  <c r="W100" i="9"/>
  <c r="W127" i="9"/>
  <c r="W182" i="9"/>
  <c r="W158" i="9"/>
  <c r="W85" i="9"/>
  <c r="W45" i="9"/>
  <c r="W43" i="9"/>
  <c r="W131" i="9"/>
  <c r="W181" i="9"/>
  <c r="W169" i="9"/>
  <c r="W105" i="9"/>
  <c r="W157" i="9"/>
  <c r="W114" i="9"/>
  <c r="W47" i="9"/>
  <c r="W143" i="9"/>
  <c r="W13" i="9"/>
  <c r="W81" i="9"/>
  <c r="W39" i="9"/>
  <c r="W25" i="9"/>
  <c r="W196" i="9"/>
  <c r="W177" i="9"/>
  <c r="W168" i="9"/>
  <c r="W148" i="9"/>
  <c r="W112" i="9"/>
  <c r="W113" i="9"/>
  <c r="W147" i="9"/>
  <c r="W37" i="9"/>
  <c r="W11" i="9"/>
  <c r="W108" i="9"/>
  <c r="AI205" i="9"/>
  <c r="AI94" i="9"/>
  <c r="AI75" i="9"/>
  <c r="AI66" i="9"/>
  <c r="AI127" i="9"/>
  <c r="AI39" i="9"/>
  <c r="AI44" i="9"/>
  <c r="AI28" i="9"/>
  <c r="AI58" i="9"/>
  <c r="AI138" i="9"/>
  <c r="AI35" i="9"/>
  <c r="AI195" i="9"/>
  <c r="AI188" i="9"/>
  <c r="AI119" i="9"/>
  <c r="AI175" i="9"/>
  <c r="AI169" i="9"/>
  <c r="AI93" i="9"/>
  <c r="AI154" i="9"/>
  <c r="AI123" i="9"/>
  <c r="AI32" i="9"/>
  <c r="AI26" i="9"/>
  <c r="AI147" i="9"/>
  <c r="AI106" i="9"/>
  <c r="AI103" i="9"/>
  <c r="AI13" i="9"/>
  <c r="AI98" i="9"/>
  <c r="AI81" i="9"/>
  <c r="AI72" i="9"/>
  <c r="AI125" i="9"/>
  <c r="AI135" i="9"/>
  <c r="AI132" i="9"/>
  <c r="AI129" i="9"/>
  <c r="AI115" i="9"/>
  <c r="AI48" i="9"/>
  <c r="AI196" i="9"/>
  <c r="AI67" i="9"/>
  <c r="AI181" i="9"/>
  <c r="AI102" i="9"/>
  <c r="AI153" i="9"/>
  <c r="AI150" i="9"/>
  <c r="AI158" i="9"/>
  <c r="AI149" i="9"/>
  <c r="AI16" i="9"/>
  <c r="AI144" i="9"/>
  <c r="AI37" i="9"/>
  <c r="AI139" i="9"/>
  <c r="AI202" i="9"/>
  <c r="AI80" i="9"/>
  <c r="AI61" i="9"/>
  <c r="AI122" i="9"/>
  <c r="AI134" i="9"/>
  <c r="AI120" i="9"/>
  <c r="AI126" i="9"/>
  <c r="AI36" i="9"/>
  <c r="AI194" i="9"/>
  <c r="AI121" i="9"/>
  <c r="AI178" i="9"/>
  <c r="AI170" i="9"/>
  <c r="AI88" i="9"/>
  <c r="AI118" i="9"/>
  <c r="AI110" i="9"/>
  <c r="AI163" i="9"/>
  <c r="AI60" i="9"/>
  <c r="AI21" i="9"/>
  <c r="AI11" i="9"/>
  <c r="AI97" i="9"/>
  <c r="AI73" i="9"/>
  <c r="AI86" i="9"/>
  <c r="AI51" i="9"/>
  <c r="AI54" i="9"/>
  <c r="AI79" i="9"/>
  <c r="AI24" i="9"/>
  <c r="AI57" i="9"/>
  <c r="AI193" i="9"/>
  <c r="AI186" i="9"/>
  <c r="AI177" i="9"/>
  <c r="AI168" i="9"/>
  <c r="AI105" i="9"/>
  <c r="AI152" i="9"/>
  <c r="AI65" i="9"/>
  <c r="AI145" i="9"/>
  <c r="AI23" i="9"/>
  <c r="AI141" i="9"/>
  <c r="AI14" i="9"/>
  <c r="AI12" i="9"/>
  <c r="AI84" i="9"/>
  <c r="AI64" i="9"/>
  <c r="AI41" i="9"/>
  <c r="AI62" i="9"/>
  <c r="AI55" i="9"/>
  <c r="AI25" i="9"/>
  <c r="AI165" i="9"/>
  <c r="AI131" i="9"/>
  <c r="AI187" i="9"/>
  <c r="AI179" i="9"/>
  <c r="AI171" i="9"/>
  <c r="AI161" i="9"/>
  <c r="AI22" i="9"/>
  <c r="AI136" i="9"/>
  <c r="AI17" i="9"/>
  <c r="AI142" i="9"/>
  <c r="AI15" i="9"/>
  <c r="AI137" i="9"/>
  <c r="AI208" i="9"/>
  <c r="AI87" i="9"/>
  <c r="AI42" i="9"/>
  <c r="AI76" i="9"/>
  <c r="AI117" i="9"/>
  <c r="AI90" i="9"/>
  <c r="AI189" i="9"/>
  <c r="AI174" i="9"/>
  <c r="AI68" i="9"/>
  <c r="AI112" i="9"/>
  <c r="AI18" i="9"/>
  <c r="AI143" i="9"/>
  <c r="AI207" i="9"/>
  <c r="AI85" i="9"/>
  <c r="AI201" i="9"/>
  <c r="AI89" i="9"/>
  <c r="AI49" i="9"/>
  <c r="AI38" i="9"/>
  <c r="AI33" i="9"/>
  <c r="AI173" i="9"/>
  <c r="AI148" i="9"/>
  <c r="AI155" i="9"/>
  <c r="AI27" i="9"/>
  <c r="AI104" i="9"/>
  <c r="AI206" i="9"/>
  <c r="AI63" i="9"/>
  <c r="AI53" i="9"/>
  <c r="AI133" i="9"/>
  <c r="AI52" i="9"/>
  <c r="AI199" i="9"/>
  <c r="AI185" i="9"/>
  <c r="AI172" i="9"/>
  <c r="AI50" i="9"/>
  <c r="AI56" i="9"/>
  <c r="AI108" i="9"/>
  <c r="AI99" i="9"/>
  <c r="AI204" i="9"/>
  <c r="AI83" i="9"/>
  <c r="AI124" i="9"/>
  <c r="AI130" i="9"/>
  <c r="AI29" i="9"/>
  <c r="AI198" i="9"/>
  <c r="AI184" i="9"/>
  <c r="AI159" i="9"/>
  <c r="AI160" i="9"/>
  <c r="AI111" i="9"/>
  <c r="AI47" i="9"/>
  <c r="AI140" i="9"/>
  <c r="AI203" i="9"/>
  <c r="AI74" i="9"/>
  <c r="AI77" i="9"/>
  <c r="AI31" i="9"/>
  <c r="AI200" i="9"/>
  <c r="AI197" i="9"/>
  <c r="AI183" i="9"/>
  <c r="AI70" i="9"/>
  <c r="AI109" i="9"/>
  <c r="AI114" i="9"/>
  <c r="AI146" i="9"/>
  <c r="AI100" i="9"/>
  <c r="AI91" i="9"/>
  <c r="AI46" i="9"/>
  <c r="AI69" i="9"/>
  <c r="AI128" i="9"/>
  <c r="AI166" i="9"/>
  <c r="AI190" i="9"/>
  <c r="AI176" i="9"/>
  <c r="AI95" i="9"/>
  <c r="AI151" i="9"/>
  <c r="AI107" i="9"/>
  <c r="AI19" i="9"/>
  <c r="AI45" i="9"/>
  <c r="AI182" i="9"/>
  <c r="AI40" i="9"/>
  <c r="AI180" i="9"/>
  <c r="AI30" i="9"/>
  <c r="AI116" i="9"/>
  <c r="AI156" i="9"/>
  <c r="AI162" i="9"/>
  <c r="AI43" i="9"/>
  <c r="AI82" i="9"/>
  <c r="AI20" i="9"/>
  <c r="AI96" i="9"/>
  <c r="AI167" i="9"/>
  <c r="AI164" i="9"/>
  <c r="AI78" i="9"/>
  <c r="AI191" i="9"/>
  <c r="AI34" i="9"/>
  <c r="AI157" i="9"/>
  <c r="AI113" i="9"/>
  <c r="AI92" i="9"/>
  <c r="AI71" i="9"/>
  <c r="AI59" i="9"/>
  <c r="AI192" i="9"/>
  <c r="BH12" i="9"/>
  <c r="BH87" i="9"/>
  <c r="BH83" i="9"/>
  <c r="BH86" i="9"/>
  <c r="BH41" i="9"/>
  <c r="BH69" i="9"/>
  <c r="BH132" i="9"/>
  <c r="BH43" i="9"/>
  <c r="BH126" i="9"/>
  <c r="BH166" i="9"/>
  <c r="BH199" i="9"/>
  <c r="BH192" i="9"/>
  <c r="BH121" i="9"/>
  <c r="BH180" i="9"/>
  <c r="BH102" i="9"/>
  <c r="BH156" i="9"/>
  <c r="BH105" i="9"/>
  <c r="BH22" i="9"/>
  <c r="BH155" i="9"/>
  <c r="BH114" i="9"/>
  <c r="BH145" i="9"/>
  <c r="BH142" i="9"/>
  <c r="BH37" i="9"/>
  <c r="BH100" i="9"/>
  <c r="BH208" i="9"/>
  <c r="BH97" i="9"/>
  <c r="BH80" i="9"/>
  <c r="BH66" i="9"/>
  <c r="BH125" i="9"/>
  <c r="BH135" i="9"/>
  <c r="BH130" i="9"/>
  <c r="BH128" i="9"/>
  <c r="BH29" i="9"/>
  <c r="BH57" i="9"/>
  <c r="BH195" i="9"/>
  <c r="BH67" i="9"/>
  <c r="BH181" i="9"/>
  <c r="BH172" i="9"/>
  <c r="BH82" i="9"/>
  <c r="BH50" i="9"/>
  <c r="BH157" i="9"/>
  <c r="BH32" i="9"/>
  <c r="BH16" i="9"/>
  <c r="BH144" i="9"/>
  <c r="BH104" i="9"/>
  <c r="BH162" i="9"/>
  <c r="BH206" i="9"/>
  <c r="BH92" i="9"/>
  <c r="BH74" i="9"/>
  <c r="BH201" i="9"/>
  <c r="BH39" i="9"/>
  <c r="BH133" i="9"/>
  <c r="BH117" i="9"/>
  <c r="BH138" i="9"/>
  <c r="BH38" i="9"/>
  <c r="BH190" i="9"/>
  <c r="BH183" i="9"/>
  <c r="BH174" i="9"/>
  <c r="BH153" i="9"/>
  <c r="BH160" i="9"/>
  <c r="BH151" i="9"/>
  <c r="BH113" i="9"/>
  <c r="BH108" i="9"/>
  <c r="BH106" i="9"/>
  <c r="BH140" i="9"/>
  <c r="BH205" i="9"/>
  <c r="BH91" i="9"/>
  <c r="BH71" i="9"/>
  <c r="BH53" i="9"/>
  <c r="BH40" i="9"/>
  <c r="BH31" i="9"/>
  <c r="BH49" i="9"/>
  <c r="BH167" i="9"/>
  <c r="BH198" i="9"/>
  <c r="BH189" i="9"/>
  <c r="BH119" i="9"/>
  <c r="BH173" i="9"/>
  <c r="BH95" i="9"/>
  <c r="BH154" i="9"/>
  <c r="BH112" i="9"/>
  <c r="BH34" i="9"/>
  <c r="BH47" i="9"/>
  <c r="BH19" i="9"/>
  <c r="BH139" i="9"/>
  <c r="BH207" i="9"/>
  <c r="BH94" i="9"/>
  <c r="BH63" i="9"/>
  <c r="BH42" i="9"/>
  <c r="BH45" i="9"/>
  <c r="BH89" i="9"/>
  <c r="BH129" i="9"/>
  <c r="BH200" i="9"/>
  <c r="BH90" i="9"/>
  <c r="BH191" i="9"/>
  <c r="BH184" i="9"/>
  <c r="BH175" i="9"/>
  <c r="BH70" i="9"/>
  <c r="BH150" i="9"/>
  <c r="BH123" i="9"/>
  <c r="BH111" i="9"/>
  <c r="BH27" i="9"/>
  <c r="BH30" i="9"/>
  <c r="BH99" i="9"/>
  <c r="BH84" i="9"/>
  <c r="BH46" i="9"/>
  <c r="BH134" i="9"/>
  <c r="BH58" i="9"/>
  <c r="BH48" i="9"/>
  <c r="BH188" i="9"/>
  <c r="BH176" i="9"/>
  <c r="BH161" i="9"/>
  <c r="BH56" i="9"/>
  <c r="BH163" i="9"/>
  <c r="BH15" i="9"/>
  <c r="BH14" i="9"/>
  <c r="BH81" i="9"/>
  <c r="BH127" i="9"/>
  <c r="BH54" i="9"/>
  <c r="BH52" i="9"/>
  <c r="BH35" i="9"/>
  <c r="BH187" i="9"/>
  <c r="BH159" i="9"/>
  <c r="BH88" i="9"/>
  <c r="BH136" i="9"/>
  <c r="BH18" i="9"/>
  <c r="BH21" i="9"/>
  <c r="BH85" i="9"/>
  <c r="BH61" i="9"/>
  <c r="BH62" i="9"/>
  <c r="BH79" i="9"/>
  <c r="BH36" i="9"/>
  <c r="BH33" i="9"/>
  <c r="BH177" i="9"/>
  <c r="BH93" i="9"/>
  <c r="BH158" i="9"/>
  <c r="BH26" i="9"/>
  <c r="BH143" i="9"/>
  <c r="BH11" i="9"/>
  <c r="BH96" i="9"/>
  <c r="BH51" i="9"/>
  <c r="BH25" i="9"/>
  <c r="BH194" i="9"/>
  <c r="BH170" i="9"/>
  <c r="BH152" i="9"/>
  <c r="BH60" i="9"/>
  <c r="BH75" i="9"/>
  <c r="BH77" i="9"/>
  <c r="BH24" i="9"/>
  <c r="BH193" i="9"/>
  <c r="BH169" i="9"/>
  <c r="BH110" i="9"/>
  <c r="BH23" i="9"/>
  <c r="BH73" i="9"/>
  <c r="BH76" i="9"/>
  <c r="BH115" i="9"/>
  <c r="BH186" i="9"/>
  <c r="BH168" i="9"/>
  <c r="BH149" i="9"/>
  <c r="BH78" i="9"/>
  <c r="BH44" i="9"/>
  <c r="BH59" i="9"/>
  <c r="BH185" i="9"/>
  <c r="BH68" i="9"/>
  <c r="BH65" i="9"/>
  <c r="BH141" i="9"/>
  <c r="BH204" i="9"/>
  <c r="BH72" i="9"/>
  <c r="BH116" i="9"/>
  <c r="BH165" i="9"/>
  <c r="BH182" i="9"/>
  <c r="BH148" i="9"/>
  <c r="BH107" i="9"/>
  <c r="BH103" i="9"/>
  <c r="BH98" i="9"/>
  <c r="BH122" i="9"/>
  <c r="BH120" i="9"/>
  <c r="BH196" i="9"/>
  <c r="BH171" i="9"/>
  <c r="BH118" i="9"/>
  <c r="BH146" i="9"/>
  <c r="BH13" i="9"/>
  <c r="BH203" i="9"/>
  <c r="BH179" i="9"/>
  <c r="BH202" i="9"/>
  <c r="BH178" i="9"/>
  <c r="BH64" i="9"/>
  <c r="BH109" i="9"/>
  <c r="BH124" i="9"/>
  <c r="BH164" i="9"/>
  <c r="BH55" i="9"/>
  <c r="BH17" i="9"/>
  <c r="BH131" i="9"/>
  <c r="BH137" i="9"/>
  <c r="BH28" i="9"/>
  <c r="BH197" i="9"/>
  <c r="BH147" i="9"/>
  <c r="BH20" i="9"/>
  <c r="K204" i="9"/>
  <c r="K92" i="9"/>
  <c r="K73" i="9"/>
  <c r="K64" i="9"/>
  <c r="K125" i="9"/>
  <c r="K40" i="9"/>
  <c r="K89" i="9"/>
  <c r="K120" i="9"/>
  <c r="K52" i="9"/>
  <c r="K167" i="9"/>
  <c r="K90" i="9"/>
  <c r="K194" i="9"/>
  <c r="K67" i="9"/>
  <c r="K182" i="9"/>
  <c r="K174" i="9"/>
  <c r="K168" i="9"/>
  <c r="K161" i="9"/>
  <c r="K109" i="9"/>
  <c r="K151" i="9"/>
  <c r="K65" i="9"/>
  <c r="K16" i="9"/>
  <c r="K146" i="9"/>
  <c r="K19" i="9"/>
  <c r="K99" i="9"/>
  <c r="K11" i="9"/>
  <c r="M202" i="9"/>
  <c r="M85" i="9"/>
  <c r="M74" i="9"/>
  <c r="M46" i="9"/>
  <c r="M122" i="9"/>
  <c r="M76" i="9"/>
  <c r="M130" i="9"/>
  <c r="M129" i="9"/>
  <c r="M24" i="9"/>
  <c r="M165" i="9"/>
  <c r="M198" i="9"/>
  <c r="M191" i="9"/>
  <c r="M186" i="9"/>
  <c r="M179" i="9"/>
  <c r="M172" i="9"/>
  <c r="M153" i="9"/>
  <c r="M148" i="9"/>
  <c r="M118" i="9"/>
  <c r="M56" i="9"/>
  <c r="M113" i="9"/>
  <c r="M18" i="9"/>
  <c r="M60" i="9"/>
  <c r="M104" i="9"/>
  <c r="M139" i="9"/>
  <c r="AC206" i="9"/>
  <c r="AC96" i="9"/>
  <c r="AC80" i="9"/>
  <c r="AC72" i="9"/>
  <c r="AC53" i="9"/>
  <c r="AC45" i="9"/>
  <c r="AC54" i="9"/>
  <c r="AC55" i="9"/>
  <c r="AC49" i="9"/>
  <c r="AC200" i="9"/>
  <c r="AC57" i="9"/>
  <c r="AC196" i="9"/>
  <c r="AC33" i="9"/>
  <c r="AC183" i="9"/>
  <c r="AC176" i="9"/>
  <c r="AC170" i="9"/>
  <c r="AC68" i="9"/>
  <c r="AC160" i="9"/>
  <c r="AC157" i="9"/>
  <c r="AC149" i="9"/>
  <c r="AC17" i="9"/>
  <c r="AC47" i="9"/>
  <c r="AC30" i="9"/>
  <c r="AC141" i="9"/>
  <c r="AC137" i="9"/>
  <c r="AC205" i="9"/>
  <c r="AC94" i="9"/>
  <c r="AC75" i="9"/>
  <c r="AC66" i="9"/>
  <c r="AC127" i="9"/>
  <c r="AC39" i="9"/>
  <c r="AC44" i="9"/>
  <c r="AC28" i="9"/>
  <c r="AC58" i="9"/>
  <c r="AC138" i="9"/>
  <c r="AC35" i="9"/>
  <c r="AC195" i="9"/>
  <c r="AC188" i="9"/>
  <c r="AC119" i="9"/>
  <c r="AC175" i="9"/>
  <c r="AC169" i="9"/>
  <c r="AC93" i="9"/>
  <c r="AC154" i="9"/>
  <c r="AC123" i="9"/>
  <c r="AC207" i="9"/>
  <c r="AC97" i="9"/>
  <c r="AC81" i="9"/>
  <c r="AC78" i="9"/>
  <c r="AC201" i="9"/>
  <c r="AC77" i="9"/>
  <c r="AC134" i="9"/>
  <c r="AC116" i="9"/>
  <c r="AC117" i="9"/>
  <c r="AC29" i="9"/>
  <c r="AC48" i="9"/>
  <c r="AC131" i="9"/>
  <c r="AC189" i="9"/>
  <c r="AC184" i="9"/>
  <c r="AC177" i="9"/>
  <c r="AC171" i="9"/>
  <c r="AC95" i="9"/>
  <c r="AC50" i="9"/>
  <c r="AC158" i="9"/>
  <c r="AC110" i="9"/>
  <c r="AC208" i="9"/>
  <c r="AC87" i="9"/>
  <c r="AC64" i="9"/>
  <c r="AC122" i="9"/>
  <c r="AC133" i="9"/>
  <c r="AC128" i="9"/>
  <c r="AC166" i="9"/>
  <c r="AC194" i="9"/>
  <c r="AC186" i="9"/>
  <c r="AC173" i="9"/>
  <c r="AC82" i="9"/>
  <c r="AC22" i="9"/>
  <c r="AC32" i="9"/>
  <c r="AC16" i="9"/>
  <c r="AC144" i="9"/>
  <c r="AC37" i="9"/>
  <c r="AC139" i="9"/>
  <c r="AC203" i="9"/>
  <c r="AC12" i="9"/>
  <c r="AC73" i="9"/>
  <c r="AC46" i="9"/>
  <c r="AC135" i="9"/>
  <c r="AC31" i="9"/>
  <c r="AC126" i="9"/>
  <c r="AC90" i="9"/>
  <c r="AC191" i="9"/>
  <c r="AC181" i="9"/>
  <c r="AC159" i="9"/>
  <c r="AC105" i="9"/>
  <c r="AC151" i="9"/>
  <c r="AC114" i="9"/>
  <c r="AC18" i="9"/>
  <c r="AC23" i="9"/>
  <c r="AC21" i="9"/>
  <c r="AC13" i="9"/>
  <c r="AC84" i="9"/>
  <c r="AC125" i="9"/>
  <c r="AC89" i="9"/>
  <c r="AC25" i="9"/>
  <c r="AC199" i="9"/>
  <c r="AC121" i="9"/>
  <c r="AC172" i="9"/>
  <c r="AC150" i="9"/>
  <c r="AC136" i="9"/>
  <c r="AC145" i="9"/>
  <c r="AC106" i="9"/>
  <c r="AC100" i="9"/>
  <c r="AC63" i="9"/>
  <c r="AC124" i="9"/>
  <c r="AC132" i="9"/>
  <c r="AC24" i="9"/>
  <c r="AC198" i="9"/>
  <c r="AC185" i="9"/>
  <c r="AC168" i="9"/>
  <c r="AC109" i="9"/>
  <c r="AC65" i="9"/>
  <c r="AC27" i="9"/>
  <c r="AC19" i="9"/>
  <c r="AC162" i="9"/>
  <c r="AC204" i="9"/>
  <c r="AC83" i="9"/>
  <c r="AC41" i="9"/>
  <c r="AC130" i="9"/>
  <c r="AC115" i="9"/>
  <c r="AC197" i="9"/>
  <c r="AC182" i="9"/>
  <c r="AC70" i="9"/>
  <c r="AC164" i="9"/>
  <c r="AC111" i="9"/>
  <c r="AC108" i="9"/>
  <c r="AC143" i="9"/>
  <c r="AC20" i="9"/>
  <c r="AC202" i="9"/>
  <c r="AC74" i="9"/>
  <c r="AC51" i="9"/>
  <c r="AC120" i="9"/>
  <c r="AC167" i="9"/>
  <c r="AC193" i="9"/>
  <c r="AC180" i="9"/>
  <c r="AC156" i="9"/>
  <c r="AC118" i="9"/>
  <c r="AC113" i="9"/>
  <c r="AC147" i="9"/>
  <c r="AC104" i="9"/>
  <c r="AC11" i="9"/>
  <c r="AC98" i="9"/>
  <c r="AC71" i="9"/>
  <c r="AC40" i="9"/>
  <c r="AC79" i="9"/>
  <c r="AC59" i="9"/>
  <c r="AC192" i="9"/>
  <c r="AC179" i="9"/>
  <c r="AC153" i="9"/>
  <c r="AC152" i="9"/>
  <c r="AC34" i="9"/>
  <c r="AC146" i="9"/>
  <c r="AC15" i="9"/>
  <c r="AC14" i="9"/>
  <c r="AC85" i="9"/>
  <c r="AC42" i="9"/>
  <c r="AC62" i="9"/>
  <c r="AC52" i="9"/>
  <c r="AC38" i="9"/>
  <c r="AC187" i="9"/>
  <c r="AC102" i="9"/>
  <c r="AC148" i="9"/>
  <c r="AC56" i="9"/>
  <c r="AC163" i="9"/>
  <c r="AC140" i="9"/>
  <c r="AC92" i="9"/>
  <c r="AC165" i="9"/>
  <c r="AC112" i="9"/>
  <c r="AC91" i="9"/>
  <c r="AC36" i="9"/>
  <c r="AC155" i="9"/>
  <c r="AC61" i="9"/>
  <c r="AC190" i="9"/>
  <c r="AC107" i="9"/>
  <c r="AC76" i="9"/>
  <c r="AC86" i="9"/>
  <c r="AC67" i="9"/>
  <c r="AC26" i="9"/>
  <c r="AC69" i="9"/>
  <c r="AC178" i="9"/>
  <c r="AC142" i="9"/>
  <c r="AC60" i="9"/>
  <c r="AC174" i="9"/>
  <c r="AC43" i="9"/>
  <c r="AC161" i="9"/>
  <c r="AC103" i="9"/>
  <c r="AC129" i="9"/>
  <c r="AC88" i="9"/>
  <c r="AC99" i="9"/>
  <c r="AZ204" i="9"/>
  <c r="AZ92" i="9"/>
  <c r="AZ73" i="9"/>
  <c r="AZ64" i="9"/>
  <c r="AZ125" i="9"/>
  <c r="AZ40" i="9"/>
  <c r="AZ89" i="9"/>
  <c r="AZ120" i="9"/>
  <c r="AZ52" i="9"/>
  <c r="AZ167" i="9"/>
  <c r="AZ90" i="9"/>
  <c r="AZ194" i="9"/>
  <c r="AZ67" i="9"/>
  <c r="AZ182" i="9"/>
  <c r="AZ174" i="9"/>
  <c r="AZ168" i="9"/>
  <c r="AZ161" i="9"/>
  <c r="AZ109" i="9"/>
  <c r="AZ151" i="9"/>
  <c r="AZ65" i="9"/>
  <c r="AZ16" i="9"/>
  <c r="AZ146" i="9"/>
  <c r="AZ19" i="9"/>
  <c r="AZ99" i="9"/>
  <c r="AZ11" i="9"/>
  <c r="AZ207" i="9"/>
  <c r="AZ96" i="9"/>
  <c r="AZ75" i="9"/>
  <c r="AZ61" i="9"/>
  <c r="AZ41" i="9"/>
  <c r="AZ76" i="9"/>
  <c r="AZ31" i="9"/>
  <c r="AZ117" i="9"/>
  <c r="AZ200" i="9"/>
  <c r="AZ35" i="9"/>
  <c r="AZ193" i="9"/>
  <c r="AZ121" i="9"/>
  <c r="AZ179" i="9"/>
  <c r="AZ159" i="9"/>
  <c r="AZ95" i="9"/>
  <c r="AZ160" i="9"/>
  <c r="AZ123" i="9"/>
  <c r="AZ111" i="9"/>
  <c r="AZ145" i="9"/>
  <c r="AZ60" i="9"/>
  <c r="AZ15" i="9"/>
  <c r="AZ20" i="9"/>
  <c r="AZ206" i="9"/>
  <c r="AZ91" i="9"/>
  <c r="AZ74" i="9"/>
  <c r="AZ201" i="9"/>
  <c r="AZ39" i="9"/>
  <c r="AZ132" i="9"/>
  <c r="AZ128" i="9"/>
  <c r="AZ138" i="9"/>
  <c r="AZ199" i="9"/>
  <c r="AZ190" i="9"/>
  <c r="AZ183" i="9"/>
  <c r="AZ173" i="9"/>
  <c r="AZ153" i="9"/>
  <c r="AZ50" i="9"/>
  <c r="AZ112" i="9"/>
  <c r="AZ113" i="9"/>
  <c r="AZ108" i="9"/>
  <c r="AZ106" i="9"/>
  <c r="AZ100" i="9"/>
  <c r="AZ205" i="9"/>
  <c r="AZ87" i="9"/>
  <c r="AZ71" i="9"/>
  <c r="AZ53" i="9"/>
  <c r="AZ135" i="9"/>
  <c r="AZ130" i="9"/>
  <c r="AZ49" i="9"/>
  <c r="AZ59" i="9"/>
  <c r="AZ198" i="9"/>
  <c r="AZ208" i="9"/>
  <c r="AZ94" i="9"/>
  <c r="AZ83" i="9"/>
  <c r="AZ42" i="9"/>
  <c r="AZ45" i="9"/>
  <c r="AZ133" i="9"/>
  <c r="AZ129" i="9"/>
  <c r="AZ29" i="9"/>
  <c r="AZ38" i="9"/>
  <c r="AZ191" i="9"/>
  <c r="AZ184" i="9"/>
  <c r="AZ175" i="9"/>
  <c r="AZ156" i="9"/>
  <c r="AZ150" i="9"/>
  <c r="AZ157" i="9"/>
  <c r="AZ114" i="9"/>
  <c r="AZ27" i="9"/>
  <c r="AZ30" i="9"/>
  <c r="AZ140" i="9"/>
  <c r="AZ12" i="9"/>
  <c r="AZ63" i="9"/>
  <c r="AZ122" i="9"/>
  <c r="AZ116" i="9"/>
  <c r="AZ24" i="9"/>
  <c r="AZ131" i="9"/>
  <c r="AZ186" i="9"/>
  <c r="AZ102" i="9"/>
  <c r="AZ93" i="9"/>
  <c r="AZ152" i="9"/>
  <c r="AZ34" i="9"/>
  <c r="AZ144" i="9"/>
  <c r="AZ141" i="9"/>
  <c r="AZ202" i="9"/>
  <c r="AZ78" i="9"/>
  <c r="AZ51" i="9"/>
  <c r="AZ55" i="9"/>
  <c r="AZ115" i="9"/>
  <c r="AZ196" i="9"/>
  <c r="AZ185" i="9"/>
  <c r="AZ172" i="9"/>
  <c r="AZ88" i="9"/>
  <c r="AZ158" i="9"/>
  <c r="AZ107" i="9"/>
  <c r="AZ142" i="9"/>
  <c r="AZ103" i="9"/>
  <c r="AZ98" i="9"/>
  <c r="AZ72" i="9"/>
  <c r="AZ77" i="9"/>
  <c r="AZ28" i="9"/>
  <c r="AZ166" i="9"/>
  <c r="AZ195" i="9"/>
  <c r="AZ119" i="9"/>
  <c r="AZ171" i="9"/>
  <c r="AZ105" i="9"/>
  <c r="AZ155" i="9"/>
  <c r="AZ17" i="9"/>
  <c r="AZ23" i="9"/>
  <c r="AZ139" i="9"/>
  <c r="AZ97" i="9"/>
  <c r="AZ66" i="9"/>
  <c r="AZ69" i="9"/>
  <c r="AZ79" i="9"/>
  <c r="AZ165" i="9"/>
  <c r="AZ192" i="9"/>
  <c r="AZ181" i="9"/>
  <c r="AZ170" i="9"/>
  <c r="AZ148" i="9"/>
  <c r="AZ56" i="9"/>
  <c r="AZ26" i="9"/>
  <c r="AZ162" i="9"/>
  <c r="AZ85" i="9"/>
  <c r="AZ86" i="9"/>
  <c r="AZ62" i="9"/>
  <c r="AZ43" i="9"/>
  <c r="AZ36" i="9"/>
  <c r="AZ189" i="9"/>
  <c r="AZ180" i="9"/>
  <c r="AZ169" i="9"/>
  <c r="AZ154" i="9"/>
  <c r="AZ136" i="9"/>
  <c r="AZ163" i="9"/>
  <c r="AZ143" i="9"/>
  <c r="AZ137" i="9"/>
  <c r="AZ203" i="9"/>
  <c r="AZ80" i="9"/>
  <c r="AZ124" i="9"/>
  <c r="AZ44" i="9"/>
  <c r="AZ126" i="9"/>
  <c r="AZ197" i="9"/>
  <c r="AZ187" i="9"/>
  <c r="AZ176" i="9"/>
  <c r="AZ68" i="9"/>
  <c r="AZ118" i="9"/>
  <c r="AZ32" i="9"/>
  <c r="AZ147" i="9"/>
  <c r="AZ21" i="9"/>
  <c r="AZ46" i="9"/>
  <c r="AZ33" i="9"/>
  <c r="AZ110" i="9"/>
  <c r="AZ127" i="9"/>
  <c r="AZ188" i="9"/>
  <c r="AZ149" i="9"/>
  <c r="AZ134" i="9"/>
  <c r="AZ178" i="9"/>
  <c r="AZ18" i="9"/>
  <c r="AZ54" i="9"/>
  <c r="AZ177" i="9"/>
  <c r="AZ47" i="9"/>
  <c r="AZ58" i="9"/>
  <c r="AZ70" i="9"/>
  <c r="AZ37" i="9"/>
  <c r="AZ81" i="9"/>
  <c r="AZ57" i="9"/>
  <c r="AZ22" i="9"/>
  <c r="AZ14" i="9"/>
  <c r="AZ84" i="9"/>
  <c r="AZ25" i="9"/>
  <c r="AZ48" i="9"/>
  <c r="AZ82" i="9"/>
  <c r="AZ13" i="9"/>
  <c r="AZ164" i="9"/>
  <c r="AZ104" i="9"/>
  <c r="K91" i="9"/>
  <c r="K61" i="9"/>
  <c r="K135" i="9"/>
  <c r="K133" i="9"/>
  <c r="K79" i="9"/>
  <c r="K59" i="9"/>
  <c r="K38" i="9"/>
  <c r="K187" i="9"/>
  <c r="K181" i="9"/>
  <c r="K70" i="9"/>
  <c r="K88" i="9"/>
  <c r="K112" i="9"/>
  <c r="K111" i="9"/>
  <c r="K163" i="9"/>
  <c r="K143" i="9"/>
  <c r="K140" i="9"/>
  <c r="M208" i="9"/>
  <c r="M98" i="9"/>
  <c r="M84" i="9"/>
  <c r="M71" i="9"/>
  <c r="M42" i="9"/>
  <c r="M62" i="9"/>
  <c r="M31" i="9"/>
  <c r="M128" i="9"/>
  <c r="M115" i="9"/>
  <c r="M36" i="9"/>
  <c r="M197" i="9"/>
  <c r="M190" i="9"/>
  <c r="M185" i="9"/>
  <c r="M178" i="9"/>
  <c r="M159" i="9"/>
  <c r="M82" i="9"/>
  <c r="M150" i="9"/>
  <c r="M152" i="9"/>
  <c r="M136" i="9"/>
  <c r="M34" i="9"/>
  <c r="M27" i="9"/>
  <c r="M23" i="9"/>
  <c r="M15" i="9"/>
  <c r="M162" i="9"/>
  <c r="AU208" i="9"/>
  <c r="AU98" i="9"/>
  <c r="AU84" i="9"/>
  <c r="AU71" i="9"/>
  <c r="AU42" i="9"/>
  <c r="AU51" i="9"/>
  <c r="AU62" i="9"/>
  <c r="AU31" i="9"/>
  <c r="AU128" i="9"/>
  <c r="AU202" i="9"/>
  <c r="AU81" i="9"/>
  <c r="AU72" i="9"/>
  <c r="AU127" i="9"/>
  <c r="AU40" i="9"/>
  <c r="AU133" i="9"/>
  <c r="AU43" i="9"/>
  <c r="AU24" i="9"/>
  <c r="AU165" i="9"/>
  <c r="AU198" i="9"/>
  <c r="AU191" i="9"/>
  <c r="AU186" i="9"/>
  <c r="AU179" i="9"/>
  <c r="AU172" i="9"/>
  <c r="AU153" i="9"/>
  <c r="AU148" i="9"/>
  <c r="AU118" i="9"/>
  <c r="AU56" i="9"/>
  <c r="AU113" i="9"/>
  <c r="AU18" i="9"/>
  <c r="AU60" i="9"/>
  <c r="AU104" i="9"/>
  <c r="AU139" i="9"/>
  <c r="AU205" i="9"/>
  <c r="AU91" i="9"/>
  <c r="AU74" i="9"/>
  <c r="AU53" i="9"/>
  <c r="AU135" i="9"/>
  <c r="AU130" i="9"/>
  <c r="AU49" i="9"/>
  <c r="AU138" i="9"/>
  <c r="AU90" i="9"/>
  <c r="AU193" i="9"/>
  <c r="AU121" i="9"/>
  <c r="AU178" i="9"/>
  <c r="AU171" i="9"/>
  <c r="AU68" i="9"/>
  <c r="AU154" i="9"/>
  <c r="AU151" i="9"/>
  <c r="AU111" i="9"/>
  <c r="AU145" i="9"/>
  <c r="AU23" i="9"/>
  <c r="AU21" i="9"/>
  <c r="AU137" i="9"/>
  <c r="AU96" i="9"/>
  <c r="AU63" i="9"/>
  <c r="AU201" i="9"/>
  <c r="AU69" i="9"/>
  <c r="AU55" i="9"/>
  <c r="AU25" i="9"/>
  <c r="AU36" i="9"/>
  <c r="AU196" i="9"/>
  <c r="AU67" i="9"/>
  <c r="AU180" i="9"/>
  <c r="AU170" i="9"/>
  <c r="AU161" i="9"/>
  <c r="AU22" i="9"/>
  <c r="AU110" i="9"/>
  <c r="AU26" i="9"/>
  <c r="AU144" i="9"/>
  <c r="AU15" i="9"/>
  <c r="AU13" i="9"/>
  <c r="AU94" i="9"/>
  <c r="AU83" i="9"/>
  <c r="AU125" i="9"/>
  <c r="AU76" i="9"/>
  <c r="AU28" i="9"/>
  <c r="AU126" i="9"/>
  <c r="AU48" i="9"/>
  <c r="AU195" i="9"/>
  <c r="AU187" i="9"/>
  <c r="AU177" i="9"/>
  <c r="AU169" i="9"/>
  <c r="AU88" i="9"/>
  <c r="AU152" i="9"/>
  <c r="AU149" i="9"/>
  <c r="AU16" i="9"/>
  <c r="AU142" i="9"/>
  <c r="AU141" i="9"/>
  <c r="AU11" i="9"/>
  <c r="AU207" i="9"/>
  <c r="AU92" i="9"/>
  <c r="AU78" i="9"/>
  <c r="AU124" i="9"/>
  <c r="AU134" i="9"/>
  <c r="AU120" i="9"/>
  <c r="AU115" i="9"/>
  <c r="AU57" i="9"/>
  <c r="AU194" i="9"/>
  <c r="AU185" i="9"/>
  <c r="AU176" i="9"/>
  <c r="AU168" i="9"/>
  <c r="AU105" i="9"/>
  <c r="AU158" i="9"/>
  <c r="AU32" i="9"/>
  <c r="AU206" i="9"/>
  <c r="AU87" i="9"/>
  <c r="AU66" i="9"/>
  <c r="AU41" i="9"/>
  <c r="AU54" i="9"/>
  <c r="AU79" i="9"/>
  <c r="AU29" i="9"/>
  <c r="AU35" i="9"/>
  <c r="AU192" i="9"/>
  <c r="AU184" i="9"/>
  <c r="AU175" i="9"/>
  <c r="AU70" i="9"/>
  <c r="AU150" i="9"/>
  <c r="AU157" i="9"/>
  <c r="AU204" i="9"/>
  <c r="AU85" i="9"/>
  <c r="AU64" i="9"/>
  <c r="AU122" i="9"/>
  <c r="AU44" i="9"/>
  <c r="AU129" i="9"/>
  <c r="AU200" i="9"/>
  <c r="AU38" i="9"/>
  <c r="AU190" i="9"/>
  <c r="AU183" i="9"/>
  <c r="AU174" i="9"/>
  <c r="AU156" i="9"/>
  <c r="AU97" i="9"/>
  <c r="AU73" i="9"/>
  <c r="AU46" i="9"/>
  <c r="AU39" i="9"/>
  <c r="AU116" i="9"/>
  <c r="AU52" i="9"/>
  <c r="AU166" i="9"/>
  <c r="AU131" i="9"/>
  <c r="AU188" i="9"/>
  <c r="AU181" i="9"/>
  <c r="AU159" i="9"/>
  <c r="AU93" i="9"/>
  <c r="AU164" i="9"/>
  <c r="AU136" i="9"/>
  <c r="AU17" i="9"/>
  <c r="AU146" i="9"/>
  <c r="AU37" i="9"/>
  <c r="AU20" i="9"/>
  <c r="AU203" i="9"/>
  <c r="AU89" i="9"/>
  <c r="AU189" i="9"/>
  <c r="AU50" i="9"/>
  <c r="AU34" i="9"/>
  <c r="AU30" i="9"/>
  <c r="AU162" i="9"/>
  <c r="AU12" i="9"/>
  <c r="AU132" i="9"/>
  <c r="AU33" i="9"/>
  <c r="AU160" i="9"/>
  <c r="AU107" i="9"/>
  <c r="AU106" i="9"/>
  <c r="AU14" i="9"/>
  <c r="AU80" i="9"/>
  <c r="AU117" i="9"/>
  <c r="AU119" i="9"/>
  <c r="AU109" i="9"/>
  <c r="AU163" i="9"/>
  <c r="AU19" i="9"/>
  <c r="AU75" i="9"/>
  <c r="AU58" i="9"/>
  <c r="AU182" i="9"/>
  <c r="AU123" i="9"/>
  <c r="AU27" i="9"/>
  <c r="AU143" i="9"/>
  <c r="AU61" i="9"/>
  <c r="AU167" i="9"/>
  <c r="AU173" i="9"/>
  <c r="AU112" i="9"/>
  <c r="AU108" i="9"/>
  <c r="AU103" i="9"/>
  <c r="AU45" i="9"/>
  <c r="AU197" i="9"/>
  <c r="AU95" i="9"/>
  <c r="AU114" i="9"/>
  <c r="AU100" i="9"/>
  <c r="AU86" i="9"/>
  <c r="AU47" i="9"/>
  <c r="AU77" i="9"/>
  <c r="AU147" i="9"/>
  <c r="AU59" i="9"/>
  <c r="AU99" i="9"/>
  <c r="AU199" i="9"/>
  <c r="AU140" i="9"/>
  <c r="AU102" i="9"/>
  <c r="AU65" i="9"/>
  <c r="AU82" i="9"/>
  <c r="AU155" i="9"/>
  <c r="K12" i="9"/>
  <c r="K87" i="9"/>
  <c r="K83" i="9"/>
  <c r="K86" i="9"/>
  <c r="K41" i="9"/>
  <c r="K69" i="9"/>
  <c r="K132" i="9"/>
  <c r="K43" i="9"/>
  <c r="K126" i="9"/>
  <c r="K166" i="9"/>
  <c r="K199" i="9"/>
  <c r="K192" i="9"/>
  <c r="K121" i="9"/>
  <c r="K180" i="9"/>
  <c r="K102" i="9"/>
  <c r="K156" i="9"/>
  <c r="K105" i="9"/>
  <c r="K22" i="9"/>
  <c r="K155" i="9"/>
  <c r="K114" i="9"/>
  <c r="K145" i="9"/>
  <c r="K142" i="9"/>
  <c r="K37" i="9"/>
  <c r="K100" i="9"/>
  <c r="M207" i="9"/>
  <c r="M97" i="9"/>
  <c r="M81" i="9"/>
  <c r="M78" i="9"/>
  <c r="M201" i="9"/>
  <c r="M77" i="9"/>
  <c r="M134" i="9"/>
  <c r="M116" i="9"/>
  <c r="M117" i="9"/>
  <c r="M29" i="9"/>
  <c r="M48" i="9"/>
  <c r="M131" i="9"/>
  <c r="M189" i="9"/>
  <c r="M184" i="9"/>
  <c r="M177" i="9"/>
  <c r="M171" i="9"/>
  <c r="M95" i="9"/>
  <c r="M50" i="9"/>
  <c r="M158" i="9"/>
  <c r="M110" i="9"/>
  <c r="M107" i="9"/>
  <c r="M108" i="9"/>
  <c r="M21" i="9"/>
  <c r="M20" i="9"/>
  <c r="O20" i="9"/>
  <c r="O21" i="9"/>
  <c r="O108" i="9"/>
  <c r="O107" i="9"/>
  <c r="O110" i="9"/>
  <c r="O158" i="9"/>
  <c r="O50" i="9"/>
  <c r="O95" i="9"/>
  <c r="O171" i="9"/>
  <c r="O177" i="9"/>
  <c r="O184" i="9"/>
  <c r="O189" i="9"/>
  <c r="O131" i="9"/>
  <c r="O48" i="9"/>
  <c r="O29" i="9"/>
  <c r="O117" i="9"/>
  <c r="O116" i="9"/>
  <c r="O134" i="9"/>
  <c r="O77" i="9"/>
  <c r="O201" i="9"/>
  <c r="O78" i="9"/>
  <c r="O81" i="9"/>
  <c r="O97" i="9"/>
  <c r="O207" i="9"/>
  <c r="AK207" i="9"/>
  <c r="AK97" i="9"/>
  <c r="AK81" i="9"/>
  <c r="AK78" i="9"/>
  <c r="AK201" i="9"/>
  <c r="AK77" i="9"/>
  <c r="AK134" i="9"/>
  <c r="AK116" i="9"/>
  <c r="AK117" i="9"/>
  <c r="AK29" i="9"/>
  <c r="AK48" i="9"/>
  <c r="AK131" i="9"/>
  <c r="AK189" i="9"/>
  <c r="AK184" i="9"/>
  <c r="AK177" i="9"/>
  <c r="AK171" i="9"/>
  <c r="AK95" i="9"/>
  <c r="AK50" i="9"/>
  <c r="AK158" i="9"/>
  <c r="AK110" i="9"/>
  <c r="AK107" i="9"/>
  <c r="AK108" i="9"/>
  <c r="AK21" i="9"/>
  <c r="AK20" i="9"/>
  <c r="AK203" i="9"/>
  <c r="AK87" i="9"/>
  <c r="AK74" i="9"/>
  <c r="AK42" i="9"/>
  <c r="AK45" i="9"/>
  <c r="AK44" i="9"/>
  <c r="AK120" i="9"/>
  <c r="AK25" i="9"/>
  <c r="AK166" i="9"/>
  <c r="AK198" i="9"/>
  <c r="AK190" i="9"/>
  <c r="AK183" i="9"/>
  <c r="AK175" i="9"/>
  <c r="AK168" i="9"/>
  <c r="AK88" i="9"/>
  <c r="AK22" i="9"/>
  <c r="AK56" i="9"/>
  <c r="AK34" i="9"/>
  <c r="AK47" i="9"/>
  <c r="AK106" i="9"/>
  <c r="AK99" i="9"/>
  <c r="AK14" i="9"/>
  <c r="AK202" i="9"/>
  <c r="AK80" i="9"/>
  <c r="AK64" i="9"/>
  <c r="AK41" i="9"/>
  <c r="AK62" i="9"/>
  <c r="AK28" i="9"/>
  <c r="AK126" i="9"/>
  <c r="AK36" i="9"/>
  <c r="AK195" i="9"/>
  <c r="AK187" i="9"/>
  <c r="AK179" i="9"/>
  <c r="AK170" i="9"/>
  <c r="AK161" i="9"/>
  <c r="AK118" i="9"/>
  <c r="AK149" i="9"/>
  <c r="AK16" i="9"/>
  <c r="AK142" i="9"/>
  <c r="AK15" i="9"/>
  <c r="AK13" i="9"/>
  <c r="AK98" i="9"/>
  <c r="AK75" i="9"/>
  <c r="AK61" i="9"/>
  <c r="AK122" i="9"/>
  <c r="AK54" i="9"/>
  <c r="AK79" i="9"/>
  <c r="AK24" i="9"/>
  <c r="AK57" i="9"/>
  <c r="AK194" i="9"/>
  <c r="AK121" i="9"/>
  <c r="AK178" i="9"/>
  <c r="AK169" i="9"/>
  <c r="AK105" i="9"/>
  <c r="AK152" i="9"/>
  <c r="AK32" i="9"/>
  <c r="AK163" i="9"/>
  <c r="AK60" i="9"/>
  <c r="AK141" i="9"/>
  <c r="AK11" i="9"/>
  <c r="AK12" i="9"/>
  <c r="AK84" i="9"/>
  <c r="AK66" i="9"/>
  <c r="AK124" i="9"/>
  <c r="AK76" i="9"/>
  <c r="AK55" i="9"/>
  <c r="AK52" i="9"/>
  <c r="AK165" i="9"/>
  <c r="AK196" i="9"/>
  <c r="AK67" i="9"/>
  <c r="AK180" i="9"/>
  <c r="AK159" i="9"/>
  <c r="AK93" i="9"/>
  <c r="AK164" i="9"/>
  <c r="AK136" i="9"/>
  <c r="AK26" i="9"/>
  <c r="AK144" i="9"/>
  <c r="AK104" i="9"/>
  <c r="AK137" i="9"/>
  <c r="AK92" i="9"/>
  <c r="AK86" i="9"/>
  <c r="AK135" i="9"/>
  <c r="AK129" i="9"/>
  <c r="AK59" i="9"/>
  <c r="AK191" i="9"/>
  <c r="AK176" i="9"/>
  <c r="AK82" i="9"/>
  <c r="AK123" i="9"/>
  <c r="AK17" i="9"/>
  <c r="AK19" i="9"/>
  <c r="AK91" i="9"/>
  <c r="AK46" i="9"/>
  <c r="AK69" i="9"/>
  <c r="AK128" i="9"/>
  <c r="AK35" i="9"/>
  <c r="AK33" i="9"/>
  <c r="AK174" i="9"/>
  <c r="AK68" i="9"/>
  <c r="AK151" i="9"/>
  <c r="AK145" i="9"/>
  <c r="AK143" i="9"/>
  <c r="AK208" i="9"/>
  <c r="AK85" i="9"/>
  <c r="AK53" i="9"/>
  <c r="AK89" i="9"/>
  <c r="AK49" i="9"/>
  <c r="AK90" i="9"/>
  <c r="AK188" i="9"/>
  <c r="AK173" i="9"/>
  <c r="AK148" i="9"/>
  <c r="AK112" i="9"/>
  <c r="AK18" i="9"/>
  <c r="AK37" i="9"/>
  <c r="AK206" i="9"/>
  <c r="AK73" i="9"/>
  <c r="AK127" i="9"/>
  <c r="AK133" i="9"/>
  <c r="AK58" i="9"/>
  <c r="AK38" i="9"/>
  <c r="AK186" i="9"/>
  <c r="AK102" i="9"/>
  <c r="AK150" i="9"/>
  <c r="AK155" i="9"/>
  <c r="AK27" i="9"/>
  <c r="AK103" i="9"/>
  <c r="AK205" i="9"/>
  <c r="AK63" i="9"/>
  <c r="AK125" i="9"/>
  <c r="AK132" i="9"/>
  <c r="AK115" i="9"/>
  <c r="AK199" i="9"/>
  <c r="AK185" i="9"/>
  <c r="AK172" i="9"/>
  <c r="AK160" i="9"/>
  <c r="AK65" i="9"/>
  <c r="AK147" i="9"/>
  <c r="AK140" i="9"/>
  <c r="AK94" i="9"/>
  <c r="AK72" i="9"/>
  <c r="AK40" i="9"/>
  <c r="AK43" i="9"/>
  <c r="AK167" i="9"/>
  <c r="AK192" i="9"/>
  <c r="AK181" i="9"/>
  <c r="AK153" i="9"/>
  <c r="AK157" i="9"/>
  <c r="AK113" i="9"/>
  <c r="AK30" i="9"/>
  <c r="AK162" i="9"/>
  <c r="AK51" i="9"/>
  <c r="AK119" i="9"/>
  <c r="AK146" i="9"/>
  <c r="AK39" i="9"/>
  <c r="AK182" i="9"/>
  <c r="AK23" i="9"/>
  <c r="AK130" i="9"/>
  <c r="AK70" i="9"/>
  <c r="AK100" i="9"/>
  <c r="AK31" i="9"/>
  <c r="AK156" i="9"/>
  <c r="AK139" i="9"/>
  <c r="AK204" i="9"/>
  <c r="AK200" i="9"/>
  <c r="AK154" i="9"/>
  <c r="AK71" i="9"/>
  <c r="AK193" i="9"/>
  <c r="AK114" i="9"/>
  <c r="AK138" i="9"/>
  <c r="AK197" i="9"/>
  <c r="AK109" i="9"/>
  <c r="AK111" i="9"/>
  <c r="AK96" i="9"/>
  <c r="AK83" i="9"/>
  <c r="K203" i="9"/>
  <c r="K63" i="9"/>
  <c r="K124" i="9"/>
  <c r="K25" i="9"/>
  <c r="K193" i="9"/>
  <c r="K173" i="9"/>
  <c r="K164" i="9"/>
  <c r="K144" i="9"/>
  <c r="M51" i="9"/>
  <c r="Q206" i="9"/>
  <c r="Q96" i="9"/>
  <c r="Q80" i="9"/>
  <c r="Q72" i="9"/>
  <c r="Q53" i="9"/>
  <c r="Q45" i="9"/>
  <c r="Q54" i="9"/>
  <c r="Q55" i="9"/>
  <c r="Q49" i="9"/>
  <c r="Q200" i="9"/>
  <c r="Q57" i="9"/>
  <c r="Q196" i="9"/>
  <c r="Q33" i="9"/>
  <c r="Q183" i="9"/>
  <c r="Q176" i="9"/>
  <c r="Q170" i="9"/>
  <c r="Q68" i="9"/>
  <c r="Q160" i="9"/>
  <c r="Q157" i="9"/>
  <c r="Q149" i="9"/>
  <c r="Q17" i="9"/>
  <c r="Q47" i="9"/>
  <c r="Q30" i="9"/>
  <c r="Q141" i="9"/>
  <c r="Q137" i="9"/>
  <c r="Q98" i="9"/>
  <c r="Q81" i="9"/>
  <c r="Q66" i="9"/>
  <c r="Q125" i="9"/>
  <c r="Q135" i="9"/>
  <c r="Q132" i="9"/>
  <c r="Q129" i="9"/>
  <c r="Q115" i="9"/>
  <c r="Q48" i="9"/>
  <c r="Q195" i="9"/>
  <c r="Q67" i="9"/>
  <c r="Q181" i="9"/>
  <c r="Q102" i="9"/>
  <c r="Q153" i="9"/>
  <c r="Q150" i="9"/>
  <c r="Q158" i="9"/>
  <c r="Q32" i="9"/>
  <c r="Q16" i="9"/>
  <c r="Q144" i="9"/>
  <c r="Q37" i="9"/>
  <c r="Q139" i="9"/>
  <c r="Q208" i="9"/>
  <c r="Q75" i="9"/>
  <c r="Q124" i="9"/>
  <c r="Q130" i="9"/>
  <c r="Q29" i="9"/>
  <c r="Q194" i="9"/>
  <c r="Q180" i="9"/>
  <c r="Q82" i="9"/>
  <c r="Q123" i="9"/>
  <c r="Q142" i="9"/>
  <c r="Q162" i="9"/>
  <c r="Q41" i="9"/>
  <c r="Q193" i="9"/>
  <c r="Q179" i="9"/>
  <c r="Q111" i="9"/>
  <c r="Q60" i="9"/>
  <c r="Q58" i="9"/>
  <c r="Q93" i="9"/>
  <c r="Q23" i="9"/>
  <c r="Q59" i="9"/>
  <c r="Q161" i="9"/>
  <c r="Q155" i="9"/>
  <c r="Q56" i="9"/>
  <c r="Q107" i="9"/>
  <c r="Q97" i="9"/>
  <c r="Q64" i="9"/>
  <c r="Q69" i="9"/>
  <c r="Q128" i="9"/>
  <c r="Q35" i="9"/>
  <c r="Q187" i="9"/>
  <c r="Q172" i="9"/>
  <c r="Q50" i="9"/>
  <c r="Q65" i="9"/>
  <c r="Q163" i="9"/>
  <c r="Q104" i="9"/>
  <c r="Q94" i="9"/>
  <c r="Q76" i="9"/>
  <c r="Q121" i="9"/>
  <c r="Q154" i="9"/>
  <c r="Q15" i="9"/>
  <c r="Q122" i="9"/>
  <c r="Q171" i="9"/>
  <c r="Q13" i="9"/>
  <c r="Q169" i="9"/>
  <c r="Q44" i="9"/>
  <c r="Q140" i="9"/>
  <c r="Q207" i="9"/>
  <c r="Q61" i="9"/>
  <c r="Q117" i="9"/>
  <c r="Q138" i="9"/>
  <c r="Q151" i="9"/>
  <c r="Q86" i="9"/>
  <c r="Q116" i="9"/>
  <c r="Q167" i="9"/>
  <c r="Q192" i="9"/>
  <c r="Q109" i="9"/>
  <c r="Q114" i="9"/>
  <c r="Q199" i="9"/>
  <c r="Q103" i="9"/>
  <c r="Q74" i="9"/>
  <c r="Q25" i="9"/>
  <c r="Q168" i="9"/>
  <c r="Q34" i="9"/>
  <c r="Q99" i="9"/>
  <c r="Q136" i="9"/>
  <c r="Q205" i="9"/>
  <c r="Q92" i="9"/>
  <c r="Q62" i="9"/>
  <c r="Q38" i="9"/>
  <c r="Q178" i="9"/>
  <c r="Q112" i="9"/>
  <c r="Q18" i="9"/>
  <c r="Q191" i="9"/>
  <c r="Q113" i="9"/>
  <c r="Q42" i="9"/>
  <c r="Q198" i="9"/>
  <c r="Q184" i="9"/>
  <c r="Q22" i="9"/>
  <c r="Q106" i="9"/>
  <c r="Q85" i="9"/>
  <c r="Q71" i="9"/>
  <c r="Q39" i="9"/>
  <c r="Q126" i="9"/>
  <c r="Q189" i="9"/>
  <c r="Q174" i="9"/>
  <c r="Q147" i="9"/>
  <c r="Q204" i="9"/>
  <c r="Q91" i="9"/>
  <c r="Q83" i="9"/>
  <c r="Q46" i="9"/>
  <c r="Q51" i="9"/>
  <c r="Q134" i="9"/>
  <c r="Q28" i="9"/>
  <c r="Q52" i="9"/>
  <c r="Q177" i="9"/>
  <c r="Q11" i="9"/>
  <c r="Q203" i="9"/>
  <c r="Q87" i="9"/>
  <c r="Q77" i="9"/>
  <c r="Q166" i="9"/>
  <c r="Q175" i="9"/>
  <c r="Q88" i="9"/>
  <c r="Q108" i="9"/>
  <c r="Q14" i="9"/>
  <c r="Q12" i="9"/>
  <c r="Q201" i="9"/>
  <c r="Q79" i="9"/>
  <c r="Q197" i="9"/>
  <c r="Q119" i="9"/>
  <c r="Q105" i="9"/>
  <c r="Q120" i="9"/>
  <c r="Q89" i="9"/>
  <c r="Q118" i="9"/>
  <c r="Q165" i="9"/>
  <c r="Q70" i="9"/>
  <c r="Q19" i="9"/>
  <c r="Q202" i="9"/>
  <c r="Q84" i="9"/>
  <c r="Q78" i="9"/>
  <c r="Q127" i="9"/>
  <c r="Q40" i="9"/>
  <c r="Q133" i="9"/>
  <c r="Q43" i="9"/>
  <c r="Q24" i="9"/>
  <c r="Q36" i="9"/>
  <c r="Q131" i="9"/>
  <c r="Q188" i="9"/>
  <c r="Q182" i="9"/>
  <c r="Q173" i="9"/>
  <c r="Q156" i="9"/>
  <c r="Q148" i="9"/>
  <c r="Q152" i="9"/>
  <c r="Q110" i="9"/>
  <c r="Q26" i="9"/>
  <c r="Q146" i="9"/>
  <c r="Q143" i="9"/>
  <c r="Q100" i="9"/>
  <c r="Q73" i="9"/>
  <c r="Q31" i="9"/>
  <c r="Q90" i="9"/>
  <c r="Q159" i="9"/>
  <c r="Q95" i="9"/>
  <c r="Q145" i="9"/>
  <c r="Q20" i="9"/>
  <c r="Q63" i="9"/>
  <c r="Q186" i="9"/>
  <c r="Q21" i="9"/>
  <c r="Q185" i="9"/>
  <c r="Q164" i="9"/>
  <c r="Q27" i="9"/>
  <c r="Q190" i="9"/>
  <c r="BN204" i="9"/>
  <c r="BN92" i="9"/>
  <c r="BN73" i="9"/>
  <c r="BN64" i="9"/>
  <c r="BN125" i="9"/>
  <c r="BN40" i="9"/>
  <c r="BN89" i="9"/>
  <c r="BN120" i="9"/>
  <c r="BN52" i="9"/>
  <c r="BN167" i="9"/>
  <c r="BN90" i="9"/>
  <c r="BN194" i="9"/>
  <c r="BN67" i="9"/>
  <c r="BN182" i="9"/>
  <c r="BN174" i="9"/>
  <c r="BN168" i="9"/>
  <c r="BN161" i="9"/>
  <c r="BN109" i="9"/>
  <c r="BN151" i="9"/>
  <c r="BN65" i="9"/>
  <c r="BN16" i="9"/>
  <c r="BN146" i="9"/>
  <c r="BN19" i="9"/>
  <c r="BN99" i="9"/>
  <c r="BN11" i="9"/>
  <c r="BN207" i="9"/>
  <c r="BN97" i="9"/>
  <c r="BN81" i="9"/>
  <c r="BN78" i="9"/>
  <c r="BN206" i="9"/>
  <c r="BN96" i="9"/>
  <c r="BN80" i="9"/>
  <c r="BN72" i="9"/>
  <c r="BN53" i="9"/>
  <c r="BN202" i="9"/>
  <c r="BN63" i="9"/>
  <c r="BN42" i="9"/>
  <c r="BN45" i="9"/>
  <c r="BN44" i="9"/>
  <c r="BN79" i="9"/>
  <c r="BN126" i="9"/>
  <c r="BN165" i="9"/>
  <c r="BN197" i="9"/>
  <c r="BN189" i="9"/>
  <c r="BN183" i="9"/>
  <c r="BN175" i="9"/>
  <c r="BN70" i="9"/>
  <c r="BN105" i="9"/>
  <c r="BN118" i="9"/>
  <c r="BN136" i="9"/>
  <c r="BN107" i="9"/>
  <c r="BN47" i="9"/>
  <c r="BN106" i="9"/>
  <c r="BN140" i="9"/>
  <c r="BN98" i="9"/>
  <c r="BN83" i="9"/>
  <c r="BN201" i="9"/>
  <c r="BN39" i="9"/>
  <c r="BN133" i="9"/>
  <c r="BN43" i="9"/>
  <c r="BN24" i="9"/>
  <c r="BN36" i="9"/>
  <c r="BN131" i="9"/>
  <c r="BN33" i="9"/>
  <c r="BN119" i="9"/>
  <c r="BN173" i="9"/>
  <c r="BN156" i="9"/>
  <c r="BN148" i="9"/>
  <c r="BN152" i="9"/>
  <c r="BN110" i="9"/>
  <c r="BN17" i="9"/>
  <c r="BN147" i="9"/>
  <c r="BN143" i="9"/>
  <c r="BN100" i="9"/>
  <c r="BN12" i="9"/>
  <c r="BN91" i="9"/>
  <c r="BN61" i="9"/>
  <c r="BN77" i="9"/>
  <c r="BN130" i="9"/>
  <c r="BN49" i="9"/>
  <c r="BN166" i="9"/>
  <c r="BN195" i="9"/>
  <c r="BN186" i="9"/>
  <c r="BN176" i="9"/>
  <c r="BN82" i="9"/>
  <c r="BN154" i="9"/>
  <c r="BN56" i="9"/>
  <c r="BN163" i="9"/>
  <c r="BN23" i="9"/>
  <c r="BN103" i="9"/>
  <c r="BN87" i="9"/>
  <c r="BN86" i="9"/>
  <c r="BN135" i="9"/>
  <c r="BN31" i="9"/>
  <c r="BN58" i="9"/>
  <c r="BN48" i="9"/>
  <c r="BN193" i="9"/>
  <c r="BN185" i="9"/>
  <c r="BN102" i="9"/>
  <c r="BN95" i="9"/>
  <c r="BN164" i="9"/>
  <c r="BN149" i="9"/>
  <c r="BN145" i="9"/>
  <c r="BN139" i="9"/>
  <c r="BN94" i="9"/>
  <c r="BN66" i="9"/>
  <c r="BN51" i="9"/>
  <c r="BN132" i="9"/>
  <c r="BN117" i="9"/>
  <c r="BN59" i="9"/>
  <c r="BN196" i="9"/>
  <c r="BN121" i="9"/>
  <c r="BN177" i="9"/>
  <c r="BN153" i="9"/>
  <c r="BN160" i="9"/>
  <c r="BN155" i="9"/>
  <c r="BN26" i="9"/>
  <c r="BN60" i="9"/>
  <c r="BN141" i="9"/>
  <c r="BN84" i="9"/>
  <c r="BN122" i="9"/>
  <c r="BN28" i="9"/>
  <c r="BN57" i="9"/>
  <c r="BN188" i="9"/>
  <c r="BN159" i="9"/>
  <c r="BN50" i="9"/>
  <c r="BN114" i="9"/>
  <c r="BN30" i="9"/>
  <c r="BN13" i="9"/>
  <c r="BN75" i="9"/>
  <c r="BN69" i="9"/>
  <c r="BN129" i="9"/>
  <c r="BN35" i="9"/>
  <c r="BN187" i="9"/>
  <c r="BN171" i="9"/>
  <c r="BN22" i="9"/>
  <c r="BN113" i="9"/>
  <c r="BN37" i="9"/>
  <c r="BN14" i="9"/>
  <c r="BN85" i="9"/>
  <c r="BN41" i="9"/>
  <c r="BN55" i="9"/>
  <c r="BN138" i="9"/>
  <c r="BN190" i="9"/>
  <c r="BN172" i="9"/>
  <c r="BN150" i="9"/>
  <c r="BN111" i="9"/>
  <c r="BN142" i="9"/>
  <c r="BN137" i="9"/>
  <c r="BN71" i="9"/>
  <c r="BN116" i="9"/>
  <c r="BN198" i="9"/>
  <c r="BN170" i="9"/>
  <c r="BN112" i="9"/>
  <c r="BN15" i="9"/>
  <c r="BN46" i="9"/>
  <c r="BN128" i="9"/>
  <c r="BN192" i="9"/>
  <c r="BN169" i="9"/>
  <c r="BN32" i="9"/>
  <c r="BN21" i="9"/>
  <c r="BN127" i="9"/>
  <c r="BN25" i="9"/>
  <c r="BN191" i="9"/>
  <c r="BN68" i="9"/>
  <c r="BN34" i="9"/>
  <c r="BN162" i="9"/>
  <c r="BN124" i="9"/>
  <c r="BN115" i="9"/>
  <c r="BN184" i="9"/>
  <c r="BN93" i="9"/>
  <c r="BN18" i="9"/>
  <c r="BN20" i="9"/>
  <c r="BN208" i="9"/>
  <c r="BN76" i="9"/>
  <c r="BN29" i="9"/>
  <c r="BN181" i="9"/>
  <c r="BN88" i="9"/>
  <c r="BN27" i="9"/>
  <c r="BN74" i="9"/>
  <c r="BN54" i="9"/>
  <c r="BN199" i="9"/>
  <c r="BN178" i="9"/>
  <c r="BN123" i="9"/>
  <c r="BN104" i="9"/>
  <c r="BN200" i="9"/>
  <c r="BN38" i="9"/>
  <c r="BN180" i="9"/>
  <c r="BN179" i="9"/>
  <c r="BN205" i="9"/>
  <c r="BN158" i="9"/>
  <c r="BN134" i="9"/>
  <c r="BN144" i="9"/>
  <c r="BN203" i="9"/>
  <c r="BN62" i="9"/>
  <c r="BN157" i="9"/>
  <c r="BN108" i="9"/>
  <c r="K202" i="9"/>
  <c r="K85" i="9"/>
  <c r="K74" i="9"/>
  <c r="K46" i="9"/>
  <c r="K122" i="9"/>
  <c r="K76" i="9"/>
  <c r="K130" i="9"/>
  <c r="K129" i="9"/>
  <c r="K24" i="9"/>
  <c r="K165" i="9"/>
  <c r="K198" i="9"/>
  <c r="K191" i="9"/>
  <c r="K186" i="9"/>
  <c r="K179" i="9"/>
  <c r="K172" i="9"/>
  <c r="K153" i="9"/>
  <c r="K148" i="9"/>
  <c r="K118" i="9"/>
  <c r="K56" i="9"/>
  <c r="K113" i="9"/>
  <c r="K18" i="9"/>
  <c r="K60" i="9"/>
  <c r="K104" i="9"/>
  <c r="M206" i="9"/>
  <c r="M96" i="9"/>
  <c r="M80" i="9"/>
  <c r="M72" i="9"/>
  <c r="M53" i="9"/>
  <c r="M45" i="9"/>
  <c r="M54" i="9"/>
  <c r="M55" i="9"/>
  <c r="M49" i="9"/>
  <c r="M200" i="9"/>
  <c r="M57" i="9"/>
  <c r="M196" i="9"/>
  <c r="M33" i="9"/>
  <c r="M183" i="9"/>
  <c r="M176" i="9"/>
  <c r="M170" i="9"/>
  <c r="M68" i="9"/>
  <c r="M160" i="9"/>
  <c r="M157" i="9"/>
  <c r="M149" i="9"/>
  <c r="M17" i="9"/>
  <c r="M47" i="9"/>
  <c r="M30" i="9"/>
  <c r="M141" i="9"/>
  <c r="M137" i="9"/>
  <c r="O162" i="9"/>
  <c r="O15" i="9"/>
  <c r="O23" i="9"/>
  <c r="O27" i="9"/>
  <c r="O34" i="9"/>
  <c r="O136" i="9"/>
  <c r="O152" i="9"/>
  <c r="O150" i="9"/>
  <c r="O82" i="9"/>
  <c r="O159" i="9"/>
  <c r="O178" i="9"/>
  <c r="O185" i="9"/>
  <c r="O190" i="9"/>
  <c r="O197" i="9"/>
  <c r="O36" i="9"/>
  <c r="O115" i="9"/>
  <c r="O128" i="9"/>
  <c r="O31" i="9"/>
  <c r="O62" i="9"/>
  <c r="O51" i="9"/>
  <c r="O42" i="9"/>
  <c r="O71" i="9"/>
  <c r="O84" i="9"/>
  <c r="O98" i="9"/>
  <c r="D128" i="15"/>
  <c r="D105" i="15"/>
  <c r="D146" i="15"/>
  <c r="F153" i="15"/>
  <c r="E59" i="15"/>
  <c r="BJ206" i="9"/>
  <c r="BJ96" i="9"/>
  <c r="BJ80" i="9"/>
  <c r="BJ72" i="9"/>
  <c r="BJ53" i="9"/>
  <c r="BJ45" i="9"/>
  <c r="BJ54" i="9"/>
  <c r="BJ55" i="9"/>
  <c r="BJ49" i="9"/>
  <c r="BJ200" i="9"/>
  <c r="BJ57" i="9"/>
  <c r="BJ196" i="9"/>
  <c r="BJ33" i="9"/>
  <c r="BJ183" i="9"/>
  <c r="BJ176" i="9"/>
  <c r="BJ170" i="9"/>
  <c r="BJ68" i="9"/>
  <c r="BJ160" i="9"/>
  <c r="BJ157" i="9"/>
  <c r="BJ149" i="9"/>
  <c r="BJ17" i="9"/>
  <c r="BJ47" i="9"/>
  <c r="BJ30" i="9"/>
  <c r="BJ141" i="9"/>
  <c r="BJ137" i="9"/>
  <c r="BJ205" i="9"/>
  <c r="BJ94" i="9"/>
  <c r="BJ75" i="9"/>
  <c r="BJ66" i="9"/>
  <c r="BJ127" i="9"/>
  <c r="BJ39" i="9"/>
  <c r="BJ44" i="9"/>
  <c r="BJ28" i="9"/>
  <c r="BJ58" i="9"/>
  <c r="BJ138" i="9"/>
  <c r="BJ35" i="9"/>
  <c r="BJ195" i="9"/>
  <c r="BJ188" i="9"/>
  <c r="BJ119" i="9"/>
  <c r="BJ175" i="9"/>
  <c r="BJ169" i="9"/>
  <c r="BJ93" i="9"/>
  <c r="BJ154" i="9"/>
  <c r="BJ123" i="9"/>
  <c r="BJ32" i="9"/>
  <c r="BJ26" i="9"/>
  <c r="BJ147" i="9"/>
  <c r="BJ106" i="9"/>
  <c r="BJ103" i="9"/>
  <c r="BJ13" i="9"/>
  <c r="BJ204" i="9"/>
  <c r="BJ92" i="9"/>
  <c r="BJ73" i="9"/>
  <c r="BJ64" i="9"/>
  <c r="BJ125" i="9"/>
  <c r="BJ40" i="9"/>
  <c r="BJ89" i="9"/>
  <c r="BJ120" i="9"/>
  <c r="BJ52" i="9"/>
  <c r="BJ167" i="9"/>
  <c r="BJ90" i="9"/>
  <c r="BJ194" i="9"/>
  <c r="BJ67" i="9"/>
  <c r="BJ182" i="9"/>
  <c r="BJ174" i="9"/>
  <c r="BJ168" i="9"/>
  <c r="BJ161" i="9"/>
  <c r="BJ109" i="9"/>
  <c r="BJ151" i="9"/>
  <c r="BJ65" i="9"/>
  <c r="BJ16" i="9"/>
  <c r="BJ146" i="9"/>
  <c r="BJ19" i="9"/>
  <c r="BJ99" i="9"/>
  <c r="BJ11" i="9"/>
  <c r="BJ203" i="9"/>
  <c r="BJ91" i="9"/>
  <c r="BJ63" i="9"/>
  <c r="BJ61" i="9"/>
  <c r="BJ124" i="9"/>
  <c r="BJ135" i="9"/>
  <c r="BJ133" i="9"/>
  <c r="BJ79" i="9"/>
  <c r="BJ25" i="9"/>
  <c r="BJ59" i="9"/>
  <c r="BJ38" i="9"/>
  <c r="BJ193" i="9"/>
  <c r="BJ187" i="9"/>
  <c r="BJ181" i="9"/>
  <c r="BJ173" i="9"/>
  <c r="BJ70" i="9"/>
  <c r="BJ88" i="9"/>
  <c r="BJ164" i="9"/>
  <c r="BJ112" i="9"/>
  <c r="BJ111" i="9"/>
  <c r="BJ163" i="9"/>
  <c r="BJ144" i="9"/>
  <c r="BJ143" i="9"/>
  <c r="BJ140" i="9"/>
  <c r="BJ14" i="9"/>
  <c r="BJ12" i="9"/>
  <c r="BJ87" i="9"/>
  <c r="BJ83" i="9"/>
  <c r="BJ86" i="9"/>
  <c r="BJ41" i="9"/>
  <c r="BJ69" i="9"/>
  <c r="BJ132" i="9"/>
  <c r="BJ43" i="9"/>
  <c r="BJ126" i="9"/>
  <c r="BJ166" i="9"/>
  <c r="BJ199" i="9"/>
  <c r="BJ192" i="9"/>
  <c r="BJ121" i="9"/>
  <c r="BJ180" i="9"/>
  <c r="BJ102" i="9"/>
  <c r="BJ156" i="9"/>
  <c r="BJ105" i="9"/>
  <c r="BJ22" i="9"/>
  <c r="BJ155" i="9"/>
  <c r="BJ114" i="9"/>
  <c r="BJ145" i="9"/>
  <c r="BJ142" i="9"/>
  <c r="BJ37" i="9"/>
  <c r="BJ100" i="9"/>
  <c r="BJ202" i="9"/>
  <c r="BJ85" i="9"/>
  <c r="BJ74" i="9"/>
  <c r="BJ46" i="9"/>
  <c r="BJ122" i="9"/>
  <c r="BJ76" i="9"/>
  <c r="BJ130" i="9"/>
  <c r="BJ129" i="9"/>
  <c r="BJ24" i="9"/>
  <c r="BJ165" i="9"/>
  <c r="BJ198" i="9"/>
  <c r="BJ191" i="9"/>
  <c r="BJ186" i="9"/>
  <c r="BJ179" i="9"/>
  <c r="BJ172" i="9"/>
  <c r="BJ153" i="9"/>
  <c r="BJ148" i="9"/>
  <c r="BJ118" i="9"/>
  <c r="BJ56" i="9"/>
  <c r="BJ113" i="9"/>
  <c r="BJ18" i="9"/>
  <c r="BJ60" i="9"/>
  <c r="BJ104" i="9"/>
  <c r="BJ139" i="9"/>
  <c r="BJ208" i="9"/>
  <c r="BJ98" i="9"/>
  <c r="BJ84" i="9"/>
  <c r="BJ71" i="9"/>
  <c r="BJ42" i="9"/>
  <c r="BJ51" i="9"/>
  <c r="BJ62" i="9"/>
  <c r="BJ31" i="9"/>
  <c r="BJ128" i="9"/>
  <c r="BJ115" i="9"/>
  <c r="BJ36" i="9"/>
  <c r="BJ197" i="9"/>
  <c r="BJ190" i="9"/>
  <c r="BJ185" i="9"/>
  <c r="BJ178" i="9"/>
  <c r="BJ159" i="9"/>
  <c r="BJ82" i="9"/>
  <c r="BJ150" i="9"/>
  <c r="BJ152" i="9"/>
  <c r="BJ136" i="9"/>
  <c r="BJ34" i="9"/>
  <c r="BJ27" i="9"/>
  <c r="BJ23" i="9"/>
  <c r="BJ15" i="9"/>
  <c r="BJ162" i="9"/>
  <c r="BJ207" i="9"/>
  <c r="BJ97" i="9"/>
  <c r="BJ81" i="9"/>
  <c r="BJ78" i="9"/>
  <c r="BJ201" i="9"/>
  <c r="BJ77" i="9"/>
  <c r="BJ134" i="9"/>
  <c r="BJ116" i="9"/>
  <c r="BJ117" i="9"/>
  <c r="BJ29" i="9"/>
  <c r="BJ48" i="9"/>
  <c r="BJ131" i="9"/>
  <c r="BJ189" i="9"/>
  <c r="BJ184" i="9"/>
  <c r="BJ177" i="9"/>
  <c r="BJ171" i="9"/>
  <c r="BJ95" i="9"/>
  <c r="BJ50" i="9"/>
  <c r="BJ158" i="9"/>
  <c r="BJ110" i="9"/>
  <c r="BJ107" i="9"/>
  <c r="BJ108" i="9"/>
  <c r="BJ21" i="9"/>
  <c r="BJ20" i="9"/>
  <c r="BL206" i="9"/>
  <c r="BL96" i="9"/>
  <c r="BL80" i="9"/>
  <c r="BL72" i="9"/>
  <c r="BL53" i="9"/>
  <c r="BL45" i="9"/>
  <c r="BL54" i="9"/>
  <c r="BL55" i="9"/>
  <c r="BL49" i="9"/>
  <c r="BL200" i="9"/>
  <c r="BL57" i="9"/>
  <c r="BL196" i="9"/>
  <c r="BL33" i="9"/>
  <c r="BL183" i="9"/>
  <c r="BL176" i="9"/>
  <c r="BL170" i="9"/>
  <c r="BL68" i="9"/>
  <c r="BL160" i="9"/>
  <c r="BL157" i="9"/>
  <c r="BL149" i="9"/>
  <c r="BL17" i="9"/>
  <c r="BL47" i="9"/>
  <c r="BL30" i="9"/>
  <c r="BL141" i="9"/>
  <c r="BL137" i="9"/>
  <c r="BL205" i="9"/>
  <c r="BL94" i="9"/>
  <c r="BL75" i="9"/>
  <c r="BL66" i="9"/>
  <c r="BL127" i="9"/>
  <c r="BL39" i="9"/>
  <c r="BL44" i="9"/>
  <c r="BL28" i="9"/>
  <c r="BL58" i="9"/>
  <c r="BL138" i="9"/>
  <c r="BL35" i="9"/>
  <c r="BL195" i="9"/>
  <c r="BL188" i="9"/>
  <c r="BL119" i="9"/>
  <c r="BL175" i="9"/>
  <c r="BL169" i="9"/>
  <c r="BL93" i="9"/>
  <c r="BL154" i="9"/>
  <c r="BL123" i="9"/>
  <c r="BL32" i="9"/>
  <c r="BL26" i="9"/>
  <c r="BL147" i="9"/>
  <c r="BL106" i="9"/>
  <c r="BL103" i="9"/>
  <c r="BL13" i="9"/>
  <c r="BL204" i="9"/>
  <c r="BL92" i="9"/>
  <c r="BL73" i="9"/>
  <c r="BL64" i="9"/>
  <c r="BL125" i="9"/>
  <c r="BL40" i="9"/>
  <c r="BL89" i="9"/>
  <c r="BL120" i="9"/>
  <c r="BL52" i="9"/>
  <c r="BL167" i="9"/>
  <c r="BL90" i="9"/>
  <c r="BL194" i="9"/>
  <c r="BL67" i="9"/>
  <c r="BL182" i="9"/>
  <c r="BL174" i="9"/>
  <c r="BL168" i="9"/>
  <c r="BL161" i="9"/>
  <c r="BL109" i="9"/>
  <c r="BL151" i="9"/>
  <c r="BL65" i="9"/>
  <c r="BL16" i="9"/>
  <c r="BL146" i="9"/>
  <c r="BL19" i="9"/>
  <c r="BL99" i="9"/>
  <c r="BL11" i="9"/>
  <c r="BL203" i="9"/>
  <c r="BL91" i="9"/>
  <c r="BL63" i="9"/>
  <c r="BL61" i="9"/>
  <c r="BL124" i="9"/>
  <c r="BL135" i="9"/>
  <c r="BL133" i="9"/>
  <c r="BL79" i="9"/>
  <c r="BL25" i="9"/>
  <c r="BL59" i="9"/>
  <c r="BL38" i="9"/>
  <c r="BL193" i="9"/>
  <c r="BL187" i="9"/>
  <c r="BL181" i="9"/>
  <c r="BL173" i="9"/>
  <c r="BL70" i="9"/>
  <c r="BL88" i="9"/>
  <c r="BL164" i="9"/>
  <c r="BL112" i="9"/>
  <c r="BL111" i="9"/>
  <c r="BL163" i="9"/>
  <c r="BL144" i="9"/>
  <c r="BL143" i="9"/>
  <c r="BL140" i="9"/>
  <c r="BL14" i="9"/>
  <c r="BL12" i="9"/>
  <c r="BL87" i="9"/>
  <c r="BL83" i="9"/>
  <c r="BL86" i="9"/>
  <c r="BL41" i="9"/>
  <c r="BL69" i="9"/>
  <c r="BL132" i="9"/>
  <c r="BL43" i="9"/>
  <c r="BL126" i="9"/>
  <c r="BL166" i="9"/>
  <c r="BL199" i="9"/>
  <c r="BL192" i="9"/>
  <c r="BL121" i="9"/>
  <c r="BL180" i="9"/>
  <c r="BL102" i="9"/>
  <c r="BL156" i="9"/>
  <c r="BL105" i="9"/>
  <c r="BL22" i="9"/>
  <c r="BL155" i="9"/>
  <c r="BL114" i="9"/>
  <c r="BL145" i="9"/>
  <c r="BL142" i="9"/>
  <c r="BL37" i="9"/>
  <c r="BL100" i="9"/>
  <c r="BL202" i="9"/>
  <c r="BL85" i="9"/>
  <c r="BL74" i="9"/>
  <c r="BL46" i="9"/>
  <c r="BL122" i="9"/>
  <c r="BL76" i="9"/>
  <c r="BL130" i="9"/>
  <c r="BL129" i="9"/>
  <c r="BL24" i="9"/>
  <c r="BL165" i="9"/>
  <c r="BL198" i="9"/>
  <c r="BL191" i="9"/>
  <c r="BL186" i="9"/>
  <c r="BL179" i="9"/>
  <c r="BL172" i="9"/>
  <c r="BL153" i="9"/>
  <c r="BL148" i="9"/>
  <c r="BL118" i="9"/>
  <c r="BL56" i="9"/>
  <c r="BL113" i="9"/>
  <c r="BL18" i="9"/>
  <c r="BL60" i="9"/>
  <c r="BL104" i="9"/>
  <c r="BL139" i="9"/>
  <c r="BL208" i="9"/>
  <c r="BL98" i="9"/>
  <c r="BL84" i="9"/>
  <c r="BL71" i="9"/>
  <c r="BL42" i="9"/>
  <c r="BL51" i="9"/>
  <c r="BL62" i="9"/>
  <c r="BL31" i="9"/>
  <c r="BL128" i="9"/>
  <c r="BL115" i="9"/>
  <c r="BL36" i="9"/>
  <c r="BL197" i="9"/>
  <c r="BL190" i="9"/>
  <c r="BL185" i="9"/>
  <c r="BL178" i="9"/>
  <c r="BL159" i="9"/>
  <c r="BL82" i="9"/>
  <c r="BL150" i="9"/>
  <c r="BL152" i="9"/>
  <c r="BL136" i="9"/>
  <c r="BL34" i="9"/>
  <c r="BL27" i="9"/>
  <c r="BL23" i="9"/>
  <c r="BL15" i="9"/>
  <c r="BL162" i="9"/>
  <c r="BL207" i="9"/>
  <c r="BL97" i="9"/>
  <c r="BL81" i="9"/>
  <c r="BL78" i="9"/>
  <c r="BL201" i="9"/>
  <c r="BL77" i="9"/>
  <c r="BL134" i="9"/>
  <c r="BL116" i="9"/>
  <c r="BL117" i="9"/>
  <c r="BL29" i="9"/>
  <c r="BL48" i="9"/>
  <c r="BL131" i="9"/>
  <c r="BL189" i="9"/>
  <c r="BL184" i="9"/>
  <c r="BL177" i="9"/>
  <c r="BL171" i="9"/>
  <c r="BL95" i="9"/>
  <c r="BL50" i="9"/>
  <c r="BL158" i="9"/>
  <c r="BL110" i="9"/>
  <c r="BL107" i="9"/>
  <c r="BL108" i="9"/>
  <c r="BL21" i="9"/>
  <c r="BL20" i="9"/>
  <c r="F13" i="15"/>
  <c r="F20" i="15"/>
  <c r="E31" i="15"/>
  <c r="F22" i="15"/>
  <c r="D52" i="15"/>
  <c r="D156" i="15"/>
  <c r="F79" i="15"/>
  <c r="E100" i="15"/>
  <c r="D19" i="15"/>
  <c r="F101" i="15"/>
  <c r="F39" i="15"/>
  <c r="E115" i="15"/>
  <c r="E120" i="15"/>
  <c r="D87" i="15"/>
  <c r="D129" i="15"/>
  <c r="E16" i="15"/>
  <c r="E51" i="15"/>
  <c r="F132" i="15"/>
  <c r="E143" i="15"/>
  <c r="F64" i="15"/>
  <c r="D31" i="15"/>
  <c r="F70" i="15"/>
  <c r="F102" i="15"/>
  <c r="E37" i="15"/>
  <c r="E113" i="15"/>
  <c r="F119" i="15"/>
  <c r="D160" i="15"/>
  <c r="D161" i="15"/>
  <c r="E40" i="15"/>
  <c r="D108" i="15"/>
  <c r="F95" i="15"/>
  <c r="F113" i="15"/>
  <c r="F50" i="15"/>
  <c r="D50" i="15"/>
  <c r="E50" i="15"/>
  <c r="D37" i="15"/>
  <c r="E97" i="15"/>
  <c r="D97" i="15"/>
  <c r="F11" i="15"/>
  <c r="D11" i="15"/>
  <c r="F135" i="15"/>
  <c r="D125" i="15"/>
  <c r="E153" i="15"/>
  <c r="E11" i="15"/>
  <c r="D81" i="15"/>
  <c r="E142" i="15"/>
  <c r="E146" i="15"/>
  <c r="F146" i="15"/>
  <c r="F67" i="15"/>
  <c r="E67" i="15"/>
  <c r="F59" i="15"/>
  <c r="F14" i="15"/>
  <c r="E14" i="15"/>
  <c r="D48" i="15"/>
  <c r="F48" i="15"/>
  <c r="E48" i="15"/>
  <c r="D14" i="15"/>
  <c r="D139" i="15"/>
  <c r="F139" i="15"/>
  <c r="F88" i="15"/>
  <c r="D122" i="15"/>
  <c r="F93" i="15"/>
  <c r="E104" i="15"/>
  <c r="F97" i="15"/>
  <c r="D98" i="15"/>
  <c r="D100" i="15"/>
  <c r="E39" i="15"/>
  <c r="D39" i="15"/>
  <c r="E144" i="15"/>
  <c r="D144" i="15"/>
  <c r="E108" i="15"/>
  <c r="F16" i="15"/>
  <c r="D59" i="15"/>
  <c r="F133" i="15"/>
  <c r="F136" i="15"/>
  <c r="F89" i="15"/>
  <c r="E12" i="15"/>
  <c r="F53" i="15"/>
  <c r="F40" i="15"/>
  <c r="D71" i="15"/>
  <c r="F57" i="15"/>
  <c r="F130" i="15"/>
  <c r="D131" i="15"/>
  <c r="F55" i="15"/>
  <c r="D118" i="15"/>
  <c r="F126" i="15"/>
  <c r="F127" i="15"/>
  <c r="D153" i="15"/>
  <c r="D123" i="15"/>
  <c r="F12" i="15"/>
  <c r="D143" i="15"/>
  <c r="D163" i="15"/>
  <c r="F111" i="15"/>
  <c r="F37" i="15"/>
  <c r="F120" i="15"/>
  <c r="F43" i="15"/>
  <c r="D72" i="15"/>
  <c r="E101" i="15"/>
  <c r="D124" i="15"/>
  <c r="E20" i="15"/>
  <c r="D15" i="15"/>
  <c r="F68" i="15"/>
  <c r="E60" i="15"/>
  <c r="E22" i="15"/>
  <c r="D96" i="15"/>
  <c r="D117" i="15"/>
  <c r="F18" i="15"/>
  <c r="F109" i="15"/>
  <c r="E72" i="15"/>
  <c r="D56" i="15"/>
  <c r="D30" i="15"/>
  <c r="F116" i="15"/>
  <c r="E94" i="15"/>
  <c r="F80" i="15"/>
  <c r="F108" i="15"/>
  <c r="E70" i="15"/>
  <c r="F104" i="15"/>
  <c r="E53" i="15"/>
  <c r="D134" i="15"/>
  <c r="E45" i="15"/>
  <c r="D138" i="15"/>
  <c r="F148" i="15"/>
  <c r="F121" i="15"/>
  <c r="F122" i="15"/>
  <c r="E122" i="15"/>
  <c r="D17" i="15"/>
  <c r="E107" i="15"/>
  <c r="D107" i="15"/>
  <c r="E90" i="15"/>
  <c r="D90" i="15"/>
  <c r="F123" i="15"/>
  <c r="E123" i="15"/>
  <c r="D109" i="15"/>
  <c r="E126" i="15"/>
  <c r="F31" i="15"/>
  <c r="F51" i="15"/>
  <c r="F21" i="15"/>
  <c r="E21" i="15"/>
  <c r="D21" i="15"/>
  <c r="F98" i="15"/>
  <c r="E98" i="15"/>
  <c r="D89" i="15"/>
  <c r="D43" i="15"/>
  <c r="E57" i="15"/>
  <c r="E81" i="15"/>
  <c r="F125" i="15"/>
  <c r="D85" i="15"/>
  <c r="E56" i="15"/>
  <c r="F30" i="15"/>
  <c r="E61" i="15"/>
  <c r="D68" i="15"/>
  <c r="D60" i="15"/>
  <c r="F114" i="15"/>
  <c r="F137" i="15"/>
  <c r="E137" i="15"/>
  <c r="D137" i="15"/>
  <c r="D45" i="15"/>
  <c r="E139" i="15"/>
  <c r="F92" i="15"/>
  <c r="E92" i="15"/>
  <c r="D150" i="15"/>
  <c r="E150" i="15"/>
  <c r="F150" i="15"/>
  <c r="D86" i="15"/>
  <c r="F66" i="15"/>
  <c r="E89" i="15"/>
  <c r="F52" i="15"/>
  <c r="E52" i="15"/>
  <c r="D94" i="15"/>
  <c r="F58" i="15"/>
  <c r="E69" i="15"/>
  <c r="F81" i="15"/>
  <c r="E86" i="15"/>
  <c r="F85" i="15"/>
  <c r="E85" i="15"/>
  <c r="D95" i="15"/>
  <c r="F96" i="15"/>
  <c r="E91" i="15"/>
  <c r="F56" i="15"/>
  <c r="E17" i="15"/>
  <c r="F61" i="15"/>
  <c r="D127" i="15"/>
  <c r="F15" i="15"/>
  <c r="D119" i="15"/>
  <c r="D53" i="15"/>
  <c r="F107" i="15"/>
  <c r="F35" i="15"/>
  <c r="E35" i="15"/>
  <c r="D35" i="15"/>
  <c r="E132" i="15"/>
  <c r="F103" i="15"/>
  <c r="E103" i="15"/>
  <c r="D103" i="15"/>
  <c r="D133" i="15"/>
  <c r="E134" i="15"/>
  <c r="E138" i="15"/>
  <c r="D142" i="15"/>
  <c r="E151" i="15"/>
  <c r="F151" i="15"/>
  <c r="F157" i="15"/>
  <c r="E157" i="15"/>
  <c r="D157" i="15"/>
  <c r="E80" i="15"/>
  <c r="D80" i="15"/>
  <c r="F110" i="15"/>
  <c r="E110" i="15"/>
  <c r="F145" i="15"/>
  <c r="E145" i="15"/>
  <c r="D145" i="15"/>
  <c r="D58" i="15"/>
  <c r="F62" i="15"/>
  <c r="F99" i="15"/>
  <c r="E99" i="15"/>
  <c r="F41" i="15"/>
  <c r="E41" i="15"/>
  <c r="D41" i="15"/>
  <c r="D88" i="15"/>
  <c r="E121" i="15"/>
  <c r="F90" i="15"/>
  <c r="E109" i="15"/>
  <c r="F72" i="15"/>
  <c r="D110" i="15"/>
  <c r="F69" i="15"/>
  <c r="F86" i="15"/>
  <c r="E64" i="15"/>
  <c r="D64" i="15"/>
  <c r="E95" i="15"/>
  <c r="F19" i="15"/>
  <c r="E19" i="15"/>
  <c r="F91" i="15"/>
  <c r="F17" i="15"/>
  <c r="E93" i="15"/>
  <c r="D93" i="15"/>
  <c r="E127" i="15"/>
  <c r="F128" i="15"/>
  <c r="E128" i="15"/>
  <c r="F129" i="15"/>
  <c r="F105" i="15"/>
  <c r="E105" i="15"/>
  <c r="F131" i="15"/>
  <c r="E133" i="15"/>
  <c r="F134" i="15"/>
  <c r="E55" i="15"/>
  <c r="F138" i="15"/>
  <c r="F141" i="15"/>
  <c r="E141" i="15"/>
  <c r="D141" i="15"/>
  <c r="D155" i="15"/>
  <c r="D120" i="15"/>
  <c r="D49" i="15"/>
  <c r="D54" i="15"/>
  <c r="E13" i="15"/>
  <c r="D13" i="15"/>
  <c r="D101" i="15"/>
  <c r="D66" i="15"/>
  <c r="E102" i="15"/>
  <c r="D102" i="15"/>
  <c r="D16" i="15"/>
  <c r="E68" i="15"/>
  <c r="F60" i="15"/>
  <c r="D99" i="15"/>
  <c r="E118" i="15"/>
  <c r="E159" i="15"/>
  <c r="F159" i="15"/>
  <c r="F33" i="15"/>
  <c r="E33" i="15"/>
  <c r="D33" i="15"/>
  <c r="E49" i="15"/>
  <c r="F94" i="15"/>
  <c r="F54" i="15"/>
  <c r="E54" i="15"/>
  <c r="F124" i="15"/>
  <c r="E124" i="15"/>
  <c r="D126" i="15"/>
  <c r="F87" i="15"/>
  <c r="E87" i="15"/>
  <c r="D104" i="15"/>
  <c r="D51" i="15"/>
  <c r="D92" i="15"/>
  <c r="F45" i="15"/>
  <c r="F65" i="15"/>
  <c r="E65" i="15"/>
  <c r="D65" i="15"/>
  <c r="F118" i="15"/>
  <c r="F112" i="15"/>
  <c r="E112" i="15"/>
  <c r="D112" i="15"/>
  <c r="E46" i="15"/>
  <c r="D46" i="15"/>
  <c r="F140" i="15"/>
  <c r="F152" i="15"/>
  <c r="E152" i="15"/>
  <c r="D152" i="15"/>
  <c r="F156" i="15"/>
  <c r="E156" i="15"/>
  <c r="E44" i="15"/>
  <c r="D62" i="15"/>
  <c r="E88" i="15"/>
  <c r="D121" i="15"/>
  <c r="E43" i="15"/>
  <c r="D57" i="15"/>
  <c r="E58" i="15"/>
  <c r="D12" i="15"/>
  <c r="E125" i="15"/>
  <c r="D20" i="15"/>
  <c r="E66" i="15"/>
  <c r="E96" i="15"/>
  <c r="D70" i="15"/>
  <c r="E30" i="15"/>
  <c r="D113" i="15"/>
  <c r="E62" i="15"/>
  <c r="E15" i="15"/>
  <c r="E119" i="15"/>
  <c r="E129" i="15"/>
  <c r="D130" i="15"/>
  <c r="F143" i="15"/>
  <c r="F147" i="15"/>
  <c r="E147" i="15"/>
  <c r="D147" i="15"/>
  <c r="F161" i="15"/>
  <c r="E161" i="15"/>
  <c r="F163" i="15"/>
  <c r="E163" i="15"/>
  <c r="D69" i="15"/>
  <c r="D91" i="15"/>
  <c r="D61" i="15"/>
  <c r="E130" i="15"/>
  <c r="D114" i="15"/>
  <c r="D135" i="15"/>
  <c r="E136" i="15"/>
  <c r="D55" i="15"/>
  <c r="D140" i="15"/>
  <c r="D40" i="15"/>
  <c r="E114" i="15"/>
  <c r="E135" i="15"/>
  <c r="F117" i="15"/>
  <c r="E117" i="15"/>
  <c r="E140" i="15"/>
  <c r="F144" i="15"/>
  <c r="F149" i="15"/>
  <c r="E149" i="15"/>
  <c r="D149" i="15"/>
  <c r="F158" i="15"/>
  <c r="E158" i="15"/>
  <c r="D158" i="15"/>
  <c r="F44" i="15"/>
  <c r="D34" i="15"/>
  <c r="F34" i="15"/>
  <c r="E34" i="15"/>
  <c r="E131" i="15"/>
  <c r="D132" i="15"/>
  <c r="F100" i="15"/>
  <c r="D136" i="15"/>
  <c r="F142" i="15"/>
  <c r="D151" i="15"/>
  <c r="F155" i="15"/>
  <c r="E155" i="15"/>
  <c r="E162" i="15"/>
  <c r="F162" i="15"/>
  <c r="D162" i="15"/>
  <c r="D44" i="15"/>
  <c r="D111" i="15"/>
  <c r="E116" i="15"/>
  <c r="D116" i="15"/>
  <c r="D67" i="15"/>
  <c r="E111" i="15"/>
  <c r="E154" i="15"/>
  <c r="F154" i="15"/>
  <c r="D154" i="15"/>
  <c r="F160" i="15"/>
  <c r="E160" i="15"/>
  <c r="F106" i="15"/>
  <c r="E106" i="15"/>
  <c r="E148" i="15"/>
  <c r="D148" i="15"/>
  <c r="D159" i="15"/>
  <c r="D115" i="15"/>
  <c r="F115" i="15"/>
  <c r="E79" i="15"/>
  <c r="F71" i="15"/>
  <c r="E71" i="15"/>
  <c r="D106" i="15"/>
  <c r="F46" i="15"/>
  <c r="E18" i="15"/>
  <c r="D79" i="15"/>
  <c r="D22" i="15"/>
  <c r="D18" i="15"/>
  <c r="E35" i="12"/>
  <c r="F49" i="12"/>
  <c r="D37" i="12"/>
  <c r="F77" i="12"/>
  <c r="E76" i="12"/>
  <c r="E74" i="12"/>
  <c r="D55" i="12"/>
  <c r="D57" i="12"/>
  <c r="D52" i="12"/>
  <c r="E56" i="12"/>
  <c r="D70" i="12"/>
  <c r="F31" i="12"/>
  <c r="D76" i="12"/>
  <c r="D46" i="12"/>
  <c r="F22" i="12"/>
  <c r="E49" i="12"/>
  <c r="D66" i="12"/>
  <c r="E11" i="12"/>
  <c r="E48" i="12"/>
  <c r="E39" i="12"/>
  <c r="D53" i="12"/>
  <c r="D17" i="12"/>
  <c r="E60" i="12"/>
  <c r="F21" i="12"/>
  <c r="F70" i="12"/>
  <c r="E65" i="12"/>
  <c r="D16" i="12"/>
  <c r="E57" i="12"/>
  <c r="D22" i="12"/>
  <c r="D42" i="12"/>
  <c r="D39" i="12"/>
  <c r="D45" i="12"/>
  <c r="D26" i="12"/>
  <c r="D64" i="12"/>
  <c r="E62" i="12"/>
  <c r="E64" i="12"/>
  <c r="D29" i="12"/>
  <c r="F56" i="12"/>
  <c r="E58" i="12"/>
  <c r="F60" i="12"/>
  <c r="D68" i="12"/>
  <c r="E71" i="12"/>
  <c r="D73" i="12"/>
  <c r="D23" i="12"/>
  <c r="D60" i="12"/>
  <c r="F46" i="12"/>
  <c r="D32" i="12"/>
  <c r="E22" i="12"/>
  <c r="D49" i="12"/>
  <c r="F50" i="12"/>
  <c r="F62" i="12"/>
  <c r="E31" i="12"/>
  <c r="F34" i="12"/>
  <c r="F27" i="12"/>
  <c r="F73" i="12"/>
  <c r="D36" i="12"/>
  <c r="D11" i="12"/>
  <c r="F58" i="12"/>
  <c r="F72" i="12"/>
  <c r="E67" i="12"/>
  <c r="D41" i="12"/>
  <c r="F65" i="12"/>
  <c r="E77" i="12"/>
  <c r="F61" i="12"/>
  <c r="E61" i="12"/>
  <c r="D61" i="12"/>
  <c r="F32" i="12"/>
  <c r="E27" i="12"/>
  <c r="F35" i="12"/>
  <c r="F66" i="12"/>
  <c r="E66" i="12"/>
  <c r="F67" i="12"/>
  <c r="F30" i="12"/>
  <c r="E30" i="12"/>
  <c r="D30" i="12"/>
  <c r="F12" i="12"/>
  <c r="D27" i="12"/>
  <c r="D69" i="12"/>
  <c r="F69" i="12"/>
  <c r="E69" i="12"/>
  <c r="F40" i="12"/>
  <c r="E40" i="12"/>
  <c r="D40" i="12"/>
  <c r="F39" i="12"/>
  <c r="F14" i="12"/>
  <c r="E14" i="12"/>
  <c r="D14" i="12"/>
  <c r="F57" i="12"/>
  <c r="F59" i="12"/>
  <c r="E59" i="12"/>
  <c r="D59" i="12"/>
  <c r="E72" i="12"/>
  <c r="F75" i="12"/>
  <c r="E75" i="12"/>
  <c r="D75" i="12"/>
  <c r="E46" i="12"/>
  <c r="F15" i="12"/>
  <c r="E15" i="12"/>
  <c r="F54" i="12"/>
  <c r="E54" i="12"/>
  <c r="D54" i="12"/>
  <c r="F24" i="12"/>
  <c r="E24" i="12"/>
  <c r="D24" i="12"/>
  <c r="F19" i="12"/>
  <c r="E19" i="12"/>
  <c r="D19" i="12"/>
  <c r="F25" i="12"/>
  <c r="F28" i="12"/>
  <c r="E28" i="12"/>
  <c r="D28" i="12"/>
  <c r="F11" i="12"/>
  <c r="D48" i="12"/>
  <c r="F48" i="12"/>
  <c r="F44" i="12"/>
  <c r="E44" i="12"/>
  <c r="D44" i="12"/>
  <c r="D34" i="12"/>
  <c r="D15" i="12"/>
  <c r="F38" i="12"/>
  <c r="E38" i="12"/>
  <c r="F43" i="12"/>
  <c r="E43" i="12"/>
  <c r="D43" i="12"/>
  <c r="E20" i="12"/>
  <c r="F36" i="12"/>
  <c r="D12" i="12"/>
  <c r="E34" i="12"/>
  <c r="D31" i="12"/>
  <c r="D25" i="12"/>
  <c r="E50" i="12"/>
  <c r="D50" i="12"/>
  <c r="F18" i="12"/>
  <c r="E18" i="12"/>
  <c r="D18" i="12"/>
  <c r="F37" i="12"/>
  <c r="E37" i="12"/>
  <c r="E32" i="12"/>
  <c r="E21" i="12"/>
  <c r="E25" i="12"/>
  <c r="F23" i="12"/>
  <c r="F47" i="12"/>
  <c r="E47" i="12"/>
  <c r="D47" i="12"/>
  <c r="F42" i="12"/>
  <c r="E42" i="12"/>
  <c r="D35" i="12"/>
  <c r="F51" i="12"/>
  <c r="E51" i="12"/>
  <c r="D51" i="12"/>
  <c r="F13" i="12"/>
  <c r="E13" i="12"/>
  <c r="D13" i="12"/>
  <c r="D56" i="12"/>
  <c r="D63" i="12"/>
  <c r="F63" i="12"/>
  <c r="E63" i="12"/>
  <c r="E33" i="12"/>
  <c r="F52" i="12"/>
  <c r="E52" i="12"/>
  <c r="F53" i="12"/>
  <c r="E53" i="12"/>
  <c r="F55" i="12"/>
  <c r="E55" i="12"/>
  <c r="F41" i="12"/>
  <c r="E41" i="12"/>
  <c r="F45" i="12"/>
  <c r="E45" i="12"/>
  <c r="F26" i="12"/>
  <c r="E26" i="12"/>
  <c r="F16" i="12"/>
  <c r="E16" i="12"/>
  <c r="F17" i="12"/>
  <c r="E17" i="12"/>
  <c r="E36" i="12"/>
  <c r="E12" i="12"/>
  <c r="E23" i="12"/>
  <c r="D33" i="12"/>
  <c r="F29" i="12"/>
  <c r="F76" i="12"/>
  <c r="F33" i="12"/>
  <c r="D38" i="12"/>
  <c r="D71" i="12"/>
  <c r="F68" i="12"/>
  <c r="E70" i="12"/>
  <c r="F71" i="12"/>
  <c r="D72" i="12"/>
  <c r="E29" i="12"/>
  <c r="D58" i="12"/>
  <c r="D62" i="12"/>
  <c r="D65" i="12"/>
  <c r="D67" i="12"/>
  <c r="E68" i="12"/>
  <c r="F74" i="12"/>
  <c r="D74" i="12"/>
  <c r="F64" i="12"/>
  <c r="D77" i="12"/>
  <c r="E73" i="12"/>
  <c r="F24" i="11" l="1"/>
  <c r="D32" i="11"/>
  <c r="E45" i="11"/>
  <c r="D45" i="11"/>
  <c r="H20" i="11"/>
  <c r="E24" i="11"/>
  <c r="E87" i="11"/>
  <c r="F21" i="11"/>
  <c r="F87" i="11"/>
  <c r="E21" i="11"/>
  <c r="E32" i="11"/>
  <c r="E52" i="11"/>
  <c r="E58" i="11"/>
  <c r="F52" i="11"/>
  <c r="F34" i="11"/>
  <c r="F22" i="11"/>
  <c r="F37" i="11"/>
  <c r="D64" i="11"/>
  <c r="F57" i="11"/>
  <c r="D31" i="11"/>
  <c r="E57" i="11"/>
  <c r="D29" i="11"/>
  <c r="E37" i="11"/>
  <c r="E31" i="11"/>
  <c r="F48" i="11"/>
  <c r="D75" i="11"/>
  <c r="D53" i="11"/>
  <c r="F76" i="11"/>
  <c r="E55" i="11"/>
  <c r="D56" i="11"/>
  <c r="E86" i="11"/>
  <c r="E77" i="11"/>
  <c r="D48" i="11"/>
  <c r="F70" i="11"/>
  <c r="F64" i="11"/>
  <c r="D55" i="11"/>
  <c r="E47" i="11"/>
  <c r="E80" i="11"/>
  <c r="F49" i="11"/>
  <c r="D86" i="11"/>
  <c r="D47" i="11"/>
  <c r="F80" i="11"/>
  <c r="F77" i="11"/>
  <c r="E28" i="11"/>
  <c r="D14" i="11"/>
  <c r="E38" i="11"/>
  <c r="D28" i="11"/>
  <c r="F83" i="11"/>
  <c r="F15" i="11"/>
  <c r="E13" i="11"/>
  <c r="E29" i="11"/>
  <c r="F75" i="11"/>
  <c r="F62" i="11"/>
  <c r="D68" i="11"/>
  <c r="F53" i="11"/>
  <c r="E18" i="11"/>
  <c r="F35" i="11"/>
  <c r="E68" i="11"/>
  <c r="D18" i="11"/>
  <c r="E35" i="11"/>
  <c r="E12" i="11"/>
  <c r="F73" i="11"/>
  <c r="E60" i="11"/>
  <c r="F43" i="11"/>
  <c r="F12" i="11"/>
  <c r="E73" i="11"/>
  <c r="D76" i="11"/>
  <c r="F60" i="11"/>
  <c r="E71" i="11"/>
  <c r="D43" i="11"/>
  <c r="F69" i="11"/>
  <c r="D22" i="11"/>
  <c r="F58" i="11"/>
  <c r="D71" i="11"/>
  <c r="E41" i="11"/>
  <c r="D69" i="11"/>
  <c r="AX118" i="9"/>
  <c r="AX80" i="9"/>
  <c r="AX26" i="9"/>
  <c r="AX115" i="9"/>
  <c r="AX152" i="9"/>
  <c r="AX199" i="9"/>
  <c r="AX84" i="9"/>
  <c r="AX56" i="9"/>
  <c r="AX119" i="9"/>
  <c r="D83" i="11"/>
  <c r="F67" i="11"/>
  <c r="E23" i="11"/>
  <c r="D70" i="11"/>
  <c r="D41" i="11"/>
  <c r="F14" i="11"/>
  <c r="E36" i="11"/>
  <c r="D54" i="11"/>
  <c r="D61" i="11"/>
  <c r="E72" i="11"/>
  <c r="F36" i="11"/>
  <c r="E25" i="11"/>
  <c r="D72" i="11"/>
  <c r="D19" i="11"/>
  <c r="F78" i="11"/>
  <c r="D25" i="11"/>
  <c r="D38" i="11"/>
  <c r="F26" i="11"/>
  <c r="F30" i="11"/>
  <c r="F13" i="11"/>
  <c r="F19" i="11"/>
  <c r="D78" i="11"/>
  <c r="D51" i="11"/>
  <c r="D59" i="11"/>
  <c r="E66" i="11"/>
  <c r="D26" i="11"/>
  <c r="D30" i="11"/>
  <c r="E85" i="11"/>
  <c r="D40" i="11"/>
  <c r="F51" i="11"/>
  <c r="F65" i="11"/>
  <c r="F27" i="11"/>
  <c r="F82" i="11"/>
  <c r="D62" i="11"/>
  <c r="E59" i="11"/>
  <c r="D66" i="11"/>
  <c r="D84" i="11"/>
  <c r="F17" i="11"/>
  <c r="F81" i="11"/>
  <c r="E15" i="11"/>
  <c r="E49" i="11"/>
  <c r="F85" i="11"/>
  <c r="F40" i="11"/>
  <c r="E65" i="11"/>
  <c r="E27" i="11"/>
  <c r="E82" i="11"/>
  <c r="F63" i="11"/>
  <c r="F56" i="11"/>
  <c r="D46" i="11"/>
  <c r="D16" i="11"/>
  <c r="D67" i="11"/>
  <c r="E84" i="11"/>
  <c r="E17" i="11"/>
  <c r="E81" i="11"/>
  <c r="D33" i="11"/>
  <c r="F50" i="11"/>
  <c r="E79" i="11"/>
  <c r="F44" i="11"/>
  <c r="E74" i="11"/>
  <c r="F61" i="11"/>
  <c r="F11" i="11"/>
  <c r="D63" i="11"/>
  <c r="F46" i="11"/>
  <c r="F23" i="11"/>
  <c r="E33" i="11"/>
  <c r="E50" i="11"/>
  <c r="D79" i="11"/>
  <c r="F54" i="11"/>
  <c r="E44" i="11"/>
  <c r="F74" i="11"/>
  <c r="D11" i="11"/>
  <c r="F16" i="11"/>
  <c r="AX48" i="9"/>
  <c r="AX70" i="9"/>
  <c r="AX124" i="9"/>
  <c r="AX79" i="9"/>
  <c r="AX98" i="9"/>
  <c r="AX150" i="9"/>
  <c r="AX106" i="9"/>
  <c r="AX117" i="9"/>
  <c r="AX45" i="9"/>
  <c r="AX171" i="9"/>
  <c r="AX203" i="9"/>
  <c r="AX66" i="9"/>
  <c r="AX93" i="9"/>
  <c r="AX135" i="9"/>
  <c r="AX159" i="9"/>
  <c r="AX89" i="9"/>
  <c r="AX14" i="9"/>
  <c r="AX137" i="9"/>
  <c r="AX195" i="9"/>
  <c r="AX140" i="9"/>
  <c r="AX112" i="9"/>
  <c r="AX41" i="9"/>
  <c r="AX82" i="9"/>
  <c r="AX37" i="9"/>
  <c r="AX134" i="9"/>
  <c r="AX147" i="9"/>
  <c r="AX44" i="9"/>
  <c r="AX154" i="9"/>
  <c r="AX85" i="9"/>
  <c r="AX165" i="9"/>
  <c r="AX155" i="9"/>
  <c r="AX72" i="9"/>
  <c r="AX185" i="9"/>
  <c r="AX144" i="9"/>
  <c r="AX116" i="9"/>
  <c r="AX157" i="9"/>
  <c r="AX129" i="9"/>
  <c r="AX59" i="9"/>
  <c r="AX100" i="9"/>
  <c r="AX183" i="9"/>
  <c r="AX74" i="9"/>
  <c r="AX123" i="9"/>
  <c r="AX200" i="9"/>
  <c r="AX207" i="9"/>
  <c r="AX109" i="9"/>
  <c r="AX167" i="9"/>
  <c r="AX92" i="9"/>
  <c r="AX149" i="9"/>
  <c r="AX32" i="9"/>
  <c r="AX169" i="9"/>
  <c r="AX162" i="9"/>
  <c r="AX105" i="9"/>
  <c r="AX196" i="9"/>
  <c r="AX34" i="9"/>
  <c r="AX122" i="9"/>
  <c r="AX133" i="9"/>
  <c r="AX49" i="9"/>
  <c r="AX190" i="9"/>
  <c r="AX91" i="9"/>
  <c r="AX160" i="9"/>
  <c r="AX11" i="9"/>
  <c r="AX161" i="9"/>
  <c r="AX52" i="9"/>
  <c r="AX204" i="9"/>
  <c r="AX25" i="9"/>
  <c r="AX188" i="9"/>
  <c r="AX180" i="9"/>
  <c r="AX103" i="9"/>
  <c r="AX63" i="9"/>
  <c r="AX156" i="9"/>
  <c r="AX130" i="9"/>
  <c r="AX108" i="9"/>
  <c r="AX206" i="9"/>
  <c r="AX95" i="9"/>
  <c r="AX31" i="9"/>
  <c r="AX99" i="9"/>
  <c r="AX168" i="9"/>
  <c r="AX120" i="9"/>
  <c r="E101" i="9"/>
  <c r="D101" i="9"/>
  <c r="F101" i="9"/>
  <c r="AX127" i="9"/>
  <c r="AX55" i="9"/>
  <c r="AX42" i="9"/>
  <c r="AX138" i="9"/>
  <c r="AX19" i="9"/>
  <c r="AX177" i="9"/>
  <c r="AX36" i="9"/>
  <c r="AX107" i="9"/>
  <c r="AX184" i="9"/>
  <c r="AX128" i="9"/>
  <c r="AX146" i="9"/>
  <c r="AX104" i="9"/>
  <c r="AX22" i="9"/>
  <c r="AX54" i="9"/>
  <c r="AX33" i="9"/>
  <c r="AX187" i="9"/>
  <c r="AX143" i="9"/>
  <c r="AX43" i="9"/>
  <c r="AX170" i="9"/>
  <c r="AX139" i="9"/>
  <c r="AX166" i="9"/>
  <c r="AX158" i="9"/>
  <c r="AX78" i="9"/>
  <c r="AX186" i="9"/>
  <c r="AX30" i="9"/>
  <c r="AX191" i="9"/>
  <c r="AX94" i="9"/>
  <c r="AX71" i="9"/>
  <c r="AX50" i="9"/>
  <c r="AX132" i="9"/>
  <c r="AX60" i="9"/>
  <c r="AX121" i="9"/>
  <c r="AX61" i="9"/>
  <c r="AX16" i="9"/>
  <c r="AX67" i="9"/>
  <c r="AX125" i="9"/>
  <c r="AX69" i="9"/>
  <c r="AX47" i="9"/>
  <c r="AX12" i="9"/>
  <c r="AX20" i="9"/>
  <c r="AX174" i="9"/>
  <c r="AX110" i="9"/>
  <c r="AX148" i="9"/>
  <c r="AX51" i="9"/>
  <c r="AX53" i="9"/>
  <c r="AX179" i="9"/>
  <c r="AX182" i="9"/>
  <c r="AX164" i="9"/>
  <c r="AX57" i="9"/>
  <c r="AX18" i="9"/>
  <c r="AX46" i="9"/>
  <c r="AX197" i="9"/>
  <c r="AX163" i="9"/>
  <c r="AX62" i="9"/>
  <c r="AX181" i="9"/>
  <c r="AX23" i="9"/>
  <c r="AX28" i="9"/>
  <c r="AX88" i="9"/>
  <c r="AX202" i="9"/>
  <c r="AX131" i="9"/>
  <c r="AX27" i="9"/>
  <c r="AX38" i="9"/>
  <c r="AX208" i="9"/>
  <c r="AX87" i="9"/>
  <c r="AX153" i="9"/>
  <c r="AX39" i="9"/>
  <c r="AX145" i="9"/>
  <c r="AX193" i="9"/>
  <c r="AX75" i="9"/>
  <c r="AX65" i="9"/>
  <c r="AX194" i="9"/>
  <c r="AX64" i="9"/>
  <c r="AX58" i="9"/>
  <c r="AX68" i="9"/>
  <c r="AX189" i="9"/>
  <c r="AX142" i="9"/>
  <c r="AX175" i="9"/>
  <c r="AX113" i="9"/>
  <c r="AX76" i="9"/>
  <c r="AX176" i="9"/>
  <c r="AX97" i="9"/>
  <c r="AX102" i="9"/>
  <c r="AX83" i="9"/>
  <c r="AX15" i="9"/>
  <c r="AX40" i="9"/>
  <c r="AX13" i="9"/>
  <c r="AX81" i="9"/>
  <c r="AX178" i="9"/>
  <c r="AX21" i="9"/>
  <c r="AX126" i="9"/>
  <c r="AX136" i="9"/>
  <c r="AX86" i="9"/>
  <c r="AX192" i="9"/>
  <c r="AX17" i="9"/>
  <c r="AX77" i="9"/>
  <c r="AX172" i="9"/>
  <c r="AX141" i="9"/>
  <c r="AX24" i="9"/>
  <c r="AX114" i="9"/>
  <c r="AX29" i="9"/>
  <c r="AX198" i="9"/>
  <c r="AX205" i="9"/>
  <c r="AX173" i="9"/>
  <c r="AX201" i="9"/>
  <c r="AX111" i="9"/>
  <c r="AX35" i="9"/>
  <c r="AX96" i="9"/>
  <c r="AX151" i="9"/>
  <c r="AX90" i="9"/>
  <c r="AX73" i="9"/>
  <c r="H166" i="15"/>
  <c r="H165" i="15"/>
  <c r="H164" i="15"/>
  <c r="H84" i="15"/>
  <c r="H83" i="15"/>
  <c r="H82" i="15"/>
  <c r="H78" i="15"/>
  <c r="H76" i="15"/>
  <c r="H27" i="15"/>
  <c r="H75" i="15"/>
  <c r="H74" i="15"/>
  <c r="H73" i="15"/>
  <c r="H28" i="15"/>
  <c r="H25" i="15"/>
  <c r="H47" i="15"/>
  <c r="H38" i="15"/>
  <c r="H26" i="15"/>
  <c r="H36" i="15"/>
  <c r="H63" i="15"/>
  <c r="H23" i="15"/>
  <c r="H42" i="15"/>
  <c r="H77" i="15"/>
  <c r="H24" i="15"/>
  <c r="H29" i="15"/>
  <c r="H32" i="15"/>
  <c r="G70" i="12"/>
  <c r="G73" i="12"/>
  <c r="H120" i="15"/>
  <c r="H101" i="15"/>
  <c r="H146" i="15"/>
  <c r="H20" i="15"/>
  <c r="H132" i="15"/>
  <c r="H70" i="15"/>
  <c r="H22" i="15"/>
  <c r="H126" i="15"/>
  <c r="H13" i="15"/>
  <c r="H105" i="15"/>
  <c r="H96" i="15"/>
  <c r="H51" i="15"/>
  <c r="H138" i="15"/>
  <c r="H35" i="15"/>
  <c r="H31" i="15"/>
  <c r="H98" i="15"/>
  <c r="H124" i="15"/>
  <c r="H117" i="15"/>
  <c r="H104" i="15"/>
  <c r="H48" i="15"/>
  <c r="H153" i="15"/>
  <c r="H50" i="15"/>
  <c r="H129" i="15"/>
  <c r="H99" i="15"/>
  <c r="H39" i="15"/>
  <c r="H14" i="15"/>
  <c r="H71" i="15"/>
  <c r="H156" i="15"/>
  <c r="H61" i="15"/>
  <c r="H18" i="15"/>
  <c r="G35" i="12"/>
  <c r="H113" i="15"/>
  <c r="H118" i="15"/>
  <c r="H33" i="15"/>
  <c r="H37" i="15"/>
  <c r="H139" i="15"/>
  <c r="H160" i="15"/>
  <c r="H81" i="15"/>
  <c r="H11" i="15"/>
  <c r="H131" i="15"/>
  <c r="H34" i="15"/>
  <c r="H87" i="15"/>
  <c r="H30" i="15"/>
  <c r="H57" i="15"/>
  <c r="H55" i="15"/>
  <c r="H16" i="15"/>
  <c r="H151" i="15"/>
  <c r="H144" i="15"/>
  <c r="H163" i="15"/>
  <c r="H143" i="15"/>
  <c r="H92" i="15"/>
  <c r="H72" i="15"/>
  <c r="H111" i="15"/>
  <c r="H158" i="15"/>
  <c r="H40" i="15"/>
  <c r="H161" i="15"/>
  <c r="H130" i="15"/>
  <c r="H121" i="15"/>
  <c r="H65" i="15"/>
  <c r="H93" i="15"/>
  <c r="H53" i="15"/>
  <c r="H100" i="15"/>
  <c r="H102" i="15"/>
  <c r="H56" i="15"/>
  <c r="H59" i="15"/>
  <c r="H67" i="15"/>
  <c r="H136" i="15"/>
  <c r="H15" i="15"/>
  <c r="H125" i="15"/>
  <c r="H79" i="15"/>
  <c r="H69" i="15"/>
  <c r="H12" i="15"/>
  <c r="H112" i="15"/>
  <c r="H128" i="15"/>
  <c r="H134" i="15"/>
  <c r="H94" i="15"/>
  <c r="H97" i="15"/>
  <c r="H155" i="15"/>
  <c r="H19" i="15"/>
  <c r="H80" i="15"/>
  <c r="H52" i="15"/>
  <c r="H85" i="15"/>
  <c r="H123" i="15"/>
  <c r="H122" i="15"/>
  <c r="H108" i="15"/>
  <c r="H149" i="15"/>
  <c r="H86" i="15"/>
  <c r="H45" i="15"/>
  <c r="H90" i="15"/>
  <c r="H106" i="15"/>
  <c r="H110" i="15"/>
  <c r="H58" i="15"/>
  <c r="H115" i="15"/>
  <c r="H135" i="15"/>
  <c r="H147" i="15"/>
  <c r="H141" i="15"/>
  <c r="H150" i="15"/>
  <c r="H137" i="15"/>
  <c r="H89" i="15"/>
  <c r="H127" i="15"/>
  <c r="H114" i="15"/>
  <c r="H66" i="15"/>
  <c r="H95" i="15"/>
  <c r="H21" i="15"/>
  <c r="H107" i="15"/>
  <c r="H159" i="15"/>
  <c r="H154" i="15"/>
  <c r="H162" i="15"/>
  <c r="H49" i="15"/>
  <c r="H88" i="15"/>
  <c r="H145" i="15"/>
  <c r="H60" i="15"/>
  <c r="H43" i="15"/>
  <c r="H109" i="15"/>
  <c r="H44" i="15"/>
  <c r="H148" i="15"/>
  <c r="H116" i="15"/>
  <c r="H140" i="15"/>
  <c r="H62" i="15"/>
  <c r="H152" i="15"/>
  <c r="H133" i="15"/>
  <c r="H119" i="15"/>
  <c r="H68" i="15"/>
  <c r="H17" i="15"/>
  <c r="H54" i="15"/>
  <c r="H91" i="15"/>
  <c r="H46" i="15"/>
  <c r="H64" i="15"/>
  <c r="H41" i="15"/>
  <c r="H157" i="15"/>
  <c r="H142" i="15"/>
  <c r="H103" i="15"/>
  <c r="G49" i="12"/>
  <c r="G46" i="12"/>
  <c r="G11" i="12"/>
  <c r="G60" i="12"/>
  <c r="G64" i="12"/>
  <c r="G68" i="12"/>
  <c r="G34" i="12"/>
  <c r="G19" i="12"/>
  <c r="G76" i="12"/>
  <c r="G37" i="12"/>
  <c r="G57" i="12"/>
  <c r="G27" i="12"/>
  <c r="G65" i="12"/>
  <c r="G33" i="12"/>
  <c r="G17" i="12"/>
  <c r="G66" i="12"/>
  <c r="G22" i="12"/>
  <c r="G45" i="12"/>
  <c r="G42" i="12"/>
  <c r="G62" i="12"/>
  <c r="G41" i="12"/>
  <c r="G50" i="12"/>
  <c r="G39" i="12"/>
  <c r="G29" i="12"/>
  <c r="G77" i="12"/>
  <c r="G72" i="12"/>
  <c r="G15" i="12"/>
  <c r="G75" i="12"/>
  <c r="G36" i="12"/>
  <c r="G26" i="12"/>
  <c r="G53" i="12"/>
  <c r="G54" i="12"/>
  <c r="G61" i="12"/>
  <c r="G52" i="12"/>
  <c r="G56" i="12"/>
  <c r="G32" i="12"/>
  <c r="G31" i="12"/>
  <c r="G43" i="12"/>
  <c r="G44" i="12"/>
  <c r="G18" i="12"/>
  <c r="G12" i="12"/>
  <c r="G20" i="12"/>
  <c r="G58" i="12"/>
  <c r="G23" i="12"/>
  <c r="G16" i="12"/>
  <c r="G55" i="12"/>
  <c r="G51" i="12"/>
  <c r="G24" i="12"/>
  <c r="G30" i="12"/>
  <c r="G67" i="12"/>
  <c r="G69" i="12"/>
  <c r="G38" i="12"/>
  <c r="G74" i="12"/>
  <c r="G71" i="12"/>
  <c r="G47" i="12"/>
  <c r="G48" i="12"/>
  <c r="G14" i="12"/>
  <c r="G40" i="12"/>
  <c r="G63" i="12"/>
  <c r="G13" i="12"/>
  <c r="G59" i="12"/>
  <c r="G21" i="12"/>
  <c r="G25" i="12"/>
  <c r="G28" i="12"/>
  <c r="H32" i="11" l="1"/>
  <c r="H16" i="11"/>
  <c r="A90" i="15"/>
  <c r="A73" i="12"/>
  <c r="A62" i="12"/>
  <c r="A42" i="12"/>
  <c r="A45" i="12"/>
  <c r="A22" i="12"/>
  <c r="A38" i="12"/>
  <c r="A49" i="12"/>
  <c r="A25" i="12"/>
  <c r="A40" i="12"/>
  <c r="A69" i="12"/>
  <c r="A55" i="12"/>
  <c r="A43" i="12"/>
  <c r="A26" i="12"/>
  <c r="A39" i="12"/>
  <c r="A66" i="12"/>
  <c r="A19" i="12"/>
  <c r="A21" i="12"/>
  <c r="A58" i="12"/>
  <c r="A56" i="12"/>
  <c r="A64" i="12"/>
  <c r="A71" i="12"/>
  <c r="A20" i="12"/>
  <c r="A79" i="12"/>
  <c r="A60" i="12"/>
  <c r="A74" i="12"/>
  <c r="A30" i="12"/>
  <c r="A61" i="12"/>
  <c r="A57" i="12"/>
  <c r="A80" i="12"/>
  <c r="A78" i="12"/>
  <c r="A18" i="12"/>
  <c r="A37" i="12"/>
  <c r="A28" i="12"/>
  <c r="A51" i="12"/>
  <c r="A53" i="12"/>
  <c r="A84" i="12"/>
  <c r="A83" i="12"/>
  <c r="A14" i="12"/>
  <c r="A81" i="12"/>
  <c r="A16" i="12"/>
  <c r="A31" i="12"/>
  <c r="A46" i="12"/>
  <c r="A36" i="12"/>
  <c r="A50" i="12"/>
  <c r="A17" i="12"/>
  <c r="A34" i="12"/>
  <c r="A70" i="12"/>
  <c r="A47" i="12"/>
  <c r="A67" i="12"/>
  <c r="A15" i="12"/>
  <c r="A65" i="12"/>
  <c r="A59" i="12"/>
  <c r="A86" i="12"/>
  <c r="A52" i="12"/>
  <c r="A27" i="12"/>
  <c r="A13" i="12"/>
  <c r="A12" i="12"/>
  <c r="A72" i="12"/>
  <c r="A11" i="12"/>
  <c r="A82" i="12"/>
  <c r="A24" i="12"/>
  <c r="A54" i="12"/>
  <c r="A77" i="12"/>
  <c r="A63" i="12"/>
  <c r="A44" i="12"/>
  <c r="A29" i="12"/>
  <c r="A76" i="12"/>
  <c r="A87" i="12"/>
  <c r="A48" i="12"/>
  <c r="A85" i="12"/>
  <c r="A23" i="12"/>
  <c r="A32" i="12"/>
  <c r="A75" i="12"/>
  <c r="A41" i="12"/>
  <c r="A33" i="12"/>
  <c r="A68" i="12"/>
  <c r="A35" i="12"/>
  <c r="A156" i="15" l="1"/>
  <c r="A131" i="15"/>
  <c r="A56" i="15"/>
  <c r="A183" i="15"/>
  <c r="A78" i="15"/>
  <c r="A193" i="15"/>
  <c r="A15" i="15"/>
  <c r="A114" i="15"/>
  <c r="A161" i="15"/>
  <c r="A47" i="15"/>
  <c r="A57" i="15"/>
  <c r="A61" i="15"/>
  <c r="A192" i="15"/>
  <c r="A64" i="15"/>
  <c r="A160" i="15"/>
  <c r="A157" i="15"/>
  <c r="A38" i="15"/>
  <c r="A92" i="15"/>
  <c r="A106" i="15"/>
  <c r="A206" i="15"/>
  <c r="A19" i="15"/>
  <c r="A210" i="15"/>
  <c r="A46" i="15"/>
  <c r="A195" i="15"/>
  <c r="A147" i="15"/>
  <c r="A199" i="15"/>
  <c r="A82" i="15"/>
  <c r="A60" i="15"/>
  <c r="A165" i="15"/>
  <c r="A181" i="15"/>
  <c r="A69" i="15"/>
  <c r="A34" i="15"/>
  <c r="A166" i="15"/>
  <c r="A152" i="15"/>
  <c r="A14" i="15"/>
  <c r="A155" i="15"/>
  <c r="A216" i="15"/>
  <c r="A218" i="15"/>
  <c r="A86" i="15"/>
  <c r="A36" i="15"/>
  <c r="A110" i="15"/>
  <c r="A85" i="15"/>
  <c r="A198" i="15"/>
  <c r="A97" i="15"/>
  <c r="A41" i="15"/>
  <c r="A175" i="15"/>
  <c r="A136" i="15"/>
  <c r="A27" i="15"/>
  <c r="A168" i="15"/>
  <c r="A217" i="15"/>
  <c r="A141" i="15"/>
  <c r="A130" i="15"/>
  <c r="A140" i="15"/>
  <c r="A16" i="15"/>
  <c r="A123" i="15"/>
  <c r="A105" i="15"/>
  <c r="A150" i="15"/>
  <c r="A138" i="15"/>
  <c r="A108" i="15"/>
  <c r="A128" i="15"/>
  <c r="A223" i="15"/>
  <c r="A76" i="15"/>
  <c r="A48" i="15"/>
  <c r="A31" i="15"/>
  <c r="A42" i="15"/>
  <c r="A98" i="15"/>
  <c r="A163" i="15"/>
  <c r="A95" i="15"/>
  <c r="A17" i="15"/>
  <c r="A146" i="15"/>
  <c r="A194" i="15"/>
  <c r="A83" i="15"/>
  <c r="A71" i="15"/>
  <c r="A40" i="15"/>
  <c r="A208" i="15"/>
  <c r="A142" i="15"/>
  <c r="A149" i="15"/>
  <c r="A215" i="15"/>
  <c r="A220" i="15"/>
  <c r="A117" i="15"/>
  <c r="A79" i="15"/>
  <c r="A127" i="15"/>
  <c r="A203" i="15"/>
  <c r="A134" i="15"/>
  <c r="A190" i="15"/>
  <c r="A65" i="15"/>
  <c r="A184" i="15"/>
  <c r="A100" i="15"/>
  <c r="A30" i="15"/>
  <c r="A39" i="15"/>
  <c r="A43" i="15"/>
  <c r="A88" i="15"/>
  <c r="A73" i="15"/>
  <c r="A182" i="15"/>
  <c r="A204" i="15"/>
  <c r="A101" i="15"/>
  <c r="A111" i="15"/>
  <c r="A205" i="15"/>
  <c r="A50" i="15"/>
  <c r="A143" i="15"/>
  <c r="A137" i="15"/>
  <c r="A139" i="15"/>
  <c r="A167" i="15"/>
  <c r="A113" i="15"/>
  <c r="A84" i="15"/>
  <c r="A191" i="15"/>
  <c r="A118" i="15"/>
  <c r="A187" i="15"/>
  <c r="A222" i="15"/>
  <c r="A212" i="15"/>
  <c r="A33" i="15"/>
  <c r="A173" i="15"/>
  <c r="A145" i="15"/>
  <c r="A55" i="15"/>
  <c r="A52" i="15"/>
  <c r="A68" i="15"/>
  <c r="A102" i="15"/>
  <c r="A126" i="15"/>
  <c r="A54" i="15"/>
  <c r="A207" i="15"/>
  <c r="A176" i="15"/>
  <c r="A186" i="15"/>
  <c r="A20" i="15"/>
  <c r="A170" i="15"/>
  <c r="A197" i="15"/>
  <c r="A13" i="15"/>
  <c r="A93" i="15"/>
  <c r="A66" i="15"/>
  <c r="A96" i="15"/>
  <c r="A59" i="15"/>
  <c r="A171" i="15"/>
  <c r="A120" i="15"/>
  <c r="A158" i="15"/>
  <c r="A159" i="15"/>
  <c r="A81" i="15"/>
  <c r="A107" i="15"/>
  <c r="A104" i="15"/>
  <c r="A67" i="15"/>
  <c r="A89" i="15"/>
  <c r="A209" i="15"/>
  <c r="A135" i="15"/>
  <c r="A214" i="15"/>
  <c r="A200" i="15"/>
  <c r="A26" i="15"/>
  <c r="A80" i="15"/>
  <c r="A116" i="15"/>
  <c r="A144" i="15"/>
  <c r="A24" i="15"/>
  <c r="A180" i="15"/>
  <c r="A196" i="15"/>
  <c r="A172" i="15"/>
  <c r="A115" i="15"/>
  <c r="A99" i="15"/>
  <c r="A179" i="15"/>
  <c r="A51" i="15"/>
  <c r="A162" i="15"/>
  <c r="A35" i="15"/>
  <c r="A12" i="15"/>
  <c r="A44" i="15"/>
  <c r="A29" i="15"/>
  <c r="A53" i="15"/>
  <c r="A32" i="15"/>
  <c r="A22" i="15"/>
  <c r="A133" i="15"/>
  <c r="A153" i="15"/>
  <c r="A125" i="15"/>
  <c r="A21" i="15"/>
  <c r="A28" i="15"/>
  <c r="A211" i="15"/>
  <c r="A221" i="15"/>
  <c r="A103" i="15"/>
  <c r="A87" i="15"/>
  <c r="A178" i="15"/>
  <c r="A119" i="15"/>
  <c r="A77" i="15"/>
  <c r="A58" i="15"/>
  <c r="A11" i="15"/>
  <c r="A63" i="15"/>
  <c r="A188" i="15"/>
  <c r="A122" i="15"/>
  <c r="A25" i="15"/>
  <c r="A49" i="15"/>
  <c r="A70" i="15"/>
  <c r="A45" i="15"/>
  <c r="A174" i="15"/>
  <c r="A185" i="15"/>
  <c r="A169" i="15"/>
  <c r="A164" i="15"/>
  <c r="A109" i="15"/>
  <c r="A132" i="15"/>
  <c r="A177" i="15"/>
  <c r="A62" i="15"/>
  <c r="A23" i="15"/>
  <c r="A74" i="15"/>
  <c r="A148" i="15"/>
  <c r="A72" i="15"/>
  <c r="A124" i="15"/>
  <c r="A129" i="15"/>
  <c r="A112" i="15"/>
  <c r="A154" i="15"/>
  <c r="A201" i="15"/>
  <c r="A219" i="15"/>
  <c r="A213" i="15"/>
  <c r="A37" i="15"/>
  <c r="A151" i="15"/>
  <c r="A75" i="15"/>
  <c r="A91" i="15"/>
  <c r="A121" i="15"/>
  <c r="A202" i="15"/>
  <c r="A18" i="15"/>
  <c r="A94" i="15"/>
  <c r="A189" i="15"/>
  <c r="AQ141" i="11" l="1"/>
  <c r="AQ140" i="11"/>
  <c r="AQ139" i="11"/>
  <c r="AQ138" i="11"/>
  <c r="AQ137" i="11"/>
  <c r="AQ136" i="11"/>
  <c r="AQ135" i="11"/>
  <c r="AQ134" i="11"/>
  <c r="AQ133" i="11"/>
  <c r="AQ132" i="11"/>
  <c r="AQ131" i="11"/>
  <c r="AQ130" i="11"/>
  <c r="AQ129" i="11"/>
  <c r="AQ128" i="11"/>
  <c r="AQ127" i="11"/>
  <c r="AQ126" i="11"/>
  <c r="AQ125" i="11"/>
  <c r="AQ124" i="11"/>
  <c r="AQ123" i="11"/>
  <c r="AQ122" i="11"/>
  <c r="AQ121" i="11"/>
  <c r="AQ120" i="11"/>
  <c r="AQ119" i="11"/>
  <c r="AQ118" i="11"/>
  <c r="AQ117" i="11"/>
  <c r="AQ116" i="11"/>
  <c r="AQ115" i="11"/>
  <c r="AQ114" i="11"/>
  <c r="AQ113" i="11"/>
  <c r="AQ112" i="11"/>
  <c r="AQ111" i="11"/>
  <c r="AQ110" i="11"/>
  <c r="AQ109" i="11"/>
  <c r="AQ108" i="11"/>
  <c r="AQ107" i="11"/>
  <c r="AQ106" i="11"/>
  <c r="AQ105" i="11"/>
  <c r="AQ104" i="11"/>
  <c r="AQ103" i="11"/>
  <c r="AQ102" i="11"/>
  <c r="AQ101" i="11"/>
  <c r="AQ100" i="11"/>
  <c r="AQ99" i="11"/>
  <c r="AQ98" i="11"/>
  <c r="AQ97" i="11"/>
  <c r="AQ96" i="11"/>
  <c r="AQ95" i="11"/>
  <c r="AQ94" i="11"/>
  <c r="AQ93" i="11"/>
  <c r="AQ92" i="11"/>
  <c r="AQ91" i="11"/>
  <c r="AQ90" i="11"/>
  <c r="AQ89" i="11"/>
  <c r="AQ88" i="11"/>
  <c r="AQ87" i="11"/>
  <c r="AQ86" i="11"/>
  <c r="AQ85" i="11"/>
  <c r="AQ84" i="11"/>
  <c r="AQ83" i="11"/>
  <c r="AQ82" i="11"/>
  <c r="AQ81" i="11"/>
  <c r="AQ80" i="11"/>
  <c r="AQ79" i="11"/>
  <c r="AQ78" i="11"/>
  <c r="AQ77" i="11"/>
  <c r="AQ76" i="11"/>
  <c r="AQ75" i="11"/>
  <c r="AQ74" i="11"/>
  <c r="AQ73" i="11"/>
  <c r="AQ72" i="11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24" i="11"/>
  <c r="AQ27" i="11"/>
  <c r="AQ25" i="11"/>
  <c r="AQ34" i="11"/>
  <c r="AQ37" i="11"/>
  <c r="AQ22" i="11"/>
  <c r="AQ28" i="11"/>
  <c r="AQ39" i="11"/>
  <c r="AQ46" i="11"/>
  <c r="AQ18" i="11"/>
  <c r="AQ23" i="11"/>
  <c r="AQ21" i="11"/>
  <c r="AQ56" i="11"/>
  <c r="AQ55" i="11"/>
  <c r="AQ54" i="11"/>
  <c r="AQ53" i="11"/>
  <c r="AQ52" i="11"/>
  <c r="AQ45" i="11"/>
  <c r="AQ31" i="11"/>
  <c r="AQ51" i="11"/>
  <c r="AQ50" i="11"/>
  <c r="AQ49" i="11"/>
  <c r="AQ38" i="11"/>
  <c r="AQ44" i="11"/>
  <c r="AQ14" i="11"/>
  <c r="AQ35" i="11"/>
  <c r="AQ36" i="11"/>
  <c r="AQ17" i="11"/>
  <c r="AQ43" i="11"/>
  <c r="AQ40" i="11"/>
  <c r="AQ42" i="11"/>
  <c r="AQ15" i="11"/>
  <c r="AQ19" i="11"/>
  <c r="AQ13" i="11"/>
  <c r="AQ29" i="11"/>
  <c r="AQ41" i="11"/>
  <c r="AQ11" i="11"/>
  <c r="AQ30" i="11"/>
  <c r="AQ12" i="11"/>
  <c r="AQ26" i="11"/>
  <c r="AQ33" i="11"/>
  <c r="AQ48" i="11"/>
  <c r="AQ47" i="11"/>
  <c r="AO20" i="9"/>
  <c r="AO88" i="11" l="1"/>
  <c r="AO89" i="11"/>
  <c r="AO90" i="11"/>
  <c r="AO91" i="11"/>
  <c r="AO92" i="11"/>
  <c r="AO93" i="11"/>
  <c r="AO94" i="11"/>
  <c r="AO95" i="11"/>
  <c r="AO96" i="11"/>
  <c r="AO97" i="11"/>
  <c r="AO98" i="11"/>
  <c r="AO99" i="11"/>
  <c r="AO100" i="11"/>
  <c r="AO101" i="11"/>
  <c r="AO102" i="11"/>
  <c r="AO103" i="11"/>
  <c r="AO104" i="11"/>
  <c r="AO105" i="11"/>
  <c r="AO106" i="11"/>
  <c r="AO107" i="11"/>
  <c r="AO108" i="11"/>
  <c r="AO109" i="11"/>
  <c r="AO110" i="11"/>
  <c r="AO111" i="11"/>
  <c r="AO112" i="11"/>
  <c r="AO113" i="11"/>
  <c r="AO114" i="11"/>
  <c r="AO115" i="11"/>
  <c r="AO116" i="11"/>
  <c r="AO117" i="11"/>
  <c r="AO118" i="11"/>
  <c r="AO119" i="11"/>
  <c r="AO120" i="11"/>
  <c r="AO121" i="11"/>
  <c r="AO122" i="11"/>
  <c r="AO123" i="11"/>
  <c r="AO124" i="11"/>
  <c r="AO125" i="11"/>
  <c r="AO126" i="11"/>
  <c r="AO127" i="11"/>
  <c r="AO128" i="11"/>
  <c r="AO129" i="11"/>
  <c r="AO130" i="11"/>
  <c r="AO131" i="11"/>
  <c r="AO132" i="11"/>
  <c r="AO133" i="11"/>
  <c r="AO134" i="11"/>
  <c r="AO135" i="11"/>
  <c r="AO136" i="11"/>
  <c r="AO137" i="11"/>
  <c r="AO138" i="11"/>
  <c r="AO139" i="11"/>
  <c r="AO140" i="11"/>
  <c r="AO141" i="11"/>
  <c r="AO142" i="11"/>
  <c r="AO143" i="11"/>
  <c r="AO144" i="11"/>
  <c r="AO145" i="11"/>
  <c r="AO146" i="11"/>
  <c r="AO147" i="11"/>
  <c r="AO148" i="11"/>
  <c r="AS154" i="11"/>
  <c r="AK154" i="11"/>
  <c r="AI154" i="11"/>
  <c r="AG154" i="11"/>
  <c r="AE154" i="11"/>
  <c r="AC154" i="11"/>
  <c r="AA154" i="11"/>
  <c r="Y154" i="11"/>
  <c r="W154" i="11"/>
  <c r="U154" i="11"/>
  <c r="S154" i="11"/>
  <c r="Q154" i="11"/>
  <c r="O154" i="11"/>
  <c r="M154" i="11"/>
  <c r="AS153" i="11"/>
  <c r="AK153" i="11"/>
  <c r="AI153" i="11"/>
  <c r="AG153" i="11"/>
  <c r="AE153" i="11"/>
  <c r="AC153" i="11"/>
  <c r="AA153" i="11"/>
  <c r="Y153" i="11"/>
  <c r="W153" i="11"/>
  <c r="U153" i="11"/>
  <c r="S153" i="11"/>
  <c r="Q153" i="11"/>
  <c r="O153" i="11"/>
  <c r="M153" i="11"/>
  <c r="AS152" i="11"/>
  <c r="AK152" i="11"/>
  <c r="AI152" i="11"/>
  <c r="AG152" i="11"/>
  <c r="AE152" i="11"/>
  <c r="AC152" i="11"/>
  <c r="AA152" i="11"/>
  <c r="Y152" i="11"/>
  <c r="W152" i="11"/>
  <c r="U152" i="11"/>
  <c r="S152" i="11"/>
  <c r="Q152" i="11"/>
  <c r="O152" i="11"/>
  <c r="M152" i="11"/>
  <c r="AS151" i="11"/>
  <c r="AK151" i="11"/>
  <c r="AI151" i="11"/>
  <c r="AG151" i="11"/>
  <c r="AE151" i="11"/>
  <c r="AC151" i="11"/>
  <c r="AA151" i="11"/>
  <c r="Y151" i="11"/>
  <c r="W151" i="11"/>
  <c r="U151" i="11"/>
  <c r="S151" i="11"/>
  <c r="Q151" i="11"/>
  <c r="O151" i="11"/>
  <c r="M151" i="11"/>
  <c r="AS150" i="11"/>
  <c r="AK150" i="11"/>
  <c r="AI150" i="11"/>
  <c r="AG150" i="11"/>
  <c r="AE150" i="11"/>
  <c r="AC150" i="11"/>
  <c r="AA150" i="11"/>
  <c r="Y150" i="11"/>
  <c r="W150" i="11"/>
  <c r="U150" i="11"/>
  <c r="S150" i="11"/>
  <c r="Q150" i="11"/>
  <c r="O150" i="11"/>
  <c r="M150" i="11"/>
  <c r="AS149" i="11"/>
  <c r="AK149" i="11"/>
  <c r="AI149" i="11"/>
  <c r="AG149" i="11"/>
  <c r="AE149" i="11"/>
  <c r="AC149" i="11"/>
  <c r="AA149" i="11"/>
  <c r="Y149" i="11"/>
  <c r="W149" i="11"/>
  <c r="U149" i="11"/>
  <c r="S149" i="11"/>
  <c r="Q149" i="11"/>
  <c r="O149" i="11"/>
  <c r="M149" i="11"/>
  <c r="AZ148" i="11"/>
  <c r="AS148" i="11"/>
  <c r="AM148" i="11"/>
  <c r="AK148" i="11"/>
  <c r="AI148" i="11"/>
  <c r="AG148" i="11"/>
  <c r="AE148" i="11"/>
  <c r="AC148" i="11"/>
  <c r="AA148" i="11"/>
  <c r="Y148" i="11"/>
  <c r="W148" i="11"/>
  <c r="U148" i="11"/>
  <c r="S148" i="11"/>
  <c r="Q148" i="11"/>
  <c r="O148" i="11"/>
  <c r="M148" i="11"/>
  <c r="AZ147" i="11"/>
  <c r="AS147" i="11"/>
  <c r="AM147" i="11"/>
  <c r="AK147" i="11"/>
  <c r="AI147" i="11"/>
  <c r="AG147" i="11"/>
  <c r="AE147" i="11"/>
  <c r="AC147" i="11"/>
  <c r="AA147" i="11"/>
  <c r="Y147" i="11"/>
  <c r="W147" i="11"/>
  <c r="U147" i="11"/>
  <c r="S147" i="11"/>
  <c r="Q147" i="11"/>
  <c r="O147" i="11"/>
  <c r="M147" i="11"/>
  <c r="AZ146" i="11"/>
  <c r="AS146" i="11"/>
  <c r="AM146" i="11"/>
  <c r="AK146" i="11"/>
  <c r="AI146" i="11"/>
  <c r="AG146" i="11"/>
  <c r="AE146" i="11"/>
  <c r="AC146" i="11"/>
  <c r="AA146" i="11"/>
  <c r="Y146" i="11"/>
  <c r="W146" i="11"/>
  <c r="U146" i="11"/>
  <c r="S146" i="11"/>
  <c r="Q146" i="11"/>
  <c r="O146" i="11"/>
  <c r="M146" i="11"/>
  <c r="AZ145" i="11"/>
  <c r="AS145" i="11"/>
  <c r="AM145" i="11"/>
  <c r="AK145" i="11"/>
  <c r="AI145" i="11"/>
  <c r="AG145" i="11"/>
  <c r="AE145" i="11"/>
  <c r="AC145" i="11"/>
  <c r="AA145" i="11"/>
  <c r="Y145" i="11"/>
  <c r="W145" i="11"/>
  <c r="U145" i="11"/>
  <c r="S145" i="11"/>
  <c r="Q145" i="11"/>
  <c r="O145" i="11"/>
  <c r="M145" i="11"/>
  <c r="AZ144" i="11"/>
  <c r="AS144" i="11"/>
  <c r="AM144" i="11"/>
  <c r="AK144" i="11"/>
  <c r="AI144" i="11"/>
  <c r="AG144" i="11"/>
  <c r="AE144" i="11"/>
  <c r="AC144" i="11"/>
  <c r="AA144" i="11"/>
  <c r="Y144" i="11"/>
  <c r="W144" i="11"/>
  <c r="U144" i="11"/>
  <c r="S144" i="11"/>
  <c r="Q144" i="11"/>
  <c r="O144" i="11"/>
  <c r="M144" i="11"/>
  <c r="AZ143" i="11"/>
  <c r="AS143" i="11"/>
  <c r="AM143" i="11"/>
  <c r="AK143" i="11"/>
  <c r="AI143" i="11"/>
  <c r="AG143" i="11"/>
  <c r="AE143" i="11"/>
  <c r="AC143" i="11"/>
  <c r="AA143" i="11"/>
  <c r="Y143" i="11"/>
  <c r="W143" i="11"/>
  <c r="U143" i="11"/>
  <c r="S143" i="11"/>
  <c r="Q143" i="11"/>
  <c r="O143" i="11"/>
  <c r="M143" i="11"/>
  <c r="AZ142" i="11"/>
  <c r="AS142" i="11"/>
  <c r="AM142" i="11"/>
  <c r="AK142" i="11"/>
  <c r="AI142" i="11"/>
  <c r="AG142" i="11"/>
  <c r="AE142" i="11"/>
  <c r="AC142" i="11"/>
  <c r="AA142" i="11"/>
  <c r="Y142" i="11"/>
  <c r="W142" i="11"/>
  <c r="U142" i="11"/>
  <c r="S142" i="11"/>
  <c r="Q142" i="11"/>
  <c r="O142" i="11"/>
  <c r="M142" i="11"/>
  <c r="AS141" i="11"/>
  <c r="AM141" i="11"/>
  <c r="AS140" i="11"/>
  <c r="AM140" i="11"/>
  <c r="AS139" i="11"/>
  <c r="AM139" i="11"/>
  <c r="AS138" i="11"/>
  <c r="AM138" i="11"/>
  <c r="AS137" i="11"/>
  <c r="AM137" i="11"/>
  <c r="AS136" i="11"/>
  <c r="AM136" i="11"/>
  <c r="AS135" i="11"/>
  <c r="AM135" i="11"/>
  <c r="AS134" i="11"/>
  <c r="AM134" i="11"/>
  <c r="AS133" i="11"/>
  <c r="AM133" i="11"/>
  <c r="AS132" i="11"/>
  <c r="AM132" i="11"/>
  <c r="AS131" i="11"/>
  <c r="AM131" i="11"/>
  <c r="AS130" i="11"/>
  <c r="AM130" i="11"/>
  <c r="AS129" i="11"/>
  <c r="AM129" i="11"/>
  <c r="AS128" i="11"/>
  <c r="AM128" i="11"/>
  <c r="AS127" i="11"/>
  <c r="AM127" i="11"/>
  <c r="AS126" i="11"/>
  <c r="AM126" i="11"/>
  <c r="AS125" i="11"/>
  <c r="AM125" i="11"/>
  <c r="AS124" i="11"/>
  <c r="AM124" i="11"/>
  <c r="AS123" i="11"/>
  <c r="AM123" i="11"/>
  <c r="AS122" i="11"/>
  <c r="AM122" i="11"/>
  <c r="AS121" i="11"/>
  <c r="AM121" i="11"/>
  <c r="AS120" i="11"/>
  <c r="AM120" i="11"/>
  <c r="AS119" i="11"/>
  <c r="AM119" i="11"/>
  <c r="AS118" i="11"/>
  <c r="AM118" i="11"/>
  <c r="AS117" i="11"/>
  <c r="AM117" i="11"/>
  <c r="AS116" i="11"/>
  <c r="AM116" i="11"/>
  <c r="AS115" i="11"/>
  <c r="AM115" i="11"/>
  <c r="AS114" i="11"/>
  <c r="AM114" i="11"/>
  <c r="AS113" i="11"/>
  <c r="AM113" i="11"/>
  <c r="AS112" i="11"/>
  <c r="AM112" i="11"/>
  <c r="AS111" i="11"/>
  <c r="AM111" i="11"/>
  <c r="AS110" i="11"/>
  <c r="AM110" i="11"/>
  <c r="AS109" i="11"/>
  <c r="AM109" i="11"/>
  <c r="AS108" i="11"/>
  <c r="AM108" i="11"/>
  <c r="AS107" i="11"/>
  <c r="AM107" i="11"/>
  <c r="AS106" i="11"/>
  <c r="AM106" i="11"/>
  <c r="AS105" i="11"/>
  <c r="AM105" i="11"/>
  <c r="AS104" i="11"/>
  <c r="AM104" i="11"/>
  <c r="AS103" i="11"/>
  <c r="AM103" i="11"/>
  <c r="AS102" i="11"/>
  <c r="AM102" i="11"/>
  <c r="AS101" i="11"/>
  <c r="AM101" i="11"/>
  <c r="AS100" i="11"/>
  <c r="AM100" i="11"/>
  <c r="AS99" i="11"/>
  <c r="AM99" i="11"/>
  <c r="AS98" i="11"/>
  <c r="AM98" i="11"/>
  <c r="AS97" i="11"/>
  <c r="AM97" i="11"/>
  <c r="AS96" i="11"/>
  <c r="AM96" i="11"/>
  <c r="AS95" i="11"/>
  <c r="AM95" i="11"/>
  <c r="AS94" i="11"/>
  <c r="AM94" i="11"/>
  <c r="AS93" i="11"/>
  <c r="AM93" i="11"/>
  <c r="AS92" i="11"/>
  <c r="AM92" i="11"/>
  <c r="AS91" i="11"/>
  <c r="AM91" i="11"/>
  <c r="AS90" i="11"/>
  <c r="AM90" i="11"/>
  <c r="AS89" i="11"/>
  <c r="AM89" i="11"/>
  <c r="AS88" i="11"/>
  <c r="AM88" i="11"/>
  <c r="AS87" i="11"/>
  <c r="AS86" i="11"/>
  <c r="AS85" i="11"/>
  <c r="AS84" i="11"/>
  <c r="AS83" i="11"/>
  <c r="AS82" i="11"/>
  <c r="AS81" i="11"/>
  <c r="AS80" i="11"/>
  <c r="AS79" i="11"/>
  <c r="AS78" i="11"/>
  <c r="AS77" i="11"/>
  <c r="AS76" i="11"/>
  <c r="AS75" i="11"/>
  <c r="AS74" i="11"/>
  <c r="AS73" i="11"/>
  <c r="AS72" i="11"/>
  <c r="AS71" i="11"/>
  <c r="AS70" i="11"/>
  <c r="AS69" i="11"/>
  <c r="AS68" i="11"/>
  <c r="AS67" i="11"/>
  <c r="AS66" i="11"/>
  <c r="AS65" i="11"/>
  <c r="AS64" i="11"/>
  <c r="AS63" i="11"/>
  <c r="AS62" i="11"/>
  <c r="AS61" i="11"/>
  <c r="AS60" i="11"/>
  <c r="AS59" i="11"/>
  <c r="AS58" i="11"/>
  <c r="AS57" i="11"/>
  <c r="AS24" i="11"/>
  <c r="AS27" i="11"/>
  <c r="AS25" i="11"/>
  <c r="AS34" i="11"/>
  <c r="AS37" i="11"/>
  <c r="AS22" i="11"/>
  <c r="AS28" i="11"/>
  <c r="AS39" i="11"/>
  <c r="AS46" i="11"/>
  <c r="AS18" i="11"/>
  <c r="AS23" i="11"/>
  <c r="AS21" i="11"/>
  <c r="AS56" i="11"/>
  <c r="AS55" i="11"/>
  <c r="AS54" i="11"/>
  <c r="AS53" i="11"/>
  <c r="AS52" i="11"/>
  <c r="AS45" i="11"/>
  <c r="AS31" i="11"/>
  <c r="AS51" i="11"/>
  <c r="AS50" i="11"/>
  <c r="AS49" i="11"/>
  <c r="AS38" i="11"/>
  <c r="AS17" i="11"/>
  <c r="AS44" i="11"/>
  <c r="AS40" i="11"/>
  <c r="AS35" i="11"/>
  <c r="AS36" i="11"/>
  <c r="AS42" i="11"/>
  <c r="AS43" i="11"/>
  <c r="AS13" i="11"/>
  <c r="AS15" i="11"/>
  <c r="AS29" i="11"/>
  <c r="AS41" i="11"/>
  <c r="AS11" i="11"/>
  <c r="AS19" i="11"/>
  <c r="AS30" i="11"/>
  <c r="AS12" i="11"/>
  <c r="AS33" i="11"/>
  <c r="AS14" i="11"/>
  <c r="AS26" i="11"/>
  <c r="AS48" i="11"/>
  <c r="AS47" i="11"/>
  <c r="AQ208" i="9"/>
  <c r="AO208" i="9"/>
  <c r="AM208" i="9"/>
  <c r="AQ207" i="9"/>
  <c r="AO207" i="9"/>
  <c r="AM207" i="9"/>
  <c r="AQ206" i="9"/>
  <c r="AO206" i="9"/>
  <c r="AM206" i="9"/>
  <c r="AQ205" i="9"/>
  <c r="AO205" i="9"/>
  <c r="AM205" i="9"/>
  <c r="AQ204" i="9"/>
  <c r="AO204" i="9"/>
  <c r="AM204" i="9"/>
  <c r="AQ203" i="9"/>
  <c r="AO203" i="9"/>
  <c r="AM203" i="9"/>
  <c r="AQ12" i="9"/>
  <c r="AO12" i="9"/>
  <c r="AM12" i="9"/>
  <c r="AQ202" i="9"/>
  <c r="AO202" i="9"/>
  <c r="AM202" i="9"/>
  <c r="AQ98" i="9"/>
  <c r="AO98" i="9"/>
  <c r="AM98" i="9"/>
  <c r="AQ97" i="9"/>
  <c r="AO97" i="9"/>
  <c r="AM97" i="9"/>
  <c r="AQ96" i="9"/>
  <c r="AO96" i="9"/>
  <c r="AM96" i="9"/>
  <c r="AQ94" i="9"/>
  <c r="AO94" i="9"/>
  <c r="AM94" i="9"/>
  <c r="AQ92" i="9"/>
  <c r="AO92" i="9"/>
  <c r="AM92" i="9"/>
  <c r="AQ91" i="9"/>
  <c r="AO91" i="9"/>
  <c r="AM91" i="9"/>
  <c r="AQ87" i="9"/>
  <c r="AO87" i="9"/>
  <c r="AM87" i="9"/>
  <c r="AQ85" i="9"/>
  <c r="AO85" i="9"/>
  <c r="AM85" i="9"/>
  <c r="AQ84" i="9"/>
  <c r="AO84" i="9"/>
  <c r="AM84" i="9"/>
  <c r="AQ81" i="9"/>
  <c r="AO81" i="9"/>
  <c r="AM81" i="9"/>
  <c r="AQ80" i="9"/>
  <c r="AO80" i="9"/>
  <c r="AM80" i="9"/>
  <c r="AQ75" i="9"/>
  <c r="AO75" i="9"/>
  <c r="AM75" i="9"/>
  <c r="AQ73" i="9"/>
  <c r="AO73" i="9"/>
  <c r="AM73" i="9"/>
  <c r="AQ63" i="9"/>
  <c r="AO63" i="9"/>
  <c r="AM63" i="9"/>
  <c r="AQ83" i="9"/>
  <c r="AO83" i="9"/>
  <c r="AM83" i="9"/>
  <c r="AQ74" i="9"/>
  <c r="AO74" i="9"/>
  <c r="AM74" i="9"/>
  <c r="AQ71" i="9"/>
  <c r="AO71" i="9"/>
  <c r="AM71" i="9"/>
  <c r="AQ78" i="9"/>
  <c r="AO78" i="9"/>
  <c r="AM78" i="9"/>
  <c r="AQ72" i="9"/>
  <c r="AO72" i="9"/>
  <c r="AM72" i="9"/>
  <c r="AQ66" i="9"/>
  <c r="AO66" i="9"/>
  <c r="AM66" i="9"/>
  <c r="AQ64" i="9"/>
  <c r="AO64" i="9"/>
  <c r="AM64" i="9"/>
  <c r="AQ61" i="9"/>
  <c r="AO61" i="9"/>
  <c r="AM61" i="9"/>
  <c r="AQ86" i="9"/>
  <c r="AO86" i="9"/>
  <c r="AM86" i="9"/>
  <c r="AQ46" i="9"/>
  <c r="AO46" i="9"/>
  <c r="AM46" i="9"/>
  <c r="AQ42" i="9"/>
  <c r="AO42" i="9"/>
  <c r="AM42" i="9"/>
  <c r="AQ201" i="9"/>
  <c r="AO201" i="9"/>
  <c r="AM201" i="9"/>
  <c r="AQ53" i="9"/>
  <c r="AO53" i="9"/>
  <c r="AM53" i="9"/>
  <c r="AQ127" i="9"/>
  <c r="AO127" i="9"/>
  <c r="AM127" i="9"/>
  <c r="AQ125" i="9"/>
  <c r="AO125" i="9"/>
  <c r="AM125" i="9"/>
  <c r="AQ124" i="9"/>
  <c r="AO124" i="9"/>
  <c r="AM124" i="9"/>
  <c r="AQ41" i="9"/>
  <c r="AO41" i="9"/>
  <c r="AM41" i="9"/>
  <c r="AQ122" i="9"/>
  <c r="AO122" i="9"/>
  <c r="AM122" i="9"/>
  <c r="AQ51" i="9"/>
  <c r="AO51" i="9"/>
  <c r="AM51" i="9"/>
  <c r="AQ77" i="9"/>
  <c r="AO77" i="9"/>
  <c r="AM77" i="9"/>
  <c r="AQ45" i="9"/>
  <c r="AO45" i="9"/>
  <c r="AM45" i="9"/>
  <c r="AQ39" i="9"/>
  <c r="AO39" i="9"/>
  <c r="AM39" i="9"/>
  <c r="AS40" i="9"/>
  <c r="AQ40" i="9"/>
  <c r="AO40" i="9"/>
  <c r="AM40" i="9"/>
  <c r="AS135" i="9"/>
  <c r="AQ135" i="9"/>
  <c r="AO135" i="9"/>
  <c r="AM135" i="9"/>
  <c r="AS69" i="9"/>
  <c r="AQ69" i="9"/>
  <c r="AO69" i="9"/>
  <c r="AM69" i="9"/>
  <c r="AS76" i="9"/>
  <c r="AQ76" i="9"/>
  <c r="AO76" i="9"/>
  <c r="AM76" i="9"/>
  <c r="AS62" i="9"/>
  <c r="AQ62" i="9"/>
  <c r="AO62" i="9"/>
  <c r="AM62" i="9"/>
  <c r="AS134" i="9"/>
  <c r="AQ134" i="9"/>
  <c r="AO134" i="9"/>
  <c r="AM134" i="9"/>
  <c r="AS54" i="9"/>
  <c r="AQ54" i="9"/>
  <c r="AO54" i="9"/>
  <c r="AM54" i="9"/>
  <c r="AS44" i="9"/>
  <c r="AQ44" i="9"/>
  <c r="AO44" i="9"/>
  <c r="AM44" i="9"/>
  <c r="AS89" i="9"/>
  <c r="AQ89" i="9"/>
  <c r="AO89" i="9"/>
  <c r="AM89" i="9"/>
  <c r="AQ133" i="9"/>
  <c r="AO133" i="9"/>
  <c r="AM133" i="9"/>
  <c r="AS132" i="9"/>
  <c r="AQ132" i="9"/>
  <c r="AO132" i="9"/>
  <c r="AM132" i="9"/>
  <c r="AS130" i="9"/>
  <c r="AQ130" i="9"/>
  <c r="AO130" i="9"/>
  <c r="AM130" i="9"/>
  <c r="AS31" i="9"/>
  <c r="AQ31" i="9"/>
  <c r="AO31" i="9"/>
  <c r="AM31" i="9"/>
  <c r="AS116" i="9"/>
  <c r="AQ116" i="9"/>
  <c r="AO116" i="9"/>
  <c r="AM116" i="9"/>
  <c r="AS55" i="9"/>
  <c r="AQ55" i="9"/>
  <c r="AO55" i="9"/>
  <c r="AM55" i="9"/>
  <c r="AS28" i="9"/>
  <c r="AQ28" i="9"/>
  <c r="AO28" i="9"/>
  <c r="AM28" i="9"/>
  <c r="AS120" i="9"/>
  <c r="AQ120" i="9"/>
  <c r="AO120" i="9"/>
  <c r="AM120" i="9"/>
  <c r="AS79" i="9"/>
  <c r="AQ79" i="9"/>
  <c r="AO79" i="9"/>
  <c r="AM79" i="9"/>
  <c r="AS43" i="9"/>
  <c r="AQ43" i="9"/>
  <c r="AO43" i="9"/>
  <c r="AM43" i="9"/>
  <c r="AS129" i="9"/>
  <c r="AQ129" i="9"/>
  <c r="AO129" i="9"/>
  <c r="AM129" i="9"/>
  <c r="AQ128" i="9"/>
  <c r="AO128" i="9"/>
  <c r="AM128" i="9"/>
  <c r="AS117" i="9"/>
  <c r="AQ117" i="9"/>
  <c r="AO117" i="9"/>
  <c r="AM117" i="9"/>
  <c r="AS49" i="9"/>
  <c r="AQ49" i="9"/>
  <c r="AO49" i="9"/>
  <c r="AM49" i="9"/>
  <c r="AS58" i="9"/>
  <c r="AQ58" i="9"/>
  <c r="AO58" i="9"/>
  <c r="AM58" i="9"/>
  <c r="AS52" i="9"/>
  <c r="AQ52" i="9"/>
  <c r="AO52" i="9"/>
  <c r="AM52" i="9"/>
  <c r="AS25" i="9"/>
  <c r="AQ25" i="9"/>
  <c r="AO25" i="9"/>
  <c r="AM25" i="9"/>
  <c r="AQ126" i="9"/>
  <c r="AO126" i="9"/>
  <c r="AM126" i="9"/>
  <c r="AS24" i="9"/>
  <c r="AQ24" i="9"/>
  <c r="AO24" i="9"/>
  <c r="AM24" i="9"/>
  <c r="AS115" i="9"/>
  <c r="AQ115" i="9"/>
  <c r="AO115" i="9"/>
  <c r="AM115" i="9"/>
  <c r="AS29" i="9"/>
  <c r="AQ29" i="9"/>
  <c r="AO29" i="9"/>
  <c r="AM29" i="9"/>
  <c r="AS200" i="9"/>
  <c r="AQ200" i="9"/>
  <c r="AO200" i="9"/>
  <c r="AM200" i="9"/>
  <c r="AS138" i="9"/>
  <c r="AQ138" i="9"/>
  <c r="AO138" i="9"/>
  <c r="AM138" i="9"/>
  <c r="AS167" i="9"/>
  <c r="AQ167" i="9"/>
  <c r="AO167" i="9"/>
  <c r="AM167" i="9"/>
  <c r="AQ59" i="9"/>
  <c r="AO59" i="9"/>
  <c r="AM59" i="9"/>
  <c r="AS166" i="9"/>
  <c r="AQ166" i="9"/>
  <c r="AO166" i="9"/>
  <c r="AM166" i="9"/>
  <c r="AS165" i="9"/>
  <c r="AQ165" i="9"/>
  <c r="AO165" i="9"/>
  <c r="AM165" i="9"/>
  <c r="AS36" i="9"/>
  <c r="AQ36" i="9"/>
  <c r="AO36" i="9"/>
  <c r="AM36" i="9"/>
  <c r="AS48" i="9"/>
  <c r="AQ48" i="9"/>
  <c r="AO48" i="9"/>
  <c r="AM48" i="9"/>
  <c r="AS57" i="9"/>
  <c r="AQ57" i="9"/>
  <c r="AO57" i="9"/>
  <c r="AM57" i="9"/>
  <c r="AS35" i="9"/>
  <c r="AQ35" i="9"/>
  <c r="AO35" i="9"/>
  <c r="AM35" i="9"/>
  <c r="AS90" i="9"/>
  <c r="AQ90" i="9"/>
  <c r="AO90" i="9"/>
  <c r="AM90" i="9"/>
  <c r="AS170" i="9"/>
  <c r="AQ170" i="9"/>
  <c r="AO170" i="9"/>
  <c r="AM170" i="9"/>
  <c r="AS169" i="9"/>
  <c r="AQ169" i="9"/>
  <c r="AO169" i="9"/>
  <c r="AM169" i="9"/>
  <c r="AS168" i="9"/>
  <c r="AQ168" i="9"/>
  <c r="AO168" i="9"/>
  <c r="AM168" i="9"/>
  <c r="AS118" i="9"/>
  <c r="AQ118" i="9"/>
  <c r="AO118" i="9"/>
  <c r="AM118" i="9"/>
  <c r="AS22" i="9"/>
  <c r="AQ22" i="9"/>
  <c r="AO22" i="9"/>
  <c r="AM22" i="9"/>
  <c r="AS60" i="9"/>
  <c r="AQ60" i="9"/>
  <c r="AO60" i="9"/>
  <c r="AM60" i="9"/>
  <c r="AS111" i="9"/>
  <c r="AQ111" i="9"/>
  <c r="AO111" i="9"/>
  <c r="AM111" i="9"/>
  <c r="AS26" i="9"/>
  <c r="AQ26" i="9"/>
  <c r="AO26" i="9"/>
  <c r="AM26" i="9"/>
  <c r="AS108" i="9"/>
  <c r="AQ108" i="9"/>
  <c r="AO108" i="9"/>
  <c r="AM108" i="9"/>
  <c r="AS34" i="9"/>
  <c r="AQ34" i="9"/>
  <c r="AO34" i="9"/>
  <c r="AM34" i="9"/>
  <c r="AS157" i="9"/>
  <c r="AQ157" i="9"/>
  <c r="AO157" i="9"/>
  <c r="AM157" i="9"/>
  <c r="AS163" i="9"/>
  <c r="AQ163" i="9"/>
  <c r="AO163" i="9"/>
  <c r="AM163" i="9"/>
  <c r="AS102" i="9"/>
  <c r="AQ102" i="9"/>
  <c r="AO102" i="9"/>
  <c r="AM102" i="9"/>
  <c r="AS16" i="9"/>
  <c r="AQ16" i="9"/>
  <c r="AO16" i="9"/>
  <c r="AM16" i="9"/>
  <c r="AS88" i="9"/>
  <c r="AQ88" i="9"/>
  <c r="AO88" i="9"/>
  <c r="AM88" i="9"/>
  <c r="AS109" i="9"/>
  <c r="AQ109" i="9"/>
  <c r="AO109" i="9"/>
  <c r="AM109" i="9"/>
  <c r="AS18" i="9"/>
  <c r="AQ18" i="9"/>
  <c r="AO18" i="9"/>
  <c r="AM18" i="9"/>
  <c r="AS146" i="9"/>
  <c r="AQ146" i="9"/>
  <c r="AO146" i="9"/>
  <c r="AM146" i="9"/>
  <c r="AS50" i="9"/>
  <c r="AQ50" i="9"/>
  <c r="AO50" i="9"/>
  <c r="AM50" i="9"/>
  <c r="AS95" i="9"/>
  <c r="AQ95" i="9"/>
  <c r="AO95" i="9"/>
  <c r="AM95" i="9"/>
  <c r="AS32" i="9"/>
  <c r="AQ32" i="9"/>
  <c r="AO32" i="9"/>
  <c r="AM32" i="9"/>
  <c r="AS68" i="9"/>
  <c r="AQ68" i="9"/>
  <c r="AO68" i="9"/>
  <c r="AM68" i="9"/>
  <c r="AS114" i="9"/>
  <c r="AQ114" i="9"/>
  <c r="AO114" i="9"/>
  <c r="AM114" i="9"/>
  <c r="AS112" i="9"/>
  <c r="AQ112" i="9"/>
  <c r="AO112" i="9"/>
  <c r="AM112" i="9"/>
  <c r="AS151" i="9"/>
  <c r="AQ151" i="9"/>
  <c r="AO151" i="9"/>
  <c r="AM151" i="9"/>
  <c r="AS82" i="9"/>
  <c r="AQ82" i="9"/>
  <c r="AO82" i="9"/>
  <c r="AM82" i="9"/>
  <c r="AS93" i="9"/>
  <c r="AQ93" i="9"/>
  <c r="AO93" i="9"/>
  <c r="AM93" i="9"/>
  <c r="AS154" i="9"/>
  <c r="AQ154" i="9"/>
  <c r="AO154" i="9"/>
  <c r="AM154" i="9"/>
  <c r="AS142" i="9"/>
  <c r="AQ142" i="9"/>
  <c r="AO142" i="9"/>
  <c r="AM142" i="9"/>
  <c r="AS149" i="9"/>
  <c r="AQ149" i="9"/>
  <c r="AO149" i="9"/>
  <c r="AM149" i="9"/>
  <c r="AS161" i="9"/>
  <c r="AQ161" i="9"/>
  <c r="AO161" i="9"/>
  <c r="AM161" i="9"/>
  <c r="AQ38" i="9"/>
  <c r="AO38" i="9"/>
  <c r="AM38" i="9"/>
  <c r="AS199" i="9"/>
  <c r="AQ199" i="9"/>
  <c r="AO199" i="9"/>
  <c r="AM199" i="9"/>
  <c r="F199" i="9" s="1"/>
  <c r="AS198" i="9"/>
  <c r="AQ198" i="9"/>
  <c r="AO198" i="9"/>
  <c r="AM198" i="9"/>
  <c r="F198" i="9" s="1"/>
  <c r="AS193" i="9"/>
  <c r="AQ193" i="9"/>
  <c r="AO193" i="9"/>
  <c r="AM193" i="9"/>
  <c r="F193" i="9" s="1"/>
  <c r="AS192" i="9"/>
  <c r="AQ192" i="9"/>
  <c r="AO192" i="9"/>
  <c r="AM192" i="9"/>
  <c r="F192" i="9" s="1"/>
  <c r="AS152" i="9"/>
  <c r="AQ152" i="9"/>
  <c r="AO152" i="9"/>
  <c r="AM152" i="9"/>
  <c r="AS145" i="9"/>
  <c r="AQ145" i="9"/>
  <c r="AO145" i="9"/>
  <c r="AM145" i="9"/>
  <c r="AS47" i="9"/>
  <c r="AQ47" i="9"/>
  <c r="AO47" i="9"/>
  <c r="AM47" i="9"/>
  <c r="AS190" i="9"/>
  <c r="AQ190" i="9"/>
  <c r="AO190" i="9"/>
  <c r="AM190" i="9"/>
  <c r="F190" i="9" s="1"/>
  <c r="AS189" i="9"/>
  <c r="AQ189" i="9"/>
  <c r="AO189" i="9"/>
  <c r="AM189" i="9"/>
  <c r="F189" i="9" s="1"/>
  <c r="AS107" i="9"/>
  <c r="AQ107" i="9"/>
  <c r="AO107" i="9"/>
  <c r="AM107" i="9"/>
  <c r="AS17" i="9"/>
  <c r="AQ17" i="9"/>
  <c r="AO17" i="9"/>
  <c r="AM17" i="9"/>
  <c r="AS150" i="9"/>
  <c r="AQ150" i="9"/>
  <c r="AO150" i="9"/>
  <c r="AM150" i="9"/>
  <c r="AS188" i="9"/>
  <c r="AQ188" i="9"/>
  <c r="AO188" i="9"/>
  <c r="AM188" i="9"/>
  <c r="F188" i="9" s="1"/>
  <c r="AS153" i="9"/>
  <c r="AQ153" i="9"/>
  <c r="AO153" i="9"/>
  <c r="AM153" i="9"/>
  <c r="AS67" i="9"/>
  <c r="AQ67" i="9"/>
  <c r="AO67" i="9"/>
  <c r="AM67" i="9"/>
  <c r="F67" i="9" s="1"/>
  <c r="AS187" i="9"/>
  <c r="AQ187" i="9"/>
  <c r="AO187" i="9"/>
  <c r="AM187" i="9"/>
  <c r="F187" i="9" s="1"/>
  <c r="AS191" i="9"/>
  <c r="AQ191" i="9"/>
  <c r="AO191" i="9"/>
  <c r="AM191" i="9"/>
  <c r="F191" i="9" s="1"/>
  <c r="AS186" i="9"/>
  <c r="AQ186" i="9"/>
  <c r="AO186" i="9"/>
  <c r="AM186" i="9"/>
  <c r="F186" i="9" s="1"/>
  <c r="AS176" i="9"/>
  <c r="AQ176" i="9"/>
  <c r="AO176" i="9"/>
  <c r="AM176" i="9"/>
  <c r="AS175" i="9"/>
  <c r="AQ175" i="9"/>
  <c r="AO175" i="9"/>
  <c r="AM175" i="9"/>
  <c r="AS197" i="9"/>
  <c r="AQ197" i="9"/>
  <c r="AO197" i="9"/>
  <c r="AM197" i="9"/>
  <c r="F197" i="9" s="1"/>
  <c r="AQ70" i="9"/>
  <c r="AO70" i="9"/>
  <c r="AM70" i="9"/>
  <c r="AS156" i="9"/>
  <c r="AQ156" i="9"/>
  <c r="AO156" i="9"/>
  <c r="AM156" i="9"/>
  <c r="AS131" i="9"/>
  <c r="AQ131" i="9"/>
  <c r="AO131" i="9"/>
  <c r="AM131" i="9"/>
  <c r="AS196" i="9"/>
  <c r="AQ196" i="9"/>
  <c r="AO196" i="9"/>
  <c r="AM196" i="9"/>
  <c r="F196" i="9" s="1"/>
  <c r="AS37" i="9"/>
  <c r="AQ37" i="9"/>
  <c r="AO37" i="9"/>
  <c r="AM37" i="9"/>
  <c r="AS195" i="9"/>
  <c r="AQ195" i="9"/>
  <c r="AO195" i="9"/>
  <c r="AM195" i="9"/>
  <c r="F195" i="9" s="1"/>
  <c r="AS181" i="9"/>
  <c r="AQ181" i="9"/>
  <c r="AO181" i="9"/>
  <c r="AM181" i="9"/>
  <c r="AQ123" i="9"/>
  <c r="AO123" i="9"/>
  <c r="AM123" i="9"/>
  <c r="AS172" i="9"/>
  <c r="AQ172" i="9"/>
  <c r="AO172" i="9"/>
  <c r="AM172" i="9"/>
  <c r="AS171" i="9"/>
  <c r="AQ171" i="9"/>
  <c r="AO171" i="9"/>
  <c r="AM171" i="9"/>
  <c r="AS56" i="9"/>
  <c r="AQ56" i="9"/>
  <c r="AO56" i="9"/>
  <c r="AM56" i="9"/>
  <c r="AS27" i="9"/>
  <c r="AQ27" i="9"/>
  <c r="AO27" i="9"/>
  <c r="AM27" i="9"/>
  <c r="AS104" i="9"/>
  <c r="AQ104" i="9"/>
  <c r="AO104" i="9"/>
  <c r="AM104" i="9"/>
  <c r="AQ121" i="9"/>
  <c r="AO121" i="9"/>
  <c r="AM121" i="9"/>
  <c r="AS179" i="9"/>
  <c r="AQ179" i="9"/>
  <c r="AO179" i="9"/>
  <c r="AM179" i="9"/>
  <c r="AS136" i="9"/>
  <c r="AQ136" i="9"/>
  <c r="AO136" i="9"/>
  <c r="AM136" i="9"/>
  <c r="AS33" i="9"/>
  <c r="AQ33" i="9"/>
  <c r="AO33" i="9"/>
  <c r="AM33" i="9"/>
  <c r="AS21" i="9"/>
  <c r="AQ21" i="9"/>
  <c r="AO21" i="9"/>
  <c r="AM21" i="9"/>
  <c r="AS23" i="9"/>
  <c r="AQ23" i="9"/>
  <c r="AO23" i="9"/>
  <c r="AM23" i="9"/>
  <c r="AS183" i="9"/>
  <c r="AQ183" i="9"/>
  <c r="AO183" i="9"/>
  <c r="AM183" i="9"/>
  <c r="AS110" i="9"/>
  <c r="AQ110" i="9"/>
  <c r="AO110" i="9"/>
  <c r="AM110" i="9"/>
  <c r="AS185" i="9"/>
  <c r="AQ185" i="9"/>
  <c r="AO185" i="9"/>
  <c r="AM185" i="9"/>
  <c r="AS159" i="9"/>
  <c r="AQ159" i="9"/>
  <c r="AO159" i="9"/>
  <c r="AM159" i="9"/>
  <c r="AS182" i="9"/>
  <c r="AQ182" i="9"/>
  <c r="AO182" i="9"/>
  <c r="AM182" i="9"/>
  <c r="AS160" i="9"/>
  <c r="AQ160" i="9"/>
  <c r="AO160" i="9"/>
  <c r="AM160" i="9"/>
  <c r="AS30" i="9"/>
  <c r="AQ30" i="9"/>
  <c r="AO30" i="9"/>
  <c r="AM30" i="9"/>
  <c r="AS144" i="9"/>
  <c r="AQ144" i="9"/>
  <c r="AO144" i="9"/>
  <c r="AM144" i="9"/>
  <c r="AS143" i="9"/>
  <c r="AQ143" i="9"/>
  <c r="AO143" i="9"/>
  <c r="AM143" i="9"/>
  <c r="AS148" i="9"/>
  <c r="AQ148" i="9"/>
  <c r="AO148" i="9"/>
  <c r="AM148" i="9"/>
  <c r="AS119" i="9"/>
  <c r="AQ119" i="9"/>
  <c r="AO119" i="9"/>
  <c r="AM119" i="9"/>
  <c r="AS103" i="9"/>
  <c r="AQ103" i="9"/>
  <c r="AO103" i="9"/>
  <c r="AM103" i="9"/>
  <c r="AS173" i="9"/>
  <c r="AQ173" i="9"/>
  <c r="AO173" i="9"/>
  <c r="AM173" i="9"/>
  <c r="AS155" i="9"/>
  <c r="AQ155" i="9"/>
  <c r="AO155" i="9"/>
  <c r="AM155" i="9"/>
  <c r="AS14" i="9"/>
  <c r="AQ14" i="9"/>
  <c r="AO14" i="9"/>
  <c r="AM14" i="9"/>
  <c r="AS141" i="9"/>
  <c r="AQ141" i="9"/>
  <c r="AO141" i="9"/>
  <c r="AM141" i="9"/>
  <c r="AS184" i="9"/>
  <c r="AQ184" i="9"/>
  <c r="AO184" i="9"/>
  <c r="AM184" i="9"/>
  <c r="AS180" i="9"/>
  <c r="AQ180" i="9"/>
  <c r="AO180" i="9"/>
  <c r="AM180" i="9"/>
  <c r="AS194" i="9"/>
  <c r="AQ194" i="9"/>
  <c r="AO194" i="9"/>
  <c r="AM194" i="9"/>
  <c r="F194" i="9" s="1"/>
  <c r="AS15" i="9"/>
  <c r="AQ15" i="9"/>
  <c r="AO15" i="9"/>
  <c r="AM15" i="9"/>
  <c r="AS65" i="9"/>
  <c r="AQ65" i="9"/>
  <c r="AO65" i="9"/>
  <c r="AM65" i="9"/>
  <c r="AS140" i="9"/>
  <c r="AQ140" i="9"/>
  <c r="AO140" i="9"/>
  <c r="AM140" i="9"/>
  <c r="AS100" i="9"/>
  <c r="AQ100" i="9"/>
  <c r="AO100" i="9"/>
  <c r="AM100" i="9"/>
  <c r="AS99" i="9"/>
  <c r="AQ99" i="9"/>
  <c r="AO99" i="9"/>
  <c r="AM99" i="9"/>
  <c r="AS105" i="9"/>
  <c r="AQ105" i="9"/>
  <c r="AO105" i="9"/>
  <c r="AM105" i="9"/>
  <c r="AS139" i="9"/>
  <c r="AQ139" i="9"/>
  <c r="AO139" i="9"/>
  <c r="AM139" i="9"/>
  <c r="AS19" i="9"/>
  <c r="AQ19" i="9"/>
  <c r="AO19" i="9"/>
  <c r="AM19" i="9"/>
  <c r="AS177" i="9"/>
  <c r="AQ177" i="9"/>
  <c r="AO177" i="9"/>
  <c r="AM177" i="9"/>
  <c r="AS106" i="9"/>
  <c r="AQ106" i="9"/>
  <c r="AO106" i="9"/>
  <c r="AM106" i="9"/>
  <c r="AS137" i="9"/>
  <c r="AQ137" i="9"/>
  <c r="AO137" i="9"/>
  <c r="AM137" i="9"/>
  <c r="AS113" i="9"/>
  <c r="AQ113" i="9"/>
  <c r="AO113" i="9"/>
  <c r="AM113" i="9"/>
  <c r="AS178" i="9"/>
  <c r="AQ178" i="9"/>
  <c r="AO178" i="9"/>
  <c r="AM178" i="9"/>
  <c r="AS20" i="9"/>
  <c r="AQ20" i="9"/>
  <c r="AM20" i="9"/>
  <c r="AS11" i="9"/>
  <c r="AQ11" i="9"/>
  <c r="AO11" i="9"/>
  <c r="AM11" i="9"/>
  <c r="AS13" i="9"/>
  <c r="AQ13" i="9"/>
  <c r="AO13" i="9"/>
  <c r="AM13" i="9"/>
  <c r="AS158" i="9"/>
  <c r="AQ158" i="9"/>
  <c r="AO158" i="9"/>
  <c r="AM158" i="9"/>
  <c r="AS164" i="9"/>
  <c r="AQ164" i="9"/>
  <c r="AO164" i="9"/>
  <c r="AM164" i="9"/>
  <c r="AS174" i="9"/>
  <c r="AQ174" i="9"/>
  <c r="AO174" i="9"/>
  <c r="AM174" i="9"/>
  <c r="AS162" i="9"/>
  <c r="AQ162" i="9"/>
  <c r="AO162" i="9"/>
  <c r="AM162" i="9"/>
  <c r="AS147" i="9"/>
  <c r="AQ147" i="9"/>
  <c r="AO147" i="9"/>
  <c r="AM147" i="9"/>
  <c r="E74" i="9" l="1"/>
  <c r="D74" i="9"/>
  <c r="F74" i="9"/>
  <c r="F85" i="9"/>
  <c r="D85" i="9"/>
  <c r="E85" i="9"/>
  <c r="D202" i="9"/>
  <c r="F202" i="9"/>
  <c r="E202" i="9"/>
  <c r="F73" i="9"/>
  <c r="E73" i="9"/>
  <c r="D73" i="9"/>
  <c r="F92" i="9"/>
  <c r="E92" i="9"/>
  <c r="D92" i="9"/>
  <c r="F204" i="9"/>
  <c r="E204" i="9"/>
  <c r="D204" i="9"/>
  <c r="D81" i="9"/>
  <c r="E81" i="9"/>
  <c r="F81" i="9"/>
  <c r="E97" i="9"/>
  <c r="D97" i="9"/>
  <c r="F97" i="9"/>
  <c r="E83" i="9"/>
  <c r="F83" i="9"/>
  <c r="D83" i="9"/>
  <c r="E87" i="9"/>
  <c r="D87" i="9"/>
  <c r="F87" i="9"/>
  <c r="E12" i="9"/>
  <c r="D12" i="9"/>
  <c r="F12" i="9"/>
  <c r="F75" i="9"/>
  <c r="E75" i="9"/>
  <c r="D75" i="9"/>
  <c r="F94" i="9"/>
  <c r="E94" i="9"/>
  <c r="D94" i="9"/>
  <c r="E84" i="9"/>
  <c r="D84" i="9"/>
  <c r="F84" i="9"/>
  <c r="F98" i="9"/>
  <c r="E98" i="9"/>
  <c r="D98" i="9"/>
  <c r="D63" i="9"/>
  <c r="F63" i="9"/>
  <c r="E63" i="9"/>
  <c r="F91" i="9"/>
  <c r="E91" i="9"/>
  <c r="D91" i="9"/>
  <c r="F203" i="9"/>
  <c r="D203" i="9"/>
  <c r="E203" i="9"/>
  <c r="F80" i="9"/>
  <c r="E80" i="9"/>
  <c r="D80" i="9"/>
  <c r="D96" i="9"/>
  <c r="F96" i="9"/>
  <c r="E96" i="9"/>
  <c r="D13" i="9"/>
  <c r="F13" i="9"/>
  <c r="E13" i="9"/>
  <c r="E162" i="9"/>
  <c r="F162" i="9"/>
  <c r="F178" i="9"/>
  <c r="E178" i="9"/>
  <c r="F137" i="9"/>
  <c r="E137" i="9"/>
  <c r="D137" i="9"/>
  <c r="F177" i="9"/>
  <c r="E177" i="9"/>
  <c r="F139" i="9"/>
  <c r="E139" i="9"/>
  <c r="E99" i="9"/>
  <c r="F99" i="9"/>
  <c r="D99" i="9"/>
  <c r="F140" i="9"/>
  <c r="E140" i="9"/>
  <c r="D15" i="9"/>
  <c r="F15" i="9"/>
  <c r="E15" i="9"/>
  <c r="F180" i="9"/>
  <c r="E180" i="9"/>
  <c r="F141" i="9"/>
  <c r="E141" i="9"/>
  <c r="E155" i="9"/>
  <c r="F155" i="9"/>
  <c r="F103" i="9"/>
  <c r="D103" i="9"/>
  <c r="E103" i="9"/>
  <c r="F148" i="9"/>
  <c r="E148" i="9"/>
  <c r="F144" i="9"/>
  <c r="E144" i="9"/>
  <c r="E160" i="9"/>
  <c r="F160" i="9"/>
  <c r="E159" i="9"/>
  <c r="F159" i="9"/>
  <c r="D110" i="9"/>
  <c r="F110" i="9"/>
  <c r="E110" i="9"/>
  <c r="D23" i="9"/>
  <c r="F23" i="9"/>
  <c r="E23" i="9"/>
  <c r="D33" i="9"/>
  <c r="F33" i="9"/>
  <c r="E33" i="9"/>
  <c r="F179" i="9"/>
  <c r="E179" i="9"/>
  <c r="D104" i="9"/>
  <c r="F104" i="9"/>
  <c r="E104" i="9"/>
  <c r="D56" i="9"/>
  <c r="F56" i="9"/>
  <c r="E56" i="9"/>
  <c r="F172" i="9"/>
  <c r="E172" i="9"/>
  <c r="F181" i="9"/>
  <c r="E181" i="9"/>
  <c r="D37" i="9"/>
  <c r="E37" i="9"/>
  <c r="F37" i="9"/>
  <c r="E131" i="9"/>
  <c r="D131" i="9"/>
  <c r="F131" i="9"/>
  <c r="E70" i="9"/>
  <c r="F70" i="9"/>
  <c r="D70" i="9"/>
  <c r="F175" i="9"/>
  <c r="E175" i="9"/>
  <c r="F153" i="9"/>
  <c r="E153" i="9"/>
  <c r="F150" i="9"/>
  <c r="E150" i="9"/>
  <c r="D107" i="9"/>
  <c r="F107" i="9"/>
  <c r="E107" i="9"/>
  <c r="E145" i="9"/>
  <c r="F145" i="9"/>
  <c r="F38" i="9"/>
  <c r="D38" i="9"/>
  <c r="E38" i="9"/>
  <c r="F149" i="9"/>
  <c r="E149" i="9"/>
  <c r="E154" i="9"/>
  <c r="F154" i="9"/>
  <c r="F82" i="9"/>
  <c r="E82" i="9"/>
  <c r="D82" i="9"/>
  <c r="E112" i="9"/>
  <c r="F112" i="9"/>
  <c r="D112" i="9"/>
  <c r="F68" i="9"/>
  <c r="E68" i="9"/>
  <c r="D68" i="9"/>
  <c r="D95" i="9"/>
  <c r="F95" i="9"/>
  <c r="E95" i="9"/>
  <c r="E146" i="9"/>
  <c r="F146" i="9"/>
  <c r="D109" i="9"/>
  <c r="E109" i="9"/>
  <c r="F109" i="9"/>
  <c r="D16" i="9"/>
  <c r="F16" i="9"/>
  <c r="E16" i="9"/>
  <c r="F163" i="9"/>
  <c r="E163" i="9"/>
  <c r="D34" i="9"/>
  <c r="F34" i="9"/>
  <c r="E34" i="9"/>
  <c r="E26" i="9"/>
  <c r="F26" i="9"/>
  <c r="D26" i="9"/>
  <c r="E60" i="9"/>
  <c r="D60" i="9"/>
  <c r="F60" i="9"/>
  <c r="F118" i="9"/>
  <c r="E118" i="9"/>
  <c r="D118" i="9"/>
  <c r="E169" i="9"/>
  <c r="F169" i="9"/>
  <c r="E90" i="9"/>
  <c r="D90" i="9"/>
  <c r="F90" i="9"/>
  <c r="E57" i="9"/>
  <c r="F57" i="9"/>
  <c r="D36" i="9"/>
  <c r="E36" i="9"/>
  <c r="F36" i="9"/>
  <c r="E166" i="9"/>
  <c r="F166" i="9"/>
  <c r="F167" i="9"/>
  <c r="E167" i="9"/>
  <c r="F115" i="9"/>
  <c r="E115" i="9"/>
  <c r="D115" i="9"/>
  <c r="F126" i="9"/>
  <c r="E126" i="9"/>
  <c r="D126" i="9"/>
  <c r="F52" i="9"/>
  <c r="E52" i="9"/>
  <c r="D52" i="9"/>
  <c r="F49" i="9"/>
  <c r="D49" i="9"/>
  <c r="E49" i="9"/>
  <c r="F128" i="9"/>
  <c r="E128" i="9"/>
  <c r="D128" i="9"/>
  <c r="E43" i="9"/>
  <c r="D43" i="9"/>
  <c r="F43" i="9"/>
  <c r="D120" i="9"/>
  <c r="F120" i="9"/>
  <c r="E120" i="9"/>
  <c r="F55" i="9"/>
  <c r="E55" i="9"/>
  <c r="D55" i="9"/>
  <c r="D31" i="9"/>
  <c r="E31" i="9"/>
  <c r="F31" i="9"/>
  <c r="F132" i="9"/>
  <c r="E132" i="9"/>
  <c r="D132" i="9"/>
  <c r="F89" i="9"/>
  <c r="D89" i="9"/>
  <c r="E89" i="9"/>
  <c r="E54" i="9"/>
  <c r="F54" i="9"/>
  <c r="D54" i="9"/>
  <c r="F62" i="9"/>
  <c r="D62" i="9"/>
  <c r="E62" i="9"/>
  <c r="F69" i="9"/>
  <c r="D69" i="9"/>
  <c r="E69" i="9"/>
  <c r="E40" i="9"/>
  <c r="D40" i="9"/>
  <c r="F40" i="9"/>
  <c r="D122" i="9"/>
  <c r="F122" i="9"/>
  <c r="E122" i="9"/>
  <c r="F158" i="9"/>
  <c r="E158" i="9"/>
  <c r="E125" i="9"/>
  <c r="D125" i="9"/>
  <c r="F125" i="9"/>
  <c r="F77" i="9"/>
  <c r="D77" i="9"/>
  <c r="E77" i="9"/>
  <c r="D41" i="9"/>
  <c r="F41" i="9"/>
  <c r="E41" i="9"/>
  <c r="E174" i="9"/>
  <c r="F174" i="9"/>
  <c r="E113" i="9"/>
  <c r="F113" i="9"/>
  <c r="D113" i="9"/>
  <c r="F106" i="9"/>
  <c r="E106" i="9"/>
  <c r="D106" i="9"/>
  <c r="E19" i="9"/>
  <c r="D19" i="9"/>
  <c r="F19" i="9"/>
  <c r="D105" i="9"/>
  <c r="F105" i="9"/>
  <c r="E105" i="9"/>
  <c r="D100" i="9"/>
  <c r="F100" i="9"/>
  <c r="E100" i="9"/>
  <c r="F65" i="9"/>
  <c r="D65" i="9"/>
  <c r="E65" i="9"/>
  <c r="F184" i="9"/>
  <c r="E184" i="9"/>
  <c r="F14" i="9"/>
  <c r="E14" i="9"/>
  <c r="D14" i="9"/>
  <c r="E173" i="9"/>
  <c r="F173" i="9"/>
  <c r="E119" i="9"/>
  <c r="F119" i="9"/>
  <c r="D119" i="9"/>
  <c r="F143" i="9"/>
  <c r="E143" i="9"/>
  <c r="E30" i="9"/>
  <c r="D30" i="9"/>
  <c r="F30" i="9"/>
  <c r="E182" i="9"/>
  <c r="F182" i="9"/>
  <c r="F185" i="9"/>
  <c r="E185" i="9"/>
  <c r="F183" i="9"/>
  <c r="E183" i="9"/>
  <c r="D21" i="9"/>
  <c r="F21" i="9"/>
  <c r="E21" i="9"/>
  <c r="D136" i="9"/>
  <c r="F136" i="9"/>
  <c r="E136" i="9"/>
  <c r="E121" i="9"/>
  <c r="D121" i="9"/>
  <c r="F121" i="9"/>
  <c r="F27" i="9"/>
  <c r="E27" i="9"/>
  <c r="D27" i="9"/>
  <c r="F171" i="9"/>
  <c r="E171" i="9"/>
  <c r="D123" i="9"/>
  <c r="E123" i="9"/>
  <c r="F123" i="9"/>
  <c r="E156" i="9"/>
  <c r="F156" i="9"/>
  <c r="E176" i="9"/>
  <c r="F176" i="9"/>
  <c r="F17" i="9"/>
  <c r="D17" i="9"/>
  <c r="E17" i="9"/>
  <c r="E47" i="9"/>
  <c r="F47" i="9"/>
  <c r="E152" i="9"/>
  <c r="F152" i="9"/>
  <c r="E161" i="9"/>
  <c r="F161" i="9"/>
  <c r="E142" i="9"/>
  <c r="F142" i="9"/>
  <c r="E93" i="9"/>
  <c r="F93" i="9"/>
  <c r="D93" i="9"/>
  <c r="E151" i="9"/>
  <c r="F151" i="9"/>
  <c r="D114" i="9"/>
  <c r="E114" i="9"/>
  <c r="F114" i="9"/>
  <c r="D32" i="9"/>
  <c r="F32" i="9"/>
  <c r="E32" i="9"/>
  <c r="F50" i="9"/>
  <c r="E50" i="9"/>
  <c r="E18" i="9"/>
  <c r="D18" i="9"/>
  <c r="F18" i="9"/>
  <c r="E88" i="9"/>
  <c r="F88" i="9"/>
  <c r="D102" i="9"/>
  <c r="E102" i="9"/>
  <c r="F102" i="9"/>
  <c r="F157" i="9"/>
  <c r="E157" i="9"/>
  <c r="E108" i="9"/>
  <c r="D108" i="9"/>
  <c r="F108" i="9"/>
  <c r="D111" i="9"/>
  <c r="E111" i="9"/>
  <c r="F111" i="9"/>
  <c r="E22" i="9"/>
  <c r="F22" i="9"/>
  <c r="D22" i="9"/>
  <c r="F168" i="9"/>
  <c r="E168" i="9"/>
  <c r="F170" i="9"/>
  <c r="E170" i="9"/>
  <c r="D35" i="9"/>
  <c r="E35" i="9"/>
  <c r="F35" i="9"/>
  <c r="E48" i="9"/>
  <c r="D48" i="9"/>
  <c r="F48" i="9"/>
  <c r="E165" i="9"/>
  <c r="F165" i="9"/>
  <c r="E59" i="9"/>
  <c r="D59" i="9"/>
  <c r="F59" i="9"/>
  <c r="E138" i="9"/>
  <c r="D138" i="9"/>
  <c r="F138" i="9"/>
  <c r="D29" i="9"/>
  <c r="F29" i="9"/>
  <c r="E29" i="9"/>
  <c r="E24" i="9"/>
  <c r="F24" i="9"/>
  <c r="D24" i="9"/>
  <c r="F25" i="9"/>
  <c r="E25" i="9"/>
  <c r="D25" i="9"/>
  <c r="E58" i="9"/>
  <c r="D58" i="9"/>
  <c r="F58" i="9"/>
  <c r="F117" i="9"/>
  <c r="D117" i="9"/>
  <c r="E117" i="9"/>
  <c r="E129" i="9"/>
  <c r="F129" i="9"/>
  <c r="D129" i="9"/>
  <c r="F79" i="9"/>
  <c r="E79" i="9"/>
  <c r="D79" i="9"/>
  <c r="D28" i="9"/>
  <c r="E28" i="9"/>
  <c r="F28" i="9"/>
  <c r="E116" i="9"/>
  <c r="D116" i="9"/>
  <c r="F116" i="9"/>
  <c r="D130" i="9"/>
  <c r="E130" i="9"/>
  <c r="F130" i="9"/>
  <c r="D133" i="9"/>
  <c r="F133" i="9"/>
  <c r="E133" i="9"/>
  <c r="F44" i="9"/>
  <c r="D44" i="9"/>
  <c r="E44" i="9"/>
  <c r="F134" i="9"/>
  <c r="E134" i="9"/>
  <c r="D134" i="9"/>
  <c r="F76" i="9"/>
  <c r="E76" i="9"/>
  <c r="D76" i="9"/>
  <c r="D135" i="9"/>
  <c r="F135" i="9"/>
  <c r="E135" i="9"/>
  <c r="E39" i="9"/>
  <c r="D39" i="9"/>
  <c r="F39" i="9"/>
  <c r="E127" i="9"/>
  <c r="D127" i="9"/>
  <c r="F127" i="9"/>
  <c r="E51" i="9"/>
  <c r="F51" i="9"/>
  <c r="D51" i="9"/>
  <c r="E147" i="9"/>
  <c r="F147" i="9"/>
  <c r="F164" i="9"/>
  <c r="E164" i="9"/>
  <c r="D20" i="9"/>
  <c r="F20" i="9"/>
  <c r="E20" i="9"/>
  <c r="F124" i="9"/>
  <c r="D124" i="9"/>
  <c r="E124" i="9"/>
  <c r="E11" i="9"/>
  <c r="D11" i="9"/>
  <c r="F11" i="9"/>
  <c r="D45" i="9"/>
  <c r="F45" i="9"/>
  <c r="E45" i="9"/>
  <c r="E53" i="9"/>
  <c r="F53" i="9"/>
  <c r="D53" i="9"/>
  <c r="Z17" i="5"/>
  <c r="Z25" i="5"/>
  <c r="Z33" i="5"/>
  <c r="Z41" i="5"/>
  <c r="Z49" i="5"/>
  <c r="Z57" i="5"/>
  <c r="Z65" i="5"/>
  <c r="Z73" i="5"/>
  <c r="Z81" i="5"/>
  <c r="Z89" i="5"/>
  <c r="Z97" i="5"/>
  <c r="Z105" i="5"/>
  <c r="Z113" i="5"/>
  <c r="Z121" i="5"/>
  <c r="Z129" i="5"/>
  <c r="Z137" i="5"/>
  <c r="Z145" i="5"/>
  <c r="Z153" i="5"/>
  <c r="Z12" i="5"/>
  <c r="Z27" i="5"/>
  <c r="Z35" i="5"/>
  <c r="Z43" i="5"/>
  <c r="Z51" i="5"/>
  <c r="Z59" i="5"/>
  <c r="Z67" i="5"/>
  <c r="Z91" i="5"/>
  <c r="Z99" i="5"/>
  <c r="Z115" i="5"/>
  <c r="Z139" i="5"/>
  <c r="Z11" i="5"/>
  <c r="Z140" i="5"/>
  <c r="Z62" i="5"/>
  <c r="Z94" i="5"/>
  <c r="Z150" i="5"/>
  <c r="Z23" i="5"/>
  <c r="Z79" i="5"/>
  <c r="Z135" i="5"/>
  <c r="Z18" i="5"/>
  <c r="Z26" i="5"/>
  <c r="Z34" i="5"/>
  <c r="Z42" i="5"/>
  <c r="Z50" i="5"/>
  <c r="Z58" i="5"/>
  <c r="Z66" i="5"/>
  <c r="Z74" i="5"/>
  <c r="Z82" i="5"/>
  <c r="Z90" i="5"/>
  <c r="Z98" i="5"/>
  <c r="Z106" i="5"/>
  <c r="Z114" i="5"/>
  <c r="Z122" i="5"/>
  <c r="Z130" i="5"/>
  <c r="Z138" i="5"/>
  <c r="Z146" i="5"/>
  <c r="Z154" i="5"/>
  <c r="Z13" i="5"/>
  <c r="Z75" i="5"/>
  <c r="Z107" i="5"/>
  <c r="Z131" i="5"/>
  <c r="Z155" i="5"/>
  <c r="Z14" i="5"/>
  <c r="Z54" i="5"/>
  <c r="Z78" i="5"/>
  <c r="Z102" i="5"/>
  <c r="Z142" i="5"/>
  <c r="Z31" i="5"/>
  <c r="Z87" i="5"/>
  <c r="Z143" i="5"/>
  <c r="Z30" i="5"/>
  <c r="Z110" i="5"/>
  <c r="Z47" i="5"/>
  <c r="Z95" i="5"/>
  <c r="Z159" i="5"/>
  <c r="Z20" i="5"/>
  <c r="Z28" i="5"/>
  <c r="Z36" i="5"/>
  <c r="Z44" i="5"/>
  <c r="Z52" i="5"/>
  <c r="Z60" i="5"/>
  <c r="Z68" i="5"/>
  <c r="Z76" i="5"/>
  <c r="Z84" i="5"/>
  <c r="Z92" i="5"/>
  <c r="Z100" i="5"/>
  <c r="Z108" i="5"/>
  <c r="Z116" i="5"/>
  <c r="Z124" i="5"/>
  <c r="Z132" i="5"/>
  <c r="Z148" i="5"/>
  <c r="Z46" i="5"/>
  <c r="Z134" i="5"/>
  <c r="Z55" i="5"/>
  <c r="Z103" i="5"/>
  <c r="Z151" i="5"/>
  <c r="Z21" i="5"/>
  <c r="Z29" i="5"/>
  <c r="Z37" i="5"/>
  <c r="Z45" i="5"/>
  <c r="Z53" i="5"/>
  <c r="Z61" i="5"/>
  <c r="Z69" i="5"/>
  <c r="Z77" i="5"/>
  <c r="Z85" i="5"/>
  <c r="Z93" i="5"/>
  <c r="Z101" i="5"/>
  <c r="Z109" i="5"/>
  <c r="Z117" i="5"/>
  <c r="Z125" i="5"/>
  <c r="Z133" i="5"/>
  <c r="Z141" i="5"/>
  <c r="Z149" i="5"/>
  <c r="Z157" i="5"/>
  <c r="Z38" i="5"/>
  <c r="Z118" i="5"/>
  <c r="Z39" i="5"/>
  <c r="Z63" i="5"/>
  <c r="Z111" i="5"/>
  <c r="Z119" i="5"/>
  <c r="Z16" i="5"/>
  <c r="Z24" i="5"/>
  <c r="Z32" i="5"/>
  <c r="Z40" i="5"/>
  <c r="Z48" i="5"/>
  <c r="Z56" i="5"/>
  <c r="Z64" i="5"/>
  <c r="Z72" i="5"/>
  <c r="Z80" i="5"/>
  <c r="Z88" i="5"/>
  <c r="Z96" i="5"/>
  <c r="Z104" i="5"/>
  <c r="Z112" i="5"/>
  <c r="Z120" i="5"/>
  <c r="Z128" i="5"/>
  <c r="Z136" i="5"/>
  <c r="Z144" i="5"/>
  <c r="Z152" i="5"/>
  <c r="Z160" i="5"/>
  <c r="Z19" i="5"/>
  <c r="Z83" i="5"/>
  <c r="Z123" i="5"/>
  <c r="Z147" i="5"/>
  <c r="Z156" i="5"/>
  <c r="Z22" i="5"/>
  <c r="Z70" i="5"/>
  <c r="Z86" i="5"/>
  <c r="Z126" i="5"/>
  <c r="Z158" i="5"/>
  <c r="Z15" i="5"/>
  <c r="Z71" i="5"/>
  <c r="Z127" i="5"/>
  <c r="Z13" i="6"/>
  <c r="Z21" i="6"/>
  <c r="Z29" i="6"/>
  <c r="Z37" i="6"/>
  <c r="Z45" i="6"/>
  <c r="Z53" i="6"/>
  <c r="Z61" i="6"/>
  <c r="Z69" i="6"/>
  <c r="Z77" i="6"/>
  <c r="Z85" i="6"/>
  <c r="Z93" i="6"/>
  <c r="Z101" i="6"/>
  <c r="Z109" i="6"/>
  <c r="Z117" i="6"/>
  <c r="Z125" i="6"/>
  <c r="Z133" i="6"/>
  <c r="Z141" i="6"/>
  <c r="Z149" i="6"/>
  <c r="Z157" i="6"/>
  <c r="Z23" i="6"/>
  <c r="Z47" i="6"/>
  <c r="Z55" i="6"/>
  <c r="Z63" i="6"/>
  <c r="Z71" i="6"/>
  <c r="Z79" i="6"/>
  <c r="Z87" i="6"/>
  <c r="Z95" i="6"/>
  <c r="Z103" i="6"/>
  <c r="Z111" i="6"/>
  <c r="Z119" i="6"/>
  <c r="Z127" i="6"/>
  <c r="Z135" i="6"/>
  <c r="Z143" i="6"/>
  <c r="Z151" i="6"/>
  <c r="Z50" i="6"/>
  <c r="Z98" i="6"/>
  <c r="Z154" i="6"/>
  <c r="Z27" i="6"/>
  <c r="Z75" i="6"/>
  <c r="Z123" i="6"/>
  <c r="Z14" i="6"/>
  <c r="Z22" i="6"/>
  <c r="Z30" i="6"/>
  <c r="Z38" i="6"/>
  <c r="Z46" i="6"/>
  <c r="Z54" i="6"/>
  <c r="Z62" i="6"/>
  <c r="Z70" i="6"/>
  <c r="Z78" i="6"/>
  <c r="Z86" i="6"/>
  <c r="Z94" i="6"/>
  <c r="Z102" i="6"/>
  <c r="Z110" i="6"/>
  <c r="Z118" i="6"/>
  <c r="Z126" i="6"/>
  <c r="Z134" i="6"/>
  <c r="Z142" i="6"/>
  <c r="Z150" i="6"/>
  <c r="Z158" i="6"/>
  <c r="Z39" i="6"/>
  <c r="Z159" i="6"/>
  <c r="Z26" i="6"/>
  <c r="Z82" i="6"/>
  <c r="Z114" i="6"/>
  <c r="Z51" i="6"/>
  <c r="Z83" i="6"/>
  <c r="Z131" i="6"/>
  <c r="Z15" i="6"/>
  <c r="Z42" i="6"/>
  <c r="Z90" i="6"/>
  <c r="Z138" i="6"/>
  <c r="Z43" i="6"/>
  <c r="Z91" i="6"/>
  <c r="Z139" i="6"/>
  <c r="Z16" i="6"/>
  <c r="Z24" i="6"/>
  <c r="Z32" i="6"/>
  <c r="Z40" i="6"/>
  <c r="Z48" i="6"/>
  <c r="Z56" i="6"/>
  <c r="Z64" i="6"/>
  <c r="Z72" i="6"/>
  <c r="Z80" i="6"/>
  <c r="Z88" i="6"/>
  <c r="Z96" i="6"/>
  <c r="Z104" i="6"/>
  <c r="Z112" i="6"/>
  <c r="Z120" i="6"/>
  <c r="Z128" i="6"/>
  <c r="Z136" i="6"/>
  <c r="Z144" i="6"/>
  <c r="Z152" i="6"/>
  <c r="Z160" i="6"/>
  <c r="Z58" i="6"/>
  <c r="Z130" i="6"/>
  <c r="Z35" i="6"/>
  <c r="Z99" i="6"/>
  <c r="Z147" i="6"/>
  <c r="Z17" i="6"/>
  <c r="Z25" i="6"/>
  <c r="Z33" i="6"/>
  <c r="Z41" i="6"/>
  <c r="Z49" i="6"/>
  <c r="Z57" i="6"/>
  <c r="Z65" i="6"/>
  <c r="Z73" i="6"/>
  <c r="Z81" i="6"/>
  <c r="Z89" i="6"/>
  <c r="Z97" i="6"/>
  <c r="Z105" i="6"/>
  <c r="Z113" i="6"/>
  <c r="Z121" i="6"/>
  <c r="Z129" i="6"/>
  <c r="Z137" i="6"/>
  <c r="Z145" i="6"/>
  <c r="Z153" i="6"/>
  <c r="Z11" i="6"/>
  <c r="Z18" i="6"/>
  <c r="Z66" i="6"/>
  <c r="Z122" i="6"/>
  <c r="Z59" i="6"/>
  <c r="Z115" i="6"/>
  <c r="Z155" i="6"/>
  <c r="Z12" i="6"/>
  <c r="Z20" i="6"/>
  <c r="Z28" i="6"/>
  <c r="Z36" i="6"/>
  <c r="Z44" i="6"/>
  <c r="Z52" i="6"/>
  <c r="Z60" i="6"/>
  <c r="Z68" i="6"/>
  <c r="Z76" i="6"/>
  <c r="Z84" i="6"/>
  <c r="Z92" i="6"/>
  <c r="Z100" i="6"/>
  <c r="Z108" i="6"/>
  <c r="Z116" i="6"/>
  <c r="Z124" i="6"/>
  <c r="Z132" i="6"/>
  <c r="Z140" i="6"/>
  <c r="Z148" i="6"/>
  <c r="Z156" i="6"/>
  <c r="Z31" i="6"/>
  <c r="Z34" i="6"/>
  <c r="Z74" i="6"/>
  <c r="Z106" i="6"/>
  <c r="Z146" i="6"/>
  <c r="Z19" i="6"/>
  <c r="Z67" i="6"/>
  <c r="Z107" i="6"/>
  <c r="E89" i="11"/>
  <c r="F89" i="11"/>
  <c r="D89" i="11"/>
  <c r="E105" i="11"/>
  <c r="F105" i="11"/>
  <c r="D105" i="11"/>
  <c r="D117" i="11"/>
  <c r="E117" i="11"/>
  <c r="F117" i="11"/>
  <c r="D90" i="11"/>
  <c r="E90" i="11"/>
  <c r="F90" i="11"/>
  <c r="F94" i="11"/>
  <c r="E94" i="11"/>
  <c r="D94" i="11"/>
  <c r="D98" i="11"/>
  <c r="E98" i="11"/>
  <c r="F98" i="11"/>
  <c r="F102" i="11"/>
  <c r="D102" i="11"/>
  <c r="E102" i="11"/>
  <c r="D106" i="11"/>
  <c r="E106" i="11"/>
  <c r="F106" i="11"/>
  <c r="F110" i="11"/>
  <c r="D110" i="11"/>
  <c r="E110" i="11"/>
  <c r="D114" i="11"/>
  <c r="F114" i="11"/>
  <c r="E114" i="11"/>
  <c r="F118" i="11"/>
  <c r="D118" i="11"/>
  <c r="E118" i="11"/>
  <c r="D122" i="11"/>
  <c r="E122" i="11"/>
  <c r="F122" i="11"/>
  <c r="F126" i="11"/>
  <c r="E126" i="11"/>
  <c r="D126" i="11"/>
  <c r="D130" i="11"/>
  <c r="E130" i="11"/>
  <c r="F130" i="11"/>
  <c r="F101" i="11"/>
  <c r="D101" i="11"/>
  <c r="E101" i="11"/>
  <c r="D91" i="11"/>
  <c r="E91" i="11"/>
  <c r="F91" i="11"/>
  <c r="F115" i="11"/>
  <c r="D115" i="11"/>
  <c r="E115" i="11"/>
  <c r="E93" i="11"/>
  <c r="F93" i="11"/>
  <c r="D93" i="11"/>
  <c r="E113" i="11"/>
  <c r="F113" i="11"/>
  <c r="D113" i="11"/>
  <c r="E129" i="11"/>
  <c r="D129" i="11"/>
  <c r="F129" i="11"/>
  <c r="D95" i="11"/>
  <c r="E95" i="11"/>
  <c r="F95" i="11"/>
  <c r="F99" i="11"/>
  <c r="D99" i="11"/>
  <c r="E99" i="11"/>
  <c r="D103" i="11"/>
  <c r="E103" i="11"/>
  <c r="F103" i="11"/>
  <c r="D111" i="11"/>
  <c r="E111" i="11"/>
  <c r="F111" i="11"/>
  <c r="E119" i="11"/>
  <c r="D119" i="11"/>
  <c r="F119" i="11"/>
  <c r="F88" i="11"/>
  <c r="D88" i="11"/>
  <c r="E88" i="11"/>
  <c r="D92" i="11"/>
  <c r="E92" i="11"/>
  <c r="F92" i="11"/>
  <c r="E96" i="11"/>
  <c r="F96" i="11"/>
  <c r="D96" i="11"/>
  <c r="D100" i="11"/>
  <c r="E100" i="11"/>
  <c r="F100" i="11"/>
  <c r="E104" i="11"/>
  <c r="D104" i="11"/>
  <c r="F104" i="11"/>
  <c r="D108" i="11"/>
  <c r="E108" i="11"/>
  <c r="F108" i="11"/>
  <c r="E112" i="11"/>
  <c r="D112" i="11"/>
  <c r="F112" i="11"/>
  <c r="D116" i="11"/>
  <c r="F116" i="11"/>
  <c r="E116" i="11"/>
  <c r="E120" i="11"/>
  <c r="D120" i="11"/>
  <c r="F120" i="11"/>
  <c r="D124" i="11"/>
  <c r="F124" i="11"/>
  <c r="E124" i="11"/>
  <c r="F128" i="11"/>
  <c r="D128" i="11"/>
  <c r="E128" i="11"/>
  <c r="D132" i="11"/>
  <c r="F132" i="11"/>
  <c r="E132" i="11"/>
  <c r="E97" i="11"/>
  <c r="F97" i="11"/>
  <c r="D97" i="11"/>
  <c r="E109" i="11"/>
  <c r="F109" i="11"/>
  <c r="D109" i="11"/>
  <c r="E121" i="11"/>
  <c r="F121" i="11"/>
  <c r="D121" i="11"/>
  <c r="E125" i="11"/>
  <c r="F125" i="11"/>
  <c r="D125" i="11"/>
  <c r="D107" i="11"/>
  <c r="E107" i="11"/>
  <c r="F107" i="11"/>
  <c r="D123" i="11"/>
  <c r="E123" i="11"/>
  <c r="F123" i="11"/>
  <c r="E127" i="11"/>
  <c r="D127" i="11"/>
  <c r="F127" i="11"/>
  <c r="E131" i="11"/>
  <c r="F131" i="11"/>
  <c r="D131" i="11"/>
  <c r="G120" i="11"/>
  <c r="G128" i="11"/>
  <c r="D136" i="11"/>
  <c r="G140" i="11"/>
  <c r="G143" i="11"/>
  <c r="D144" i="11"/>
  <c r="G110" i="11"/>
  <c r="D138" i="11"/>
  <c r="G145" i="11"/>
  <c r="E148" i="11"/>
  <c r="D133" i="11"/>
  <c r="E141" i="11"/>
  <c r="F142" i="11"/>
  <c r="D146" i="11"/>
  <c r="D148" i="11"/>
  <c r="D149" i="11"/>
  <c r="F146" i="11"/>
  <c r="G144" i="11"/>
  <c r="E137" i="11"/>
  <c r="E138" i="11"/>
  <c r="F139" i="11"/>
  <c r="D139" i="11"/>
  <c r="G126" i="11"/>
  <c r="D134" i="11"/>
  <c r="E135" i="11"/>
  <c r="G141" i="11"/>
  <c r="D142" i="11"/>
  <c r="D147" i="11"/>
  <c r="G115" i="11"/>
  <c r="G131" i="11"/>
  <c r="E133" i="11"/>
  <c r="F136" i="11"/>
  <c r="G137" i="11"/>
  <c r="D145" i="11"/>
  <c r="G124" i="11"/>
  <c r="D140" i="11"/>
  <c r="G148" i="11"/>
  <c r="D135" i="11"/>
  <c r="E143" i="11"/>
  <c r="F148" i="11"/>
  <c r="G146" i="11"/>
  <c r="D143" i="11"/>
  <c r="D141" i="11"/>
  <c r="E139" i="11"/>
  <c r="G135" i="11"/>
  <c r="G133" i="11"/>
  <c r="G112" i="11"/>
  <c r="G142" i="11"/>
  <c r="F137" i="11"/>
  <c r="F135" i="11"/>
  <c r="F133" i="11"/>
  <c r="G122" i="11"/>
  <c r="G149" i="11"/>
  <c r="E146" i="11"/>
  <c r="F144" i="11"/>
  <c r="G118" i="11"/>
  <c r="F149" i="11"/>
  <c r="G147" i="11"/>
  <c r="E144" i="11"/>
  <c r="E142" i="11"/>
  <c r="F140" i="11"/>
  <c r="G138" i="11"/>
  <c r="D137" i="11"/>
  <c r="G129" i="11"/>
  <c r="G127" i="11"/>
  <c r="G125" i="11"/>
  <c r="G116" i="11"/>
  <c r="E149" i="11"/>
  <c r="F147" i="11"/>
  <c r="E140" i="11"/>
  <c r="F138" i="11"/>
  <c r="G136" i="11"/>
  <c r="G134" i="11"/>
  <c r="G123" i="11"/>
  <c r="G114" i="11"/>
  <c r="G111" i="11"/>
  <c r="G109" i="11"/>
  <c r="E147" i="11"/>
  <c r="F134" i="11"/>
  <c r="G132" i="11"/>
  <c r="F145" i="11"/>
  <c r="F143" i="11"/>
  <c r="F141" i="11"/>
  <c r="G139" i="11"/>
  <c r="E136" i="11"/>
  <c r="E134" i="11"/>
  <c r="G130" i="11"/>
  <c r="G121" i="11"/>
  <c r="G119" i="11"/>
  <c r="G117" i="11"/>
  <c r="E145" i="11"/>
  <c r="G113" i="11"/>
  <c r="B15" i="3"/>
  <c r="C15" i="3"/>
  <c r="E15" i="3"/>
  <c r="F15" i="3"/>
  <c r="H73" i="9" l="1"/>
  <c r="H98" i="9"/>
  <c r="H94" i="9"/>
  <c r="H97" i="9"/>
  <c r="H92" i="9"/>
  <c r="H202" i="9"/>
  <c r="H91" i="9"/>
  <c r="H83" i="9"/>
  <c r="H12" i="9"/>
  <c r="H63" i="9"/>
  <c r="H203" i="9"/>
  <c r="H87" i="9"/>
  <c r="H85" i="9"/>
  <c r="H75" i="9"/>
  <c r="H81" i="9"/>
  <c r="H96" i="9"/>
  <c r="H204" i="9"/>
  <c r="H74" i="9"/>
  <c r="H80" i="9"/>
  <c r="H84" i="9"/>
  <c r="H13" i="9"/>
  <c r="H129" i="11"/>
  <c r="H67" i="11"/>
  <c r="H124" i="11"/>
  <c r="H97" i="11"/>
  <c r="H114" i="11"/>
  <c r="H116" i="11"/>
  <c r="H134" i="11"/>
  <c r="H21" i="11"/>
  <c r="H43" i="11"/>
  <c r="H27" i="11"/>
  <c r="H68" i="11"/>
  <c r="H122" i="11"/>
  <c r="H143" i="11"/>
  <c r="H138" i="11"/>
  <c r="H62" i="11"/>
  <c r="H148" i="11"/>
  <c r="H119" i="11"/>
  <c r="H139" i="11"/>
  <c r="H82" i="11"/>
  <c r="H99" i="11"/>
  <c r="H28" i="11"/>
  <c r="H144" i="11"/>
  <c r="H80" i="11"/>
  <c r="H72" i="11"/>
  <c r="H61" i="11"/>
  <c r="H100" i="11"/>
  <c r="H147" i="11"/>
  <c r="H106" i="11"/>
  <c r="H34" i="11"/>
  <c r="H130" i="11"/>
  <c r="H109" i="11"/>
  <c r="H66" i="11"/>
  <c r="H69" i="11"/>
  <c r="H75" i="11"/>
  <c r="H64" i="11"/>
  <c r="H125" i="11"/>
  <c r="H128" i="11"/>
  <c r="H30" i="11"/>
  <c r="H145" i="11"/>
  <c r="H93" i="11"/>
  <c r="H91" i="11"/>
  <c r="H70" i="11"/>
  <c r="H103" i="11"/>
  <c r="H118" i="11"/>
  <c r="H142" i="11"/>
  <c r="H90" i="11"/>
  <c r="H105" i="11"/>
  <c r="H126" i="11"/>
  <c r="H25" i="11"/>
  <c r="H78" i="11"/>
  <c r="H136" i="11"/>
  <c r="H102" i="11"/>
  <c r="H120" i="11"/>
  <c r="H140" i="11"/>
  <c r="H115" i="11"/>
  <c r="H57" i="11"/>
  <c r="H86" i="11"/>
  <c r="H81" i="11"/>
  <c r="H96" i="11"/>
  <c r="H135" i="11"/>
  <c r="H149" i="11"/>
  <c r="H88" i="11"/>
  <c r="H108" i="11"/>
  <c r="H23" i="11"/>
  <c r="H104" i="11"/>
  <c r="H123" i="11"/>
  <c r="H59" i="11"/>
  <c r="H87" i="11"/>
  <c r="H84" i="11"/>
  <c r="H131" i="11"/>
  <c r="H77" i="11"/>
  <c r="H112" i="11"/>
  <c r="H146" i="11"/>
  <c r="H133" i="11"/>
  <c r="H121" i="11"/>
  <c r="H101" i="11"/>
  <c r="H74" i="11"/>
  <c r="H117" i="11"/>
  <c r="H89" i="11"/>
  <c r="H94" i="11"/>
  <c r="H76" i="11"/>
  <c r="H107" i="11"/>
  <c r="H92" i="11"/>
  <c r="H132" i="11"/>
  <c r="H113" i="11"/>
  <c r="H63" i="11"/>
  <c r="H127" i="11"/>
  <c r="H79" i="11"/>
  <c r="H24" i="11"/>
  <c r="H95" i="11"/>
  <c r="H11" i="11"/>
  <c r="H83" i="11"/>
  <c r="H65" i="11"/>
  <c r="H46" i="11"/>
  <c r="H38" i="11"/>
  <c r="H110" i="11"/>
  <c r="H98" i="11"/>
  <c r="H111" i="11"/>
  <c r="H137" i="11"/>
  <c r="H85" i="11"/>
  <c r="H141" i="11"/>
  <c r="H40" i="11"/>
  <c r="H33" i="11"/>
  <c r="H29" i="11"/>
  <c r="H50" i="11"/>
  <c r="H31" i="11" l="1"/>
  <c r="H58" i="11"/>
  <c r="H37" i="11"/>
  <c r="H48" i="11"/>
  <c r="H18" i="11"/>
  <c r="H15" i="11"/>
  <c r="H73" i="11"/>
  <c r="H52" i="11"/>
  <c r="H60" i="11"/>
  <c r="H45" i="11"/>
  <c r="H35" i="11"/>
  <c r="H17" i="11"/>
  <c r="H41" i="11"/>
  <c r="H53" i="11"/>
  <c r="H22" i="11"/>
  <c r="H44" i="11"/>
  <c r="H36" i="11"/>
  <c r="H39" i="11"/>
  <c r="H47" i="11"/>
  <c r="H26" i="11"/>
  <c r="H71" i="11"/>
  <c r="H54" i="11"/>
  <c r="H55" i="11"/>
  <c r="H51" i="11"/>
  <c r="H14" i="11"/>
  <c r="H56" i="11"/>
  <c r="H42" i="11"/>
  <c r="H49" i="11"/>
  <c r="H12" i="11"/>
  <c r="H19" i="11"/>
  <c r="H13" i="11"/>
  <c r="A20" i="11" l="1"/>
  <c r="A16" i="11"/>
  <c r="A32" i="11"/>
  <c r="A26" i="11"/>
  <c r="A19" i="11"/>
  <c r="A47" i="11"/>
  <c r="A72" i="11"/>
  <c r="A74" i="11"/>
  <c r="A57" i="11"/>
  <c r="A49" i="11"/>
  <c r="A42" i="11"/>
  <c r="A59" i="11"/>
  <c r="A44" i="11"/>
  <c r="A15" i="11"/>
  <c r="A13" i="11"/>
  <c r="A51" i="11"/>
  <c r="A63" i="11"/>
  <c r="A48" i="11"/>
  <c r="A78" i="11"/>
  <c r="A23" i="11"/>
  <c r="A61" i="11"/>
  <c r="A31" i="11"/>
  <c r="A76" i="11"/>
  <c r="A38" i="11"/>
  <c r="A33" i="11"/>
  <c r="A87" i="11"/>
  <c r="A27" i="11"/>
  <c r="A12" i="11"/>
  <c r="A70" i="11"/>
  <c r="A55" i="11"/>
  <c r="A85" i="11"/>
  <c r="A34" i="11"/>
  <c r="A50" i="11"/>
  <c r="A68" i="11"/>
  <c r="A53" i="11"/>
  <c r="A22" i="11"/>
  <c r="A29" i="11"/>
  <c r="A39" i="11"/>
  <c r="A45" i="11"/>
  <c r="A79" i="11"/>
  <c r="A18" i="11"/>
  <c r="A77" i="11"/>
  <c r="A21" i="11"/>
  <c r="A60" i="11"/>
  <c r="A30" i="11"/>
  <c r="A83" i="11"/>
  <c r="A66" i="11"/>
  <c r="A40" i="11"/>
  <c r="A75" i="11"/>
  <c r="A43" i="11"/>
  <c r="A58" i="11"/>
  <c r="A73" i="11"/>
  <c r="A11" i="11"/>
  <c r="A36" i="11"/>
  <c r="A24" i="11"/>
  <c r="A81" i="11"/>
  <c r="A62" i="11"/>
  <c r="A71" i="11"/>
  <c r="A56" i="11"/>
  <c r="A86" i="11"/>
  <c r="A25" i="11"/>
  <c r="A17" i="11"/>
  <c r="A69" i="11"/>
  <c r="A54" i="11"/>
  <c r="A84" i="11"/>
  <c r="A37" i="11"/>
  <c r="A41" i="11"/>
  <c r="A35" i="11"/>
  <c r="A64" i="11"/>
  <c r="A67" i="11"/>
  <c r="A14" i="11"/>
  <c r="A82" i="11"/>
  <c r="A28" i="11"/>
  <c r="A65" i="11"/>
  <c r="A52" i="11"/>
  <c r="A80" i="11"/>
  <c r="A46" i="11"/>
  <c r="F14" i="3" l="1"/>
  <c r="E14" i="3"/>
  <c r="C14" i="3"/>
  <c r="B14" i="3"/>
  <c r="F13" i="3"/>
  <c r="E13" i="3"/>
  <c r="C13" i="3"/>
  <c r="B13" i="3"/>
  <c r="F12" i="3"/>
  <c r="E12" i="3"/>
  <c r="C12" i="3"/>
  <c r="B12" i="3"/>
  <c r="G63" i="6"/>
  <c r="S138" i="5"/>
  <c r="N129" i="5"/>
  <c r="I53" i="5"/>
  <c r="T11" i="5" l="1"/>
  <c r="N86" i="5"/>
  <c r="P94" i="5"/>
  <c r="N136" i="5"/>
  <c r="O126" i="5"/>
  <c r="L95" i="5"/>
  <c r="L41" i="5"/>
  <c r="N117" i="5"/>
  <c r="P140" i="5"/>
  <c r="L154" i="5"/>
  <c r="L101" i="5"/>
  <c r="N63" i="5"/>
  <c r="P45" i="5"/>
  <c r="L73" i="5"/>
  <c r="N80" i="5"/>
  <c r="P145" i="5"/>
  <c r="L113" i="5"/>
  <c r="N90" i="5"/>
  <c r="P107" i="5"/>
  <c r="N66" i="5"/>
  <c r="P13" i="5"/>
  <c r="L64" i="5"/>
  <c r="N149" i="5"/>
  <c r="P106" i="5"/>
  <c r="O93" i="5"/>
  <c r="N58" i="5"/>
  <c r="P105" i="5"/>
  <c r="L45" i="5"/>
  <c r="N78" i="5"/>
  <c r="M42" i="5"/>
  <c r="I96" i="6"/>
  <c r="U27" i="6"/>
  <c r="V32" i="6"/>
  <c r="O106" i="5"/>
  <c r="P115" i="5"/>
  <c r="P48" i="5"/>
  <c r="U148" i="6"/>
  <c r="S70" i="6"/>
  <c r="L132" i="5"/>
  <c r="P146" i="5"/>
  <c r="P67" i="5"/>
  <c r="N147" i="5"/>
  <c r="N45" i="5"/>
  <c r="S146" i="6"/>
  <c r="N116" i="5"/>
  <c r="L37" i="5"/>
  <c r="L144" i="5"/>
  <c r="P142" i="5"/>
  <c r="P135" i="5"/>
  <c r="P84" i="5"/>
  <c r="L23" i="5"/>
  <c r="L112" i="5"/>
  <c r="N74" i="5"/>
  <c r="L35" i="5"/>
  <c r="N150" i="5"/>
  <c r="L15" i="5"/>
  <c r="N68" i="5"/>
  <c r="P34" i="5"/>
  <c r="V154" i="6"/>
  <c r="V141" i="6"/>
  <c r="V53" i="6"/>
  <c r="V106" i="6"/>
  <c r="V21" i="6"/>
  <c r="V66" i="6"/>
  <c r="V89" i="6"/>
  <c r="V98" i="6"/>
  <c r="V46" i="6"/>
  <c r="V94" i="6"/>
  <c r="V131" i="6"/>
  <c r="V23" i="6"/>
  <c r="V70" i="6"/>
  <c r="V112" i="6"/>
  <c r="V52" i="6"/>
  <c r="V38" i="6"/>
  <c r="V108" i="6"/>
  <c r="V109" i="6"/>
  <c r="V91" i="6"/>
  <c r="V97" i="6"/>
  <c r="V80" i="6"/>
  <c r="V31" i="6"/>
  <c r="V136" i="6"/>
  <c r="V122" i="6"/>
  <c r="V49" i="6"/>
  <c r="M140" i="5"/>
  <c r="P72" i="5"/>
  <c r="N64" i="5"/>
  <c r="O70" i="5"/>
  <c r="P121" i="5"/>
  <c r="L56" i="5"/>
  <c r="N91" i="5"/>
  <c r="N44" i="5"/>
  <c r="P117" i="5"/>
  <c r="P64" i="5"/>
  <c r="P157" i="5"/>
  <c r="P136" i="5"/>
  <c r="R31" i="6"/>
  <c r="P46" i="5"/>
  <c r="P95" i="5"/>
  <c r="L85" i="5"/>
  <c r="P102" i="5"/>
  <c r="N82" i="5"/>
  <c r="P58" i="5"/>
  <c r="P123" i="5"/>
  <c r="L20" i="5"/>
  <c r="P133" i="5"/>
  <c r="P111" i="5"/>
  <c r="P62" i="5"/>
  <c r="P103" i="5"/>
  <c r="O55" i="5"/>
  <c r="P32" i="5"/>
  <c r="O64" i="5"/>
  <c r="P99" i="5"/>
  <c r="F50" i="6"/>
  <c r="G116" i="6"/>
  <c r="G128" i="6"/>
  <c r="O22" i="6"/>
  <c r="F113" i="6"/>
  <c r="G108" i="6"/>
  <c r="G49" i="6"/>
  <c r="F75" i="6"/>
  <c r="F107" i="6"/>
  <c r="R82" i="6"/>
  <c r="S120" i="6"/>
  <c r="F44" i="6"/>
  <c r="R134" i="6"/>
  <c r="G97" i="6"/>
  <c r="F79" i="6"/>
  <c r="F76" i="6"/>
  <c r="F66" i="6"/>
  <c r="R156" i="6"/>
  <c r="G47" i="6"/>
  <c r="F77" i="6"/>
  <c r="I54" i="6"/>
  <c r="G138" i="6"/>
  <c r="G16" i="6"/>
  <c r="F152" i="6"/>
  <c r="F68" i="6"/>
  <c r="R110" i="6"/>
  <c r="G15" i="6"/>
  <c r="F126" i="6"/>
  <c r="G133" i="6"/>
  <c r="F109" i="6"/>
  <c r="F156" i="6"/>
  <c r="R148" i="6"/>
  <c r="G56" i="6"/>
  <c r="F125" i="6"/>
  <c r="G58" i="6"/>
  <c r="F116" i="6"/>
  <c r="F89" i="6"/>
  <c r="R131" i="6"/>
  <c r="R137" i="6"/>
  <c r="G54" i="6"/>
  <c r="F118" i="6"/>
  <c r="R97" i="6"/>
  <c r="F133" i="6"/>
  <c r="F93" i="6"/>
  <c r="G13" i="6"/>
  <c r="G39" i="6"/>
  <c r="R72" i="6"/>
  <c r="N125" i="6"/>
  <c r="N57" i="6"/>
  <c r="O75" i="6"/>
  <c r="G23" i="6"/>
  <c r="H111" i="6"/>
  <c r="N117" i="6"/>
  <c r="N145" i="6"/>
  <c r="U98" i="5"/>
  <c r="N89" i="6"/>
  <c r="L15" i="6"/>
  <c r="O154" i="6"/>
  <c r="U29" i="6"/>
  <c r="N49" i="6"/>
  <c r="O137" i="6"/>
  <c r="N65" i="6"/>
  <c r="O28" i="6"/>
  <c r="N30" i="6"/>
  <c r="F131" i="6"/>
  <c r="F119" i="6"/>
  <c r="F103" i="6"/>
  <c r="F40" i="6"/>
  <c r="F67" i="6"/>
  <c r="R63" i="6"/>
  <c r="R152" i="6"/>
  <c r="R40" i="6"/>
  <c r="R51" i="6"/>
  <c r="F15" i="6"/>
  <c r="G160" i="6"/>
  <c r="G142" i="6"/>
  <c r="G40" i="6"/>
  <c r="F47" i="6"/>
  <c r="F128" i="6"/>
  <c r="I56" i="6"/>
  <c r="F46" i="6"/>
  <c r="G72" i="6"/>
  <c r="F29" i="6"/>
  <c r="F69" i="6"/>
  <c r="G87" i="6"/>
  <c r="J105" i="6"/>
  <c r="R73" i="6"/>
  <c r="F139" i="6"/>
  <c r="F12" i="6"/>
  <c r="F48" i="6"/>
  <c r="F129" i="6"/>
  <c r="F49" i="6"/>
  <c r="R80" i="6"/>
  <c r="R25" i="6"/>
  <c r="R96" i="6"/>
  <c r="F73" i="6"/>
  <c r="G151" i="6"/>
  <c r="G129" i="6"/>
  <c r="G147" i="6"/>
  <c r="F95" i="6"/>
  <c r="F55" i="6"/>
  <c r="I80" i="6"/>
  <c r="I21" i="6"/>
  <c r="F99" i="6"/>
  <c r="G25" i="6"/>
  <c r="G139" i="6"/>
  <c r="F65" i="6"/>
  <c r="L35" i="6"/>
  <c r="R69" i="6"/>
  <c r="R17" i="6"/>
  <c r="F150" i="6"/>
  <c r="F127" i="6"/>
  <c r="F88" i="6"/>
  <c r="F90" i="6"/>
  <c r="F98" i="6"/>
  <c r="R132" i="6"/>
  <c r="R61" i="6"/>
  <c r="R117" i="6"/>
  <c r="R45" i="6"/>
  <c r="G149" i="6"/>
  <c r="G109" i="6"/>
  <c r="G96" i="6"/>
  <c r="F18" i="6"/>
  <c r="F146" i="6"/>
  <c r="F27" i="6"/>
  <c r="I73" i="6"/>
  <c r="I132" i="6"/>
  <c r="F53" i="6"/>
  <c r="F155" i="6"/>
  <c r="G135" i="6"/>
  <c r="F110" i="6"/>
  <c r="F57" i="6"/>
  <c r="R159" i="6"/>
  <c r="R118" i="6"/>
  <c r="F159" i="6"/>
  <c r="F149" i="6"/>
  <c r="F160" i="6"/>
  <c r="F62" i="6"/>
  <c r="F147" i="6"/>
  <c r="R130" i="6"/>
  <c r="R158" i="6"/>
  <c r="R21" i="6"/>
  <c r="S19" i="6"/>
  <c r="G24" i="6"/>
  <c r="G141" i="6"/>
  <c r="G53" i="6"/>
  <c r="F91" i="6"/>
  <c r="F16" i="6"/>
  <c r="F94" i="6"/>
  <c r="I102" i="6"/>
  <c r="I50" i="6"/>
  <c r="F138" i="6"/>
  <c r="F11" i="6"/>
  <c r="G157" i="6"/>
  <c r="F13" i="6"/>
  <c r="F134" i="6"/>
  <c r="F31" i="6"/>
  <c r="R75" i="6"/>
  <c r="F58" i="6"/>
  <c r="F115" i="6"/>
  <c r="F112" i="6"/>
  <c r="F97" i="6"/>
  <c r="F96" i="6"/>
  <c r="F70" i="6"/>
  <c r="R123" i="6"/>
  <c r="R105" i="6"/>
  <c r="R136" i="6"/>
  <c r="G146" i="6"/>
  <c r="G11" i="6"/>
  <c r="G80" i="6"/>
  <c r="F36" i="6"/>
  <c r="F42" i="6"/>
  <c r="F135" i="6"/>
  <c r="I152" i="6"/>
  <c r="I13" i="6"/>
  <c r="F154" i="6"/>
  <c r="F35" i="6"/>
  <c r="G136" i="6"/>
  <c r="G81" i="6"/>
  <c r="F137" i="6"/>
  <c r="F92" i="6"/>
  <c r="R95" i="6"/>
  <c r="F56" i="6"/>
  <c r="F132" i="6"/>
  <c r="F33" i="6"/>
  <c r="F28" i="6"/>
  <c r="F124" i="6"/>
  <c r="F59" i="6"/>
  <c r="R89" i="6"/>
  <c r="R100" i="6"/>
  <c r="F25" i="6"/>
  <c r="G18" i="6"/>
  <c r="G17" i="6"/>
  <c r="G144" i="6"/>
  <c r="F151" i="6"/>
  <c r="F64" i="6"/>
  <c r="F82" i="6"/>
  <c r="I154" i="6"/>
  <c r="F63" i="6"/>
  <c r="F72" i="6"/>
  <c r="G103" i="6"/>
  <c r="F87" i="6"/>
  <c r="G115" i="6"/>
  <c r="F121" i="6"/>
  <c r="F130" i="6"/>
  <c r="I97" i="5"/>
  <c r="F111" i="5"/>
  <c r="I105" i="5"/>
  <c r="I141" i="5"/>
  <c r="T107" i="5"/>
  <c r="H103" i="6"/>
  <c r="H24" i="6"/>
  <c r="H75" i="6"/>
  <c r="H116" i="6"/>
  <c r="H133" i="6"/>
  <c r="H12" i="6"/>
  <c r="H16" i="6"/>
  <c r="H100" i="6"/>
  <c r="H43" i="6"/>
  <c r="H78" i="6"/>
  <c r="H152" i="6"/>
  <c r="H126" i="6"/>
  <c r="H108" i="6"/>
  <c r="H67" i="6"/>
  <c r="H44" i="6"/>
  <c r="H58" i="6"/>
  <c r="H160" i="6"/>
  <c r="H138" i="6"/>
  <c r="H155" i="6"/>
  <c r="H69" i="6"/>
  <c r="H145" i="6"/>
  <c r="H148" i="6"/>
  <c r="H74" i="6"/>
  <c r="H42" i="6"/>
  <c r="H11" i="6"/>
  <c r="H20" i="6"/>
  <c r="H134" i="6"/>
  <c r="H125" i="6"/>
  <c r="H107" i="6"/>
  <c r="H85" i="6"/>
  <c r="H50" i="6"/>
  <c r="H56" i="6"/>
  <c r="H19" i="6"/>
  <c r="H49" i="6"/>
  <c r="H114" i="6"/>
  <c r="H64" i="6"/>
  <c r="H15" i="6"/>
  <c r="H23" i="6"/>
  <c r="H87" i="6"/>
  <c r="H89" i="6"/>
  <c r="T122" i="6"/>
  <c r="H84" i="6"/>
  <c r="H79" i="6"/>
  <c r="H117" i="6"/>
  <c r="H52" i="6"/>
  <c r="H109" i="6"/>
  <c r="H68" i="6"/>
  <c r="H135" i="6"/>
  <c r="H132" i="6"/>
  <c r="H37" i="6"/>
  <c r="H136" i="6"/>
  <c r="H98" i="6"/>
  <c r="H61" i="6"/>
  <c r="H95" i="6"/>
  <c r="H94" i="6"/>
  <c r="H112" i="5"/>
  <c r="H120" i="6"/>
  <c r="H97" i="6"/>
  <c r="H149" i="6"/>
  <c r="H13" i="6"/>
  <c r="H121" i="6"/>
  <c r="H53" i="6"/>
  <c r="H104" i="6"/>
  <c r="H41" i="6"/>
  <c r="H113" i="6"/>
  <c r="H26" i="6"/>
  <c r="H105" i="6"/>
  <c r="H127" i="6"/>
  <c r="H129" i="6"/>
  <c r="H39" i="6"/>
  <c r="H18" i="6"/>
  <c r="H59" i="6"/>
  <c r="H96" i="6"/>
  <c r="H21" i="6"/>
  <c r="H122" i="6"/>
  <c r="H153" i="6"/>
  <c r="H124" i="6"/>
  <c r="H54" i="6"/>
  <c r="H66" i="6"/>
  <c r="H77" i="6"/>
  <c r="H88" i="6"/>
  <c r="H36" i="6"/>
  <c r="H144" i="6"/>
  <c r="H119" i="6"/>
  <c r="H17" i="6"/>
  <c r="H86" i="6"/>
  <c r="H38" i="6"/>
  <c r="H70" i="6"/>
  <c r="H115" i="6"/>
  <c r="H158" i="6"/>
  <c r="H130" i="6"/>
  <c r="H29" i="6"/>
  <c r="H156" i="6"/>
  <c r="H159" i="6"/>
  <c r="H40" i="6"/>
  <c r="H63" i="6"/>
  <c r="H118" i="6"/>
  <c r="H141" i="6"/>
  <c r="H60" i="6"/>
  <c r="H31" i="6"/>
  <c r="H110" i="6"/>
  <c r="H27" i="6"/>
  <c r="H101" i="6"/>
  <c r="H140" i="6"/>
  <c r="H112" i="6"/>
  <c r="H22" i="6"/>
  <c r="H35" i="6"/>
  <c r="H71" i="6"/>
  <c r="H150" i="6"/>
  <c r="H45" i="6"/>
  <c r="H34" i="6"/>
  <c r="H123" i="6"/>
  <c r="H151" i="6"/>
  <c r="H55" i="6"/>
  <c r="G88" i="5"/>
  <c r="I139" i="5"/>
  <c r="I31" i="5"/>
  <c r="I153" i="5"/>
  <c r="H29" i="5"/>
  <c r="J139" i="5"/>
  <c r="G113" i="5"/>
  <c r="H61" i="5"/>
  <c r="I64" i="5"/>
  <c r="I49" i="5"/>
  <c r="I149" i="5"/>
  <c r="I148" i="5"/>
  <c r="G151" i="5"/>
  <c r="I25" i="5"/>
  <c r="I90" i="5"/>
  <c r="I56" i="5"/>
  <c r="I159" i="5"/>
  <c r="H80" i="5"/>
  <c r="I73" i="5"/>
  <c r="H122" i="5"/>
  <c r="I98" i="5"/>
  <c r="U71" i="6"/>
  <c r="I144" i="5"/>
  <c r="I36" i="5"/>
  <c r="I156" i="5"/>
  <c r="I146" i="5"/>
  <c r="I67" i="5"/>
  <c r="O154" i="5"/>
  <c r="S135" i="6"/>
  <c r="I51" i="5"/>
  <c r="G57" i="5"/>
  <c r="I43" i="5"/>
  <c r="I41" i="5"/>
  <c r="I24" i="5"/>
  <c r="I91" i="5"/>
  <c r="I55" i="5"/>
  <c r="G49" i="5"/>
  <c r="I70" i="5"/>
  <c r="I142" i="5"/>
  <c r="I61" i="5"/>
  <c r="I34" i="5"/>
  <c r="I109" i="5"/>
  <c r="I78" i="5"/>
  <c r="G31" i="5"/>
  <c r="I103" i="5"/>
  <c r="I22" i="5"/>
  <c r="I123" i="5"/>
  <c r="F128" i="5"/>
  <c r="O33" i="6"/>
  <c r="U80" i="5"/>
  <c r="N119" i="6"/>
  <c r="N26" i="6"/>
  <c r="N110" i="6"/>
  <c r="N77" i="6"/>
  <c r="N41" i="6"/>
  <c r="N63" i="6"/>
  <c r="N60" i="6"/>
  <c r="N59" i="6"/>
  <c r="N18" i="6"/>
  <c r="O91" i="6"/>
  <c r="L68" i="6"/>
  <c r="L118" i="6"/>
  <c r="O123" i="6"/>
  <c r="O143" i="6"/>
  <c r="O72" i="6"/>
  <c r="O124" i="6"/>
  <c r="O23" i="6"/>
  <c r="P146" i="6"/>
  <c r="V39" i="5"/>
  <c r="U15" i="5"/>
  <c r="U149" i="5"/>
  <c r="N38" i="6"/>
  <c r="N150" i="6"/>
  <c r="N47" i="6"/>
  <c r="N50" i="6"/>
  <c r="N134" i="6"/>
  <c r="N132" i="6"/>
  <c r="N73" i="6"/>
  <c r="N44" i="6"/>
  <c r="N13" i="6"/>
  <c r="O157" i="6"/>
  <c r="L52" i="6"/>
  <c r="L72" i="6"/>
  <c r="O84" i="6"/>
  <c r="O16" i="6"/>
  <c r="O106" i="6"/>
  <c r="O53" i="6"/>
  <c r="O99" i="6"/>
  <c r="P150" i="6"/>
  <c r="V154" i="5"/>
  <c r="U43" i="5"/>
  <c r="N124" i="6"/>
  <c r="F83" i="6"/>
  <c r="G34" i="6"/>
  <c r="G37" i="6"/>
  <c r="G35" i="6"/>
  <c r="H147" i="6"/>
  <c r="F106" i="6"/>
  <c r="F148" i="6"/>
  <c r="F136" i="6"/>
  <c r="G86" i="6"/>
  <c r="H146" i="6"/>
  <c r="H25" i="6"/>
  <c r="F84" i="6"/>
  <c r="H33" i="6"/>
  <c r="H14" i="6"/>
  <c r="H30" i="6"/>
  <c r="H65" i="6"/>
  <c r="F111" i="6"/>
  <c r="J53" i="6"/>
  <c r="N15" i="6"/>
  <c r="N23" i="6"/>
  <c r="N71" i="6"/>
  <c r="N115" i="6"/>
  <c r="N152" i="6"/>
  <c r="N148" i="6"/>
  <c r="N64" i="6"/>
  <c r="N116" i="6"/>
  <c r="N97" i="6"/>
  <c r="O47" i="6"/>
  <c r="L23" i="6"/>
  <c r="L57" i="6"/>
  <c r="O107" i="6"/>
  <c r="O86" i="6"/>
  <c r="O100" i="6"/>
  <c r="O54" i="6"/>
  <c r="O121" i="6"/>
  <c r="P111" i="6"/>
  <c r="V128" i="5"/>
  <c r="U17" i="5"/>
  <c r="U44" i="5"/>
  <c r="U41" i="5"/>
  <c r="H48" i="6"/>
  <c r="H47" i="6"/>
  <c r="G82" i="6"/>
  <c r="F71" i="6"/>
  <c r="F142" i="6"/>
  <c r="J47" i="6"/>
  <c r="H139" i="6"/>
  <c r="H131" i="6"/>
  <c r="F81" i="6"/>
  <c r="G36" i="6"/>
  <c r="H128" i="6"/>
  <c r="H142" i="6"/>
  <c r="F157" i="6"/>
  <c r="H51" i="6"/>
  <c r="L30" i="6"/>
  <c r="N149" i="6"/>
  <c r="N91" i="6"/>
  <c r="N76" i="6"/>
  <c r="N126" i="6"/>
  <c r="N84" i="6"/>
  <c r="N35" i="6"/>
  <c r="N139" i="6"/>
  <c r="N66" i="6"/>
  <c r="O139" i="6"/>
  <c r="R80" i="5"/>
  <c r="O131" i="6"/>
  <c r="L139" i="6"/>
  <c r="L117" i="6"/>
  <c r="T19" i="5"/>
  <c r="O27" i="6"/>
  <c r="O98" i="6"/>
  <c r="O129" i="6"/>
  <c r="O66" i="6"/>
  <c r="O113" i="6"/>
  <c r="O58" i="6"/>
  <c r="L95" i="6"/>
  <c r="P151" i="6"/>
  <c r="M102" i="6"/>
  <c r="V158" i="5"/>
  <c r="U105" i="5"/>
  <c r="U12" i="5"/>
  <c r="O49" i="6"/>
  <c r="F101" i="6"/>
  <c r="G61" i="6"/>
  <c r="G102" i="6"/>
  <c r="H32" i="6"/>
  <c r="H143" i="6"/>
  <c r="H82" i="6"/>
  <c r="F37" i="6"/>
  <c r="F21" i="6"/>
  <c r="G119" i="6"/>
  <c r="G64" i="6"/>
  <c r="F20" i="6"/>
  <c r="G124" i="6"/>
  <c r="G75" i="6"/>
  <c r="H28" i="6"/>
  <c r="G66" i="6"/>
  <c r="H102" i="6"/>
  <c r="M61" i="6"/>
  <c r="N81" i="6"/>
  <c r="N75" i="6"/>
  <c r="N141" i="6"/>
  <c r="N86" i="6"/>
  <c r="N107" i="6"/>
  <c r="N127" i="6"/>
  <c r="N11" i="6"/>
  <c r="N95" i="6"/>
  <c r="L106" i="6"/>
  <c r="L28" i="6"/>
  <c r="O25" i="6"/>
  <c r="O29" i="6"/>
  <c r="O88" i="6"/>
  <c r="O71" i="6"/>
  <c r="O108" i="6"/>
  <c r="O70" i="6"/>
  <c r="U136" i="5"/>
  <c r="U22" i="5"/>
  <c r="U76" i="5"/>
  <c r="O76" i="6"/>
  <c r="O57" i="6"/>
  <c r="F140" i="6"/>
  <c r="F85" i="6"/>
  <c r="G90" i="6"/>
  <c r="G59" i="6"/>
  <c r="G125" i="6"/>
  <c r="H99" i="6"/>
  <c r="F78" i="6"/>
  <c r="F60" i="6"/>
  <c r="F14" i="6"/>
  <c r="F30" i="6"/>
  <c r="G148" i="6"/>
  <c r="H83" i="6"/>
  <c r="F52" i="6"/>
  <c r="G110" i="6"/>
  <c r="H154" i="6"/>
  <c r="H46" i="6"/>
  <c r="H73" i="6"/>
  <c r="F117" i="6"/>
  <c r="N31" i="6"/>
  <c r="N140" i="6"/>
  <c r="N144" i="6"/>
  <c r="N118" i="6"/>
  <c r="N120" i="6"/>
  <c r="N131" i="6"/>
  <c r="N79" i="6"/>
  <c r="N22" i="6"/>
  <c r="F90" i="5"/>
  <c r="L78" i="6"/>
  <c r="L18" i="6"/>
  <c r="O128" i="6"/>
  <c r="O31" i="6"/>
  <c r="O46" i="6"/>
  <c r="O64" i="6"/>
  <c r="U134" i="5"/>
  <c r="R120" i="5"/>
  <c r="V97" i="5"/>
  <c r="O67" i="6"/>
  <c r="G152" i="6"/>
  <c r="N48" i="6"/>
  <c r="N99" i="6"/>
  <c r="N70" i="6"/>
  <c r="N51" i="6"/>
  <c r="N136" i="6"/>
  <c r="N133" i="6"/>
  <c r="N111" i="6"/>
  <c r="N80" i="6"/>
  <c r="F69" i="5"/>
  <c r="L47" i="6"/>
  <c r="L67" i="6"/>
  <c r="O80" i="6"/>
  <c r="O38" i="6"/>
  <c r="O92" i="6"/>
  <c r="U45" i="5"/>
  <c r="U141" i="5"/>
  <c r="U62" i="5"/>
  <c r="F144" i="6"/>
  <c r="G41" i="6"/>
  <c r="G48" i="6"/>
  <c r="H57" i="6"/>
  <c r="G22" i="6"/>
  <c r="H157" i="6"/>
  <c r="G77" i="6"/>
  <c r="F17" i="6"/>
  <c r="F74" i="6"/>
  <c r="G55" i="6"/>
  <c r="H91" i="6"/>
  <c r="H80" i="6"/>
  <c r="F114" i="6"/>
  <c r="F51" i="6"/>
  <c r="H92" i="6"/>
  <c r="H76" i="6"/>
  <c r="G91" i="6"/>
  <c r="H81" i="6"/>
  <c r="F32" i="6"/>
  <c r="F105" i="6"/>
  <c r="U46" i="6"/>
  <c r="U152" i="6"/>
  <c r="O49" i="5"/>
  <c r="N33" i="5"/>
  <c r="N43" i="5"/>
  <c r="N48" i="5"/>
  <c r="N100" i="5"/>
  <c r="L36" i="6"/>
  <c r="L110" i="6"/>
  <c r="L146" i="6"/>
  <c r="L58" i="6"/>
  <c r="L64" i="6"/>
  <c r="L103" i="6"/>
  <c r="L87" i="6"/>
  <c r="L155" i="6"/>
  <c r="P101" i="5"/>
  <c r="P155" i="5"/>
  <c r="P17" i="5"/>
  <c r="P41" i="5"/>
  <c r="N104" i="5"/>
  <c r="L47" i="5"/>
  <c r="L32" i="5"/>
  <c r="L54" i="5"/>
  <c r="U129" i="6"/>
  <c r="L83" i="5"/>
  <c r="P85" i="5"/>
  <c r="N49" i="5"/>
  <c r="L31" i="5"/>
  <c r="L63" i="5"/>
  <c r="L149" i="5"/>
  <c r="P40" i="5"/>
  <c r="P29" i="5"/>
  <c r="N151" i="5"/>
  <c r="P71" i="5"/>
  <c r="N38" i="5"/>
  <c r="M16" i="5"/>
  <c r="L25" i="5"/>
  <c r="O34" i="5"/>
  <c r="L81" i="5"/>
  <c r="P148" i="5"/>
  <c r="P147" i="5"/>
  <c r="N93" i="5"/>
  <c r="N156" i="5"/>
  <c r="P38" i="5"/>
  <c r="P43" i="5"/>
  <c r="M143" i="5"/>
  <c r="P63" i="5"/>
  <c r="N105" i="5"/>
  <c r="N15" i="5"/>
  <c r="N57" i="5"/>
  <c r="P24" i="5"/>
  <c r="L50" i="5"/>
  <c r="U157" i="6"/>
  <c r="U47" i="6"/>
  <c r="O153" i="5"/>
  <c r="N97" i="5"/>
  <c r="N42" i="5"/>
  <c r="N101" i="5"/>
  <c r="N131" i="5"/>
  <c r="L93" i="6"/>
  <c r="L119" i="6"/>
  <c r="L143" i="6"/>
  <c r="L138" i="6"/>
  <c r="L158" i="6"/>
  <c r="L38" i="6"/>
  <c r="L69" i="6"/>
  <c r="L145" i="6"/>
  <c r="P70" i="5"/>
  <c r="P153" i="5"/>
  <c r="P23" i="5"/>
  <c r="N81" i="5"/>
  <c r="L106" i="5"/>
  <c r="L59" i="5"/>
  <c r="L143" i="5"/>
  <c r="U134" i="6"/>
  <c r="T40" i="6"/>
  <c r="U109" i="6"/>
  <c r="N128" i="5"/>
  <c r="N70" i="5"/>
  <c r="N32" i="5"/>
  <c r="L92" i="5"/>
  <c r="L145" i="5"/>
  <c r="L155" i="5"/>
  <c r="O155" i="5"/>
  <c r="P118" i="5"/>
  <c r="P37" i="5"/>
  <c r="N61" i="5"/>
  <c r="P156" i="5"/>
  <c r="N140" i="5"/>
  <c r="N138" i="5"/>
  <c r="L123" i="5"/>
  <c r="O99" i="5"/>
  <c r="N50" i="5"/>
  <c r="P116" i="5"/>
  <c r="N114" i="5"/>
  <c r="L158" i="5"/>
  <c r="J46" i="6"/>
  <c r="P36" i="5"/>
  <c r="P80" i="5"/>
  <c r="O17" i="5"/>
  <c r="N115" i="5"/>
  <c r="N72" i="5"/>
  <c r="P51" i="5"/>
  <c r="P141" i="5"/>
  <c r="P112" i="5"/>
  <c r="P77" i="5"/>
  <c r="O56" i="5"/>
  <c r="U20" i="6"/>
  <c r="O108" i="5"/>
  <c r="N51" i="5"/>
  <c r="N16" i="5"/>
  <c r="N158" i="5"/>
  <c r="L137" i="6"/>
  <c r="L37" i="6"/>
  <c r="L33" i="6"/>
  <c r="L88" i="6"/>
  <c r="L148" i="6"/>
  <c r="L144" i="6"/>
  <c r="L99" i="6"/>
  <c r="L120" i="6"/>
  <c r="P122" i="5"/>
  <c r="P150" i="5"/>
  <c r="P11" i="5"/>
  <c r="P139" i="5"/>
  <c r="P110" i="5"/>
  <c r="L104" i="5"/>
  <c r="L142" i="5"/>
  <c r="L22" i="5"/>
  <c r="U132" i="6"/>
  <c r="U158" i="6"/>
  <c r="U128" i="6"/>
  <c r="N14" i="5"/>
  <c r="N89" i="5"/>
  <c r="L24" i="5"/>
  <c r="L11" i="5"/>
  <c r="L146" i="5"/>
  <c r="O59" i="5"/>
  <c r="N142" i="5"/>
  <c r="N94" i="5"/>
  <c r="N102" i="5"/>
  <c r="N137" i="5"/>
  <c r="N22" i="5"/>
  <c r="N92" i="5"/>
  <c r="L156" i="5"/>
  <c r="O57" i="5"/>
  <c r="L53" i="5"/>
  <c r="L107" i="5"/>
  <c r="J148" i="6"/>
  <c r="P96" i="5"/>
  <c r="P160" i="5"/>
  <c r="P81" i="5"/>
  <c r="N53" i="5"/>
  <c r="P137" i="5"/>
  <c r="P132" i="5"/>
  <c r="O53" i="5"/>
  <c r="P114" i="5"/>
  <c r="N71" i="5"/>
  <c r="N119" i="5"/>
  <c r="P31" i="5"/>
  <c r="L52" i="5"/>
  <c r="F141" i="6"/>
  <c r="J118" i="6"/>
  <c r="J69" i="6"/>
  <c r="U139" i="6"/>
  <c r="U84" i="6"/>
  <c r="O157" i="5"/>
  <c r="N62" i="5"/>
  <c r="N30" i="5"/>
  <c r="N35" i="5"/>
  <c r="L42" i="6"/>
  <c r="L156" i="6"/>
  <c r="L122" i="6"/>
  <c r="L80" i="6"/>
  <c r="L98" i="6"/>
  <c r="L153" i="6"/>
  <c r="L21" i="6"/>
  <c r="L125" i="6"/>
  <c r="P16" i="5"/>
  <c r="P104" i="5"/>
  <c r="P55" i="5"/>
  <c r="P65" i="5"/>
  <c r="N125" i="5"/>
  <c r="N108" i="5"/>
  <c r="L75" i="5"/>
  <c r="L42" i="5"/>
  <c r="L65" i="5"/>
  <c r="U88" i="6"/>
  <c r="U31" i="6"/>
  <c r="U34" i="6"/>
  <c r="U30" i="6"/>
  <c r="L118" i="5"/>
  <c r="N26" i="5"/>
  <c r="P128" i="5"/>
  <c r="P92" i="5"/>
  <c r="L122" i="5"/>
  <c r="L141" i="5"/>
  <c r="L72" i="5"/>
  <c r="N13" i="5"/>
  <c r="N79" i="5"/>
  <c r="N67" i="5"/>
  <c r="P15" i="5"/>
  <c r="N36" i="5"/>
  <c r="N60" i="5"/>
  <c r="L26" i="5"/>
  <c r="L127" i="5"/>
  <c r="P26" i="5"/>
  <c r="J73" i="6"/>
  <c r="P129" i="5"/>
  <c r="L69" i="5"/>
  <c r="N56" i="5"/>
  <c r="O92" i="5"/>
  <c r="P88" i="5"/>
  <c r="N19" i="5"/>
  <c r="O73" i="5"/>
  <c r="P119" i="5"/>
  <c r="N155" i="5"/>
  <c r="P91" i="5"/>
  <c r="P130" i="5"/>
  <c r="P83" i="5"/>
  <c r="J82" i="6"/>
  <c r="L87" i="5"/>
  <c r="H72" i="6"/>
  <c r="O73" i="6"/>
  <c r="U64" i="6"/>
  <c r="O103" i="5"/>
  <c r="O124" i="5"/>
  <c r="N20" i="5"/>
  <c r="N134" i="5"/>
  <c r="N69" i="5"/>
  <c r="N55" i="5"/>
  <c r="L157" i="6"/>
  <c r="L105" i="6"/>
  <c r="L141" i="6"/>
  <c r="L107" i="6"/>
  <c r="L114" i="6"/>
  <c r="L130" i="6"/>
  <c r="L85" i="6"/>
  <c r="L115" i="6"/>
  <c r="P124" i="5"/>
  <c r="P143" i="5"/>
  <c r="P108" i="5"/>
  <c r="P44" i="5"/>
  <c r="P98" i="5"/>
  <c r="L29" i="5"/>
  <c r="L39" i="5"/>
  <c r="L18" i="5"/>
  <c r="L103" i="5"/>
  <c r="U141" i="6"/>
  <c r="U127" i="6"/>
  <c r="U117" i="6"/>
  <c r="U106" i="6"/>
  <c r="L70" i="6"/>
  <c r="P159" i="5"/>
  <c r="N107" i="5"/>
  <c r="P126" i="5"/>
  <c r="N85" i="5"/>
  <c r="L129" i="5"/>
  <c r="L14" i="5"/>
  <c r="L121" i="5"/>
  <c r="P109" i="5"/>
  <c r="P14" i="5"/>
  <c r="N77" i="5"/>
  <c r="P100" i="5"/>
  <c r="P49" i="5"/>
  <c r="N31" i="5"/>
  <c r="L152" i="5"/>
  <c r="L115" i="5"/>
  <c r="P74" i="5"/>
  <c r="N54" i="5"/>
  <c r="P20" i="5"/>
  <c r="N160" i="5"/>
  <c r="P27" i="5"/>
  <c r="N87" i="5"/>
  <c r="P12" i="5"/>
  <c r="O76" i="5"/>
  <c r="P149" i="5"/>
  <c r="P73" i="5"/>
  <c r="P66" i="5"/>
  <c r="P28" i="5"/>
  <c r="L137" i="5"/>
  <c r="U17" i="6"/>
  <c r="U90" i="6"/>
  <c r="O85" i="5"/>
  <c r="N135" i="5"/>
  <c r="N157" i="5"/>
  <c r="N18" i="5"/>
  <c r="N106" i="5"/>
  <c r="L150" i="6"/>
  <c r="L26" i="6"/>
  <c r="L11" i="6"/>
  <c r="L54" i="6"/>
  <c r="L142" i="6"/>
  <c r="L65" i="6"/>
  <c r="L19" i="6"/>
  <c r="L96" i="6"/>
  <c r="P131" i="5"/>
  <c r="P152" i="5"/>
  <c r="P113" i="5"/>
  <c r="P86" i="5"/>
  <c r="M70" i="5"/>
  <c r="L34" i="5"/>
  <c r="L94" i="5"/>
  <c r="L49" i="5"/>
  <c r="U144" i="6"/>
  <c r="N11" i="5"/>
  <c r="O36" i="5"/>
  <c r="P30" i="5"/>
  <c r="L40" i="5"/>
  <c r="L147" i="5"/>
  <c r="L51" i="5"/>
  <c r="M50" i="5"/>
  <c r="N21" i="5"/>
  <c r="N34" i="5"/>
  <c r="N143" i="5"/>
  <c r="P57" i="5"/>
  <c r="N124" i="5"/>
  <c r="O142" i="5"/>
  <c r="L139" i="5"/>
  <c r="P25" i="5"/>
  <c r="L61" i="5"/>
  <c r="P87" i="5"/>
  <c r="P35" i="5"/>
  <c r="P93" i="5"/>
  <c r="P90" i="5"/>
  <c r="N152" i="5"/>
  <c r="P82" i="5"/>
  <c r="N52" i="5"/>
  <c r="N120" i="5"/>
  <c r="M146" i="5"/>
  <c r="L136" i="5"/>
  <c r="U108" i="5"/>
  <c r="U109" i="5"/>
  <c r="S26" i="6"/>
  <c r="S37" i="6"/>
  <c r="R126" i="5"/>
  <c r="R138" i="5"/>
  <c r="F133" i="5"/>
  <c r="F110" i="5"/>
  <c r="F139" i="5"/>
  <c r="V75" i="5"/>
  <c r="T90" i="5"/>
  <c r="U82" i="5"/>
  <c r="R143" i="5"/>
  <c r="T124" i="5"/>
  <c r="V122" i="5"/>
  <c r="V160" i="5"/>
  <c r="V40" i="5"/>
  <c r="V127" i="5"/>
  <c r="U137" i="5"/>
  <c r="U113" i="5"/>
  <c r="U36" i="5"/>
  <c r="U115" i="5"/>
  <c r="U49" i="5"/>
  <c r="U91" i="5"/>
  <c r="U85" i="5"/>
  <c r="U92" i="5"/>
  <c r="U160" i="5"/>
  <c r="U143" i="5"/>
  <c r="U54" i="5"/>
  <c r="U119" i="5"/>
  <c r="U147" i="5"/>
  <c r="U69" i="5"/>
  <c r="M124" i="6"/>
  <c r="U34" i="5"/>
  <c r="U158" i="5"/>
  <c r="S103" i="6"/>
  <c r="S62" i="6"/>
  <c r="R121" i="5"/>
  <c r="R131" i="5"/>
  <c r="F94" i="5"/>
  <c r="F127" i="5"/>
  <c r="F41" i="5"/>
  <c r="F67" i="5"/>
  <c r="T143" i="5"/>
  <c r="S104" i="6"/>
  <c r="U148" i="5"/>
  <c r="R104" i="5"/>
  <c r="T145" i="5"/>
  <c r="V11" i="5"/>
  <c r="V93" i="5"/>
  <c r="V16" i="5"/>
  <c r="V64" i="5"/>
  <c r="U35" i="5"/>
  <c r="U30" i="5"/>
  <c r="U94" i="5"/>
  <c r="U40" i="5"/>
  <c r="U77" i="5"/>
  <c r="U18" i="5"/>
  <c r="U73" i="5"/>
  <c r="U124" i="5"/>
  <c r="U11" i="5"/>
  <c r="U89" i="5"/>
  <c r="U111" i="5"/>
  <c r="U138" i="5"/>
  <c r="U60" i="5"/>
  <c r="U101" i="5"/>
  <c r="M152" i="6"/>
  <c r="S35" i="6"/>
  <c r="S67" i="6"/>
  <c r="R25" i="5"/>
  <c r="F20" i="5"/>
  <c r="F47" i="5"/>
  <c r="F87" i="5"/>
  <c r="T150" i="5"/>
  <c r="S109" i="6"/>
  <c r="S152" i="6"/>
  <c r="S56" i="6"/>
  <c r="S28" i="6"/>
  <c r="U14" i="5"/>
  <c r="U139" i="5"/>
  <c r="R99" i="5"/>
  <c r="M62" i="6"/>
  <c r="V29" i="5"/>
  <c r="V137" i="5"/>
  <c r="V146" i="5"/>
  <c r="V33" i="5"/>
  <c r="V91" i="5"/>
  <c r="U26" i="5"/>
  <c r="U27" i="5"/>
  <c r="U24" i="5"/>
  <c r="U120" i="5"/>
  <c r="U65" i="5"/>
  <c r="U159" i="5"/>
  <c r="U93" i="5"/>
  <c r="V35" i="5"/>
  <c r="U116" i="5"/>
  <c r="U72" i="5"/>
  <c r="U102" i="5"/>
  <c r="U42" i="5"/>
  <c r="U53" i="5"/>
  <c r="U156" i="5"/>
  <c r="R15" i="5"/>
  <c r="U97" i="5"/>
  <c r="V138" i="5"/>
  <c r="U131" i="5"/>
  <c r="S66" i="6"/>
  <c r="R144" i="5"/>
  <c r="F81" i="5"/>
  <c r="F140" i="5"/>
  <c r="F141" i="5"/>
  <c r="T26" i="5"/>
  <c r="S87" i="6"/>
  <c r="S124" i="6"/>
  <c r="S85" i="6"/>
  <c r="U95" i="5"/>
  <c r="U142" i="5"/>
  <c r="R46" i="5"/>
  <c r="M143" i="6"/>
  <c r="V147" i="5"/>
  <c r="V46" i="5"/>
  <c r="V65" i="5"/>
  <c r="V123" i="5"/>
  <c r="V117" i="5"/>
  <c r="U47" i="5"/>
  <c r="U103" i="5"/>
  <c r="R39" i="5"/>
  <c r="R142" i="5"/>
  <c r="U58" i="5"/>
  <c r="U33" i="5"/>
  <c r="U21" i="5"/>
  <c r="U86" i="5"/>
  <c r="U56" i="5"/>
  <c r="U140" i="5"/>
  <c r="U38" i="5"/>
  <c r="U110" i="5"/>
  <c r="U130" i="5"/>
  <c r="U28" i="5"/>
  <c r="R101" i="5"/>
  <c r="T156" i="5"/>
  <c r="U153" i="5"/>
  <c r="S108" i="6"/>
  <c r="R150" i="5"/>
  <c r="F152" i="5"/>
  <c r="F154" i="5"/>
  <c r="F61" i="5"/>
  <c r="S72" i="6"/>
  <c r="S123" i="6"/>
  <c r="S47" i="6"/>
  <c r="S156" i="6"/>
  <c r="U52" i="5"/>
  <c r="U117" i="5"/>
  <c r="M103" i="6"/>
  <c r="M15" i="6"/>
  <c r="V119" i="5"/>
  <c r="V20" i="5"/>
  <c r="V76" i="5"/>
  <c r="V124" i="5"/>
  <c r="S19" i="5"/>
  <c r="U126" i="5"/>
  <c r="U129" i="5"/>
  <c r="U152" i="5"/>
  <c r="R29" i="5"/>
  <c r="R159" i="5"/>
  <c r="U150" i="5"/>
  <c r="U155" i="5"/>
  <c r="U114" i="5"/>
  <c r="U90" i="5"/>
  <c r="U122" i="5"/>
  <c r="U135" i="5"/>
  <c r="U81" i="5"/>
  <c r="U121" i="5"/>
  <c r="S114" i="6"/>
  <c r="S30" i="6"/>
  <c r="R13" i="5"/>
  <c r="F156" i="5"/>
  <c r="F105" i="5"/>
  <c r="F65" i="5"/>
  <c r="T63" i="5"/>
  <c r="S29" i="6"/>
  <c r="S125" i="6"/>
  <c r="S31" i="6"/>
  <c r="S131" i="6"/>
  <c r="U23" i="5"/>
  <c r="U128" i="5"/>
  <c r="V73" i="5"/>
  <c r="V120" i="5"/>
  <c r="V156" i="5"/>
  <c r="V56" i="5"/>
  <c r="S137" i="5"/>
  <c r="U71" i="5"/>
  <c r="U125" i="5"/>
  <c r="U48" i="5"/>
  <c r="R77" i="5"/>
  <c r="R40" i="5"/>
  <c r="U151" i="5"/>
  <c r="U96" i="5"/>
  <c r="U67" i="5"/>
  <c r="U133" i="5"/>
  <c r="U112" i="5"/>
  <c r="U25" i="5"/>
  <c r="U55" i="5"/>
  <c r="U31" i="5"/>
  <c r="J157" i="5"/>
  <c r="S48" i="6"/>
  <c r="S18" i="6"/>
  <c r="R151" i="5"/>
  <c r="R53" i="5"/>
  <c r="F71" i="5"/>
  <c r="F77" i="5"/>
  <c r="F50" i="5"/>
  <c r="U66" i="5"/>
  <c r="R108" i="5"/>
  <c r="V48" i="5"/>
  <c r="V113" i="5"/>
  <c r="V58" i="5"/>
  <c r="V114" i="5"/>
  <c r="U57" i="5"/>
  <c r="U132" i="5"/>
  <c r="U68" i="5"/>
  <c r="U144" i="5"/>
  <c r="U107" i="5"/>
  <c r="U79" i="5"/>
  <c r="U118" i="5"/>
  <c r="U106" i="5"/>
  <c r="U88" i="5"/>
  <c r="U84" i="5"/>
  <c r="U20" i="5"/>
  <c r="U70" i="5"/>
  <c r="U145" i="5"/>
  <c r="U157" i="5"/>
  <c r="H43" i="5"/>
  <c r="T100" i="5"/>
  <c r="J160" i="6"/>
  <c r="T156" i="6"/>
  <c r="L43" i="5"/>
  <c r="G111" i="5"/>
  <c r="H58" i="5"/>
  <c r="H82" i="5"/>
  <c r="H65" i="5"/>
  <c r="H39" i="5"/>
  <c r="T56" i="5"/>
  <c r="T109" i="5"/>
  <c r="T78" i="5"/>
  <c r="T96" i="5"/>
  <c r="T126" i="5"/>
  <c r="T47" i="5"/>
  <c r="T46" i="5"/>
  <c r="T84" i="6"/>
  <c r="H89" i="5"/>
  <c r="T153" i="6"/>
  <c r="T81" i="6"/>
  <c r="J122" i="6"/>
  <c r="J103" i="6"/>
  <c r="J115" i="6"/>
  <c r="J139" i="6"/>
  <c r="J57" i="6"/>
  <c r="T117" i="5"/>
  <c r="T152" i="5"/>
  <c r="T137" i="5"/>
  <c r="T147" i="5"/>
  <c r="T159" i="5"/>
  <c r="H103" i="5"/>
  <c r="H35" i="5"/>
  <c r="H95" i="5"/>
  <c r="T135" i="5"/>
  <c r="T61" i="5"/>
  <c r="T14" i="5"/>
  <c r="T42" i="5"/>
  <c r="T39" i="5"/>
  <c r="T97" i="5"/>
  <c r="T51" i="5"/>
  <c r="H121" i="5"/>
  <c r="T76" i="6"/>
  <c r="T19" i="6"/>
  <c r="J127" i="6"/>
  <c r="J50" i="6"/>
  <c r="T148" i="5"/>
  <c r="T86" i="5"/>
  <c r="T36" i="5"/>
  <c r="J153" i="6"/>
  <c r="J142" i="6"/>
  <c r="T16" i="5"/>
  <c r="J71" i="6"/>
  <c r="T160" i="5"/>
  <c r="J104" i="6"/>
  <c r="H130" i="5"/>
  <c r="H34" i="5"/>
  <c r="H85" i="5"/>
  <c r="T43" i="5"/>
  <c r="T84" i="5"/>
  <c r="T69" i="5"/>
  <c r="T98" i="5"/>
  <c r="T59" i="5"/>
  <c r="T77" i="5"/>
  <c r="T67" i="6"/>
  <c r="T63" i="6"/>
  <c r="T34" i="6"/>
  <c r="T90" i="6"/>
  <c r="T55" i="6"/>
  <c r="J152" i="6"/>
  <c r="J136" i="6"/>
  <c r="J106" i="6"/>
  <c r="T112" i="5"/>
  <c r="T106" i="5"/>
  <c r="T44" i="5"/>
  <c r="J150" i="6"/>
  <c r="J33" i="6"/>
  <c r="J70" i="6"/>
  <c r="J117" i="6"/>
  <c r="H128" i="5"/>
  <c r="H110" i="5"/>
  <c r="H151" i="5"/>
  <c r="H16" i="5"/>
  <c r="T103" i="5"/>
  <c r="T92" i="5"/>
  <c r="T142" i="5"/>
  <c r="T99" i="5"/>
  <c r="T120" i="5"/>
  <c r="T116" i="5"/>
  <c r="T79" i="6"/>
  <c r="H104" i="5"/>
  <c r="T120" i="6"/>
  <c r="T133" i="6"/>
  <c r="T22" i="5"/>
  <c r="T85" i="5"/>
  <c r="J80" i="6"/>
  <c r="T141" i="5"/>
  <c r="T138" i="5"/>
  <c r="J157" i="6"/>
  <c r="J21" i="6"/>
  <c r="H18" i="5"/>
  <c r="H105" i="5"/>
  <c r="H77" i="5"/>
  <c r="H50" i="5"/>
  <c r="T75" i="5"/>
  <c r="T57" i="5"/>
  <c r="T48" i="5"/>
  <c r="T140" i="5"/>
  <c r="T82" i="5"/>
  <c r="T80" i="5"/>
  <c r="T94" i="6"/>
  <c r="H113" i="5"/>
  <c r="T105" i="6"/>
  <c r="T132" i="6"/>
  <c r="T64" i="6"/>
  <c r="J55" i="6"/>
  <c r="J63" i="6"/>
  <c r="T72" i="5"/>
  <c r="T17" i="5"/>
  <c r="T67" i="5"/>
  <c r="J116" i="6"/>
  <c r="T155" i="5"/>
  <c r="T74" i="5"/>
  <c r="H133" i="5"/>
  <c r="H76" i="5"/>
  <c r="H141" i="5"/>
  <c r="H107" i="5"/>
  <c r="T27" i="5"/>
  <c r="T41" i="5"/>
  <c r="T95" i="5"/>
  <c r="T128" i="5"/>
  <c r="T105" i="5"/>
  <c r="T94" i="5"/>
  <c r="T142" i="6"/>
  <c r="H11" i="5"/>
  <c r="T124" i="6"/>
  <c r="T78" i="6"/>
  <c r="T82" i="6"/>
  <c r="T103" i="6"/>
  <c r="T111" i="5"/>
  <c r="T38" i="5"/>
  <c r="T127" i="5"/>
  <c r="J87" i="6"/>
  <c r="T79" i="5"/>
  <c r="T65" i="5"/>
  <c r="T93" i="5"/>
  <c r="T122" i="5"/>
  <c r="T121" i="5"/>
  <c r="J64" i="6"/>
  <c r="J11" i="6"/>
  <c r="T12" i="5"/>
  <c r="J88" i="6"/>
  <c r="J34" i="6"/>
  <c r="J125" i="6"/>
  <c r="T87" i="5"/>
  <c r="H144" i="5"/>
  <c r="H21" i="5"/>
  <c r="H54" i="5"/>
  <c r="T132" i="5"/>
  <c r="T102" i="5"/>
  <c r="T34" i="5"/>
  <c r="T21" i="5"/>
  <c r="T134" i="5"/>
  <c r="T139" i="5"/>
  <c r="T109" i="6"/>
  <c r="H116" i="5"/>
  <c r="T59" i="6"/>
  <c r="J102" i="6"/>
  <c r="T55" i="5"/>
  <c r="T125" i="5"/>
  <c r="T146" i="5"/>
  <c r="J147" i="6"/>
  <c r="J145" i="6"/>
  <c r="J43" i="6"/>
  <c r="L32" i="6"/>
  <c r="O137" i="5"/>
  <c r="O120" i="5"/>
  <c r="O42" i="5"/>
  <c r="O18" i="5"/>
  <c r="O61" i="5"/>
  <c r="O117" i="5"/>
  <c r="O158" i="5"/>
  <c r="O143" i="5"/>
  <c r="O135" i="5"/>
  <c r="G75" i="5"/>
  <c r="G41" i="5"/>
  <c r="G73" i="5"/>
  <c r="G93" i="5"/>
  <c r="G106" i="5"/>
  <c r="V92" i="5"/>
  <c r="V71" i="5"/>
  <c r="O27" i="5"/>
  <c r="O33" i="5"/>
  <c r="O78" i="5"/>
  <c r="O91" i="5"/>
  <c r="V104" i="5"/>
  <c r="V144" i="5"/>
  <c r="V61" i="5"/>
  <c r="V103" i="5"/>
  <c r="V108" i="5"/>
  <c r="V148" i="5"/>
  <c r="V99" i="5"/>
  <c r="V95" i="5"/>
  <c r="V132" i="5"/>
  <c r="V37" i="5"/>
  <c r="V34" i="5"/>
  <c r="V140" i="5"/>
  <c r="V47" i="5"/>
  <c r="V141" i="5"/>
  <c r="V15" i="5"/>
  <c r="V67" i="5"/>
  <c r="V42" i="5"/>
  <c r="V63" i="5"/>
  <c r="V41" i="5"/>
  <c r="V27" i="5"/>
  <c r="V55" i="5"/>
  <c r="V150" i="5"/>
  <c r="V139" i="5"/>
  <c r="V26" i="5"/>
  <c r="V105" i="5"/>
  <c r="V115" i="5"/>
  <c r="V90" i="5"/>
  <c r="V17" i="5"/>
  <c r="V133" i="5"/>
  <c r="V107" i="5"/>
  <c r="V52" i="5"/>
  <c r="V100" i="5"/>
  <c r="V80" i="5"/>
  <c r="V66" i="5"/>
  <c r="V98" i="5"/>
  <c r="S43" i="5"/>
  <c r="O102" i="5"/>
  <c r="J14" i="5"/>
  <c r="G71" i="5"/>
  <c r="V28" i="5"/>
  <c r="V102" i="5"/>
  <c r="V44" i="5"/>
  <c r="O160" i="5"/>
  <c r="O32" i="5"/>
  <c r="O149" i="5"/>
  <c r="O15" i="5"/>
  <c r="O131" i="5"/>
  <c r="O41" i="5"/>
  <c r="S39" i="5"/>
  <c r="O21" i="5"/>
  <c r="O139" i="5"/>
  <c r="O24" i="5"/>
  <c r="O127" i="5"/>
  <c r="G20" i="5"/>
  <c r="O97" i="5"/>
  <c r="O95" i="5"/>
  <c r="O145" i="5"/>
  <c r="O58" i="5"/>
  <c r="O159" i="5"/>
  <c r="O77" i="5"/>
  <c r="O83" i="5"/>
  <c r="O46" i="5"/>
  <c r="O50" i="5"/>
  <c r="O109" i="5"/>
  <c r="O125" i="5"/>
  <c r="O122" i="5"/>
  <c r="O90" i="5"/>
  <c r="O94" i="5"/>
  <c r="O74" i="5"/>
  <c r="O129" i="5"/>
  <c r="O40" i="5"/>
  <c r="O62" i="5"/>
  <c r="O28" i="5"/>
  <c r="G43" i="5"/>
  <c r="G117" i="5"/>
  <c r="G160" i="5"/>
  <c r="G32" i="5"/>
  <c r="G107" i="5"/>
  <c r="O86" i="5"/>
  <c r="O98" i="5"/>
  <c r="O48" i="5"/>
  <c r="V43" i="5"/>
  <c r="V86" i="5"/>
  <c r="V25" i="5"/>
  <c r="V153" i="5"/>
  <c r="V126" i="5"/>
  <c r="V84" i="5"/>
  <c r="V143" i="5"/>
  <c r="V36" i="5"/>
  <c r="V60" i="5"/>
  <c r="V134" i="5"/>
  <c r="V121" i="5"/>
  <c r="V157" i="5"/>
  <c r="V31" i="5"/>
  <c r="V85" i="5"/>
  <c r="V155" i="5"/>
  <c r="V38" i="5"/>
  <c r="V78" i="5"/>
  <c r="V57" i="5"/>
  <c r="V136" i="5"/>
  <c r="V54" i="5"/>
  <c r="V62" i="5"/>
  <c r="V70" i="5"/>
  <c r="V77" i="5"/>
  <c r="V94" i="5"/>
  <c r="V23" i="5"/>
  <c r="V13" i="5"/>
  <c r="V83" i="5"/>
  <c r="V87" i="5"/>
  <c r="V135" i="5"/>
  <c r="V59" i="5"/>
  <c r="V14" i="5"/>
  <c r="V88" i="5"/>
  <c r="V18" i="5"/>
  <c r="V68" i="5"/>
  <c r="V22" i="5"/>
  <c r="S141" i="5"/>
  <c r="O71" i="5"/>
  <c r="G104" i="5"/>
  <c r="G83" i="5"/>
  <c r="O144" i="5"/>
  <c r="O101" i="5"/>
  <c r="O121" i="5"/>
  <c r="O151" i="5"/>
  <c r="O26" i="5"/>
  <c r="V89" i="5"/>
  <c r="O130" i="5"/>
  <c r="O111" i="5"/>
  <c r="O118" i="5"/>
  <c r="O13" i="5"/>
  <c r="O81" i="5"/>
  <c r="O19" i="5"/>
  <c r="O63" i="5"/>
  <c r="O44" i="5"/>
  <c r="O35" i="5"/>
  <c r="O140" i="5"/>
  <c r="O51" i="5"/>
  <c r="O79" i="5"/>
  <c r="O141" i="5"/>
  <c r="O96" i="5"/>
  <c r="O23" i="5"/>
  <c r="O119" i="5"/>
  <c r="O45" i="5"/>
  <c r="O133" i="5"/>
  <c r="O12" i="5"/>
  <c r="O128" i="5"/>
  <c r="O114" i="5"/>
  <c r="J126" i="5"/>
  <c r="G82" i="5"/>
  <c r="G126" i="5"/>
  <c r="G27" i="5"/>
  <c r="G145" i="5"/>
  <c r="G155" i="5"/>
  <c r="O52" i="5"/>
  <c r="V21" i="5"/>
  <c r="V112" i="5"/>
  <c r="V116" i="5"/>
  <c r="V106" i="5"/>
  <c r="V159" i="5"/>
  <c r="V125" i="5"/>
  <c r="V79" i="5"/>
  <c r="V151" i="5"/>
  <c r="V19" i="5"/>
  <c r="V145" i="5"/>
  <c r="V149" i="5"/>
  <c r="V152" i="5"/>
  <c r="V30" i="5"/>
  <c r="V96" i="5"/>
  <c r="V50" i="5"/>
  <c r="V69" i="5"/>
  <c r="V101" i="5"/>
  <c r="V24" i="5"/>
  <c r="V130" i="5"/>
  <c r="V32" i="5"/>
  <c r="V72" i="5"/>
  <c r="V118" i="5"/>
  <c r="V74" i="5"/>
  <c r="V82" i="5"/>
  <c r="V131" i="5"/>
  <c r="V109" i="5"/>
  <c r="V81" i="5"/>
  <c r="V49" i="5"/>
  <c r="V110" i="5"/>
  <c r="V111" i="5"/>
  <c r="V45" i="5"/>
  <c r="V142" i="5"/>
  <c r="V129" i="5"/>
  <c r="V12" i="5"/>
  <c r="V51" i="5"/>
  <c r="G89" i="5"/>
  <c r="O110" i="5"/>
  <c r="O150" i="5"/>
  <c r="O75" i="5"/>
  <c r="O147" i="5"/>
  <c r="O123" i="5"/>
  <c r="O134" i="5"/>
  <c r="O100" i="5"/>
  <c r="O116" i="5"/>
  <c r="O152" i="5"/>
  <c r="O115" i="5"/>
  <c r="O87" i="5"/>
  <c r="O68" i="5"/>
  <c r="O67" i="5"/>
  <c r="O37" i="5"/>
  <c r="O47" i="5"/>
  <c r="O43" i="5"/>
  <c r="O38" i="5"/>
  <c r="P50" i="5"/>
  <c r="O112" i="5"/>
  <c r="G62" i="5"/>
  <c r="N148" i="5"/>
  <c r="N47" i="5"/>
  <c r="N75" i="5"/>
  <c r="H52" i="5"/>
  <c r="N65" i="5"/>
  <c r="U19" i="5"/>
  <c r="T110" i="5"/>
  <c r="L33" i="5"/>
  <c r="L74" i="5"/>
  <c r="L89" i="5"/>
  <c r="L160" i="5"/>
  <c r="L130" i="5"/>
  <c r="L93" i="5"/>
  <c r="L30" i="5"/>
  <c r="L90" i="5"/>
  <c r="L58" i="5"/>
  <c r="L71" i="5"/>
  <c r="L157" i="5"/>
  <c r="L70" i="5"/>
  <c r="L120" i="5"/>
  <c r="H115" i="5"/>
  <c r="H145" i="5"/>
  <c r="H55" i="5"/>
  <c r="L66" i="5"/>
  <c r="L119" i="5"/>
  <c r="L88" i="5"/>
  <c r="L128" i="5"/>
  <c r="L55" i="5"/>
  <c r="L78" i="5"/>
  <c r="L57" i="5"/>
  <c r="L151" i="5"/>
  <c r="L80" i="5"/>
  <c r="L82" i="5"/>
  <c r="L125" i="5"/>
  <c r="L148" i="5"/>
  <c r="L44" i="5"/>
  <c r="L153" i="5"/>
  <c r="L98" i="5"/>
  <c r="L102" i="5"/>
  <c r="L16" i="5"/>
  <c r="H146" i="5"/>
  <c r="H48" i="5"/>
  <c r="H111" i="5"/>
  <c r="L96" i="5"/>
  <c r="L111" i="5"/>
  <c r="L126" i="5"/>
  <c r="L48" i="5"/>
  <c r="L124" i="5"/>
  <c r="L68" i="5"/>
  <c r="L91" i="5"/>
  <c r="L60" i="5"/>
  <c r="L27" i="5"/>
  <c r="L97" i="5"/>
  <c r="L67" i="5"/>
  <c r="L76" i="5"/>
  <c r="L159" i="5"/>
  <c r="H41" i="5"/>
  <c r="H150" i="5"/>
  <c r="I12" i="5"/>
  <c r="I76" i="5"/>
  <c r="T20" i="5"/>
  <c r="N25" i="5"/>
  <c r="N12" i="5"/>
  <c r="N24" i="5"/>
  <c r="N144" i="5"/>
  <c r="N40" i="5"/>
  <c r="N112" i="5"/>
  <c r="N127" i="5"/>
  <c r="N98" i="5"/>
  <c r="N118" i="5"/>
  <c r="L117" i="5"/>
  <c r="L133" i="5"/>
  <c r="L36" i="5"/>
  <c r="L86" i="5"/>
  <c r="V53" i="5"/>
  <c r="L150" i="5"/>
  <c r="L46" i="5"/>
  <c r="L62" i="5"/>
  <c r="N146" i="5"/>
  <c r="N59" i="5"/>
  <c r="T108" i="5"/>
  <c r="J72" i="6"/>
  <c r="T28" i="5"/>
  <c r="L79" i="5"/>
  <c r="L138" i="5"/>
  <c r="L108" i="5"/>
  <c r="N99" i="5"/>
  <c r="N88" i="5"/>
  <c r="T89" i="5"/>
  <c r="T158" i="5"/>
  <c r="J12" i="6"/>
  <c r="J18" i="6"/>
  <c r="J13" i="6"/>
  <c r="L131" i="5"/>
  <c r="N109" i="5"/>
  <c r="N95" i="5"/>
  <c r="N41" i="5"/>
  <c r="N133" i="5"/>
  <c r="N122" i="5"/>
  <c r="N132" i="5"/>
  <c r="N76" i="5"/>
  <c r="T40" i="5"/>
  <c r="J60" i="6"/>
  <c r="J119" i="6"/>
  <c r="T62" i="5"/>
  <c r="T144" i="5"/>
  <c r="J136" i="5"/>
  <c r="S15" i="5"/>
  <c r="L114" i="5"/>
  <c r="J75" i="5"/>
  <c r="J40" i="5"/>
  <c r="S123" i="5"/>
  <c r="S127" i="5"/>
  <c r="S109" i="5"/>
  <c r="S155" i="5"/>
  <c r="S139" i="5"/>
  <c r="J29" i="5"/>
  <c r="J33" i="5"/>
  <c r="J93" i="5"/>
  <c r="G24" i="5"/>
  <c r="G53" i="5"/>
  <c r="G142" i="5"/>
  <c r="G99" i="5"/>
  <c r="G72" i="5"/>
  <c r="G76" i="5"/>
  <c r="I40" i="5"/>
  <c r="G114" i="5"/>
  <c r="G58" i="5"/>
  <c r="G33" i="5"/>
  <c r="G19" i="5"/>
  <c r="G156" i="5"/>
  <c r="G77" i="5"/>
  <c r="H129" i="5"/>
  <c r="H102" i="5"/>
  <c r="H93" i="5"/>
  <c r="G118" i="5"/>
  <c r="G140" i="5"/>
  <c r="G101" i="5"/>
  <c r="G16" i="5"/>
  <c r="G121" i="5"/>
  <c r="H24" i="5"/>
  <c r="H155" i="5"/>
  <c r="H42" i="5"/>
  <c r="G29" i="5"/>
  <c r="G52" i="5"/>
  <c r="G38" i="5"/>
  <c r="G37" i="5"/>
  <c r="G15" i="5"/>
  <c r="I54" i="5"/>
  <c r="I46" i="5"/>
  <c r="I137" i="5"/>
  <c r="I27" i="5"/>
  <c r="I69" i="5"/>
  <c r="I133" i="5"/>
  <c r="I52" i="5"/>
  <c r="I17" i="5"/>
  <c r="I77" i="5"/>
  <c r="I100" i="5"/>
  <c r="H156" i="5"/>
  <c r="H143" i="5"/>
  <c r="H15" i="5"/>
  <c r="H100" i="5"/>
  <c r="F107" i="5"/>
  <c r="I119" i="5"/>
  <c r="H154" i="5"/>
  <c r="I150" i="5"/>
  <c r="I28" i="5"/>
  <c r="H78" i="5"/>
  <c r="G56" i="5"/>
  <c r="G124" i="5"/>
  <c r="G12" i="5"/>
  <c r="G125" i="5"/>
  <c r="G112" i="5"/>
  <c r="H126" i="5"/>
  <c r="H135" i="5"/>
  <c r="G48" i="5"/>
  <c r="G127" i="5"/>
  <c r="G45" i="5"/>
  <c r="G135" i="5"/>
  <c r="G47" i="5"/>
  <c r="I84" i="5"/>
  <c r="I134" i="5"/>
  <c r="I26" i="5"/>
  <c r="I111" i="5"/>
  <c r="I20" i="5"/>
  <c r="I157" i="5"/>
  <c r="I110" i="5"/>
  <c r="I112" i="5"/>
  <c r="I68" i="5"/>
  <c r="I75" i="5"/>
  <c r="H67" i="5"/>
  <c r="H118" i="5"/>
  <c r="H25" i="5"/>
  <c r="H40" i="5"/>
  <c r="F53" i="5"/>
  <c r="I127" i="5"/>
  <c r="H101" i="5"/>
  <c r="H91" i="5"/>
  <c r="H75" i="5"/>
  <c r="I71" i="5"/>
  <c r="I147" i="5"/>
  <c r="G98" i="5"/>
  <c r="G39" i="5"/>
  <c r="G63" i="5"/>
  <c r="G105" i="5"/>
  <c r="G128" i="5"/>
  <c r="G123" i="5"/>
  <c r="G23" i="5"/>
  <c r="G60" i="5"/>
  <c r="I66" i="5"/>
  <c r="G79" i="5"/>
  <c r="G146" i="5"/>
  <c r="G95" i="5"/>
  <c r="G17" i="5"/>
  <c r="G40" i="5"/>
  <c r="G90" i="5"/>
  <c r="G110" i="5"/>
  <c r="G149" i="5"/>
  <c r="G102" i="5"/>
  <c r="G122" i="5"/>
  <c r="G130" i="5"/>
  <c r="G26" i="5"/>
  <c r="I140" i="5"/>
  <c r="I124" i="5"/>
  <c r="I82" i="5"/>
  <c r="I151" i="5"/>
  <c r="I155" i="5"/>
  <c r="I131" i="5"/>
  <c r="I35" i="5"/>
  <c r="I125" i="5"/>
  <c r="I88" i="5"/>
  <c r="I96" i="5"/>
  <c r="H114" i="5"/>
  <c r="H84" i="5"/>
  <c r="H14" i="5"/>
  <c r="H86" i="5"/>
  <c r="I145" i="5"/>
  <c r="H152" i="5"/>
  <c r="H158" i="5"/>
  <c r="G14" i="5"/>
  <c r="I143" i="5"/>
  <c r="H120" i="5"/>
  <c r="F112" i="5"/>
  <c r="I130" i="5"/>
  <c r="I89" i="5"/>
  <c r="G74" i="5"/>
  <c r="G144" i="5"/>
  <c r="G21" i="5"/>
  <c r="G65" i="5"/>
  <c r="G91" i="5"/>
  <c r="G138" i="5"/>
  <c r="G66" i="5"/>
  <c r="G159" i="5"/>
  <c r="G11" i="5"/>
  <c r="G100" i="5"/>
  <c r="G25" i="5"/>
  <c r="G84" i="5"/>
  <c r="G139" i="5"/>
  <c r="G13" i="5"/>
  <c r="G158" i="5"/>
  <c r="G92" i="5"/>
  <c r="I72" i="5"/>
  <c r="I93" i="5"/>
  <c r="I107" i="5"/>
  <c r="I95" i="5"/>
  <c r="I118" i="5"/>
  <c r="I115" i="5"/>
  <c r="I80" i="5"/>
  <c r="I86" i="5"/>
  <c r="I135" i="5"/>
  <c r="I152" i="5"/>
  <c r="I101" i="5"/>
  <c r="H44" i="5"/>
  <c r="H106" i="5"/>
  <c r="H142" i="5"/>
  <c r="I15" i="5"/>
  <c r="I117" i="5"/>
  <c r="H117" i="5"/>
  <c r="I14" i="5"/>
  <c r="H99" i="5"/>
  <c r="H149" i="5"/>
  <c r="H31" i="5"/>
  <c r="I32" i="5"/>
  <c r="I13" i="5"/>
  <c r="I132" i="5"/>
  <c r="G150" i="5"/>
  <c r="G152" i="5"/>
  <c r="G86" i="5"/>
  <c r="G46" i="5"/>
  <c r="G120" i="5"/>
  <c r="G50" i="5"/>
  <c r="G44" i="5"/>
  <c r="G78" i="5"/>
  <c r="G141" i="5"/>
  <c r="G81" i="5"/>
  <c r="G36" i="5"/>
  <c r="I104" i="5"/>
  <c r="I154" i="5"/>
  <c r="I18" i="5"/>
  <c r="I65" i="5"/>
  <c r="I136" i="5"/>
  <c r="I42" i="5"/>
  <c r="H57" i="5"/>
  <c r="H81" i="5"/>
  <c r="I63" i="5"/>
  <c r="I29" i="5"/>
  <c r="G147" i="5"/>
  <c r="G22" i="5"/>
  <c r="G61" i="5"/>
  <c r="G69" i="5"/>
  <c r="G67" i="5"/>
  <c r="H20" i="5"/>
  <c r="H27" i="5"/>
  <c r="H62" i="5"/>
  <c r="H123" i="5"/>
  <c r="H22" i="5"/>
  <c r="I37" i="5"/>
  <c r="H147" i="5"/>
  <c r="G143" i="5"/>
  <c r="G68" i="5"/>
  <c r="I102" i="5"/>
  <c r="I38" i="5"/>
  <c r="I11" i="5"/>
  <c r="I113" i="5"/>
  <c r="I108" i="5"/>
  <c r="I81" i="5"/>
  <c r="H47" i="5"/>
  <c r="H148" i="5"/>
  <c r="I83" i="5"/>
  <c r="G129" i="5"/>
  <c r="G34" i="5"/>
  <c r="G80" i="5"/>
  <c r="G87" i="5"/>
  <c r="G108" i="5"/>
  <c r="H26" i="5"/>
  <c r="H119" i="5"/>
  <c r="H153" i="5"/>
  <c r="H13" i="5"/>
  <c r="H132" i="5"/>
  <c r="G115" i="5"/>
  <c r="I74" i="5"/>
  <c r="I33" i="5"/>
  <c r="I58" i="5"/>
  <c r="I129" i="5"/>
  <c r="I92" i="5"/>
  <c r="H33" i="5"/>
  <c r="H45" i="5"/>
  <c r="I47" i="5"/>
  <c r="H127" i="5"/>
  <c r="I44" i="5"/>
  <c r="G28" i="5"/>
  <c r="G97" i="5"/>
  <c r="G85" i="5"/>
  <c r="G96" i="5"/>
  <c r="H56" i="5"/>
  <c r="H38" i="5"/>
  <c r="H159" i="5"/>
  <c r="H30" i="5"/>
  <c r="H74" i="5"/>
  <c r="H19" i="5"/>
  <c r="H37" i="5"/>
  <c r="G132" i="5"/>
  <c r="G148" i="5"/>
  <c r="I60" i="5"/>
  <c r="I57" i="5"/>
  <c r="I23" i="5"/>
  <c r="I126" i="5"/>
  <c r="I121" i="5"/>
  <c r="H17" i="5"/>
  <c r="H28" i="5"/>
  <c r="I50" i="5"/>
  <c r="I128" i="5"/>
  <c r="H59" i="5"/>
  <c r="G119" i="5"/>
  <c r="G103" i="5"/>
  <c r="G51" i="5"/>
  <c r="G70" i="5"/>
  <c r="G64" i="5"/>
  <c r="H125" i="5"/>
  <c r="H136" i="5"/>
  <c r="H70" i="5"/>
  <c r="H90" i="5"/>
  <c r="H23" i="5"/>
  <c r="H46" i="5"/>
  <c r="H36" i="5"/>
  <c r="G136" i="5"/>
  <c r="I158" i="5"/>
  <c r="I120" i="5"/>
  <c r="I94" i="5"/>
  <c r="I59" i="5"/>
  <c r="I138" i="5"/>
  <c r="H88" i="5"/>
  <c r="H64" i="5"/>
  <c r="I48" i="5"/>
  <c r="I19" i="5"/>
  <c r="H60" i="5"/>
  <c r="G35" i="5"/>
  <c r="G54" i="5"/>
  <c r="G131" i="5"/>
  <c r="G137" i="5"/>
  <c r="G153" i="5"/>
  <c r="H83" i="5"/>
  <c r="H71" i="5"/>
  <c r="H139" i="5"/>
  <c r="H94" i="5"/>
  <c r="H49" i="5"/>
  <c r="H68" i="5"/>
  <c r="R30" i="5"/>
  <c r="R11" i="5"/>
  <c r="R155" i="5"/>
  <c r="R12" i="5"/>
  <c r="R49" i="5"/>
  <c r="R95" i="5"/>
  <c r="R37" i="5"/>
  <c r="R130" i="5"/>
  <c r="R134" i="5"/>
  <c r="R88" i="5"/>
  <c r="R24" i="5"/>
  <c r="R36" i="5"/>
  <c r="R71" i="5"/>
  <c r="R79" i="5"/>
  <c r="R149" i="5"/>
  <c r="R127" i="5"/>
  <c r="R92" i="5"/>
  <c r="R67" i="5"/>
  <c r="R158" i="5"/>
  <c r="R63" i="5"/>
  <c r="R141" i="5"/>
  <c r="R78" i="5"/>
  <c r="R42" i="5"/>
  <c r="R86" i="5"/>
  <c r="R60" i="5"/>
  <c r="R21" i="5"/>
  <c r="R35" i="5"/>
  <c r="R83" i="5"/>
  <c r="R154" i="5"/>
  <c r="R82" i="5"/>
  <c r="R140" i="5"/>
  <c r="R129" i="5"/>
  <c r="R116" i="5"/>
  <c r="R68" i="5"/>
  <c r="R19" i="5"/>
  <c r="R48" i="5"/>
  <c r="R98" i="5"/>
  <c r="R69" i="5"/>
  <c r="R123" i="5"/>
  <c r="R148" i="5"/>
  <c r="R66" i="5"/>
  <c r="R14" i="5"/>
  <c r="R72" i="5"/>
  <c r="R105" i="5"/>
  <c r="R114" i="5"/>
  <c r="R55" i="5"/>
  <c r="R64" i="5"/>
  <c r="R23" i="5"/>
  <c r="R111" i="5"/>
  <c r="R102" i="5"/>
  <c r="R56" i="5"/>
  <c r="R93" i="5"/>
  <c r="R54" i="5"/>
  <c r="R136" i="5"/>
  <c r="R94" i="5"/>
  <c r="R119" i="5"/>
  <c r="R103" i="5"/>
  <c r="R156" i="5"/>
  <c r="R43" i="5"/>
  <c r="R75" i="5"/>
  <c r="R117" i="5"/>
  <c r="R20" i="5"/>
  <c r="R70" i="5"/>
  <c r="R32" i="5"/>
  <c r="R109" i="5"/>
  <c r="R59" i="5"/>
  <c r="R115" i="5"/>
  <c r="R45" i="5"/>
  <c r="R85" i="5"/>
  <c r="R61" i="5"/>
  <c r="R52" i="5"/>
  <c r="R112" i="5"/>
  <c r="R16" i="5"/>
  <c r="R31" i="5"/>
  <c r="R146" i="5"/>
  <c r="R28" i="5"/>
  <c r="R107" i="5"/>
  <c r="R124" i="5"/>
  <c r="R34" i="5"/>
  <c r="R62" i="5"/>
  <c r="R90" i="5"/>
  <c r="R160" i="5"/>
  <c r="R87" i="5"/>
  <c r="R73" i="5"/>
  <c r="R51" i="5"/>
  <c r="R81" i="5"/>
  <c r="R152" i="5"/>
  <c r="R44" i="5"/>
  <c r="R110" i="5"/>
  <c r="R135" i="5"/>
  <c r="R113" i="5"/>
  <c r="R38" i="5"/>
  <c r="R17" i="5"/>
  <c r="R33" i="5"/>
  <c r="R26" i="5"/>
  <c r="R18" i="5"/>
  <c r="R128" i="5"/>
  <c r="I130" i="6"/>
  <c r="I139" i="6"/>
  <c r="I117" i="6"/>
  <c r="I62" i="6"/>
  <c r="I158" i="6"/>
  <c r="I70" i="6"/>
  <c r="I118" i="6"/>
  <c r="I108" i="6"/>
  <c r="I146" i="6"/>
  <c r="I119" i="6"/>
  <c r="I95" i="6"/>
  <c r="I69" i="6"/>
  <c r="I133" i="6"/>
  <c r="I16" i="6"/>
  <c r="I23" i="6"/>
  <c r="I159" i="6"/>
  <c r="I15" i="6"/>
  <c r="I38" i="6"/>
  <c r="I19" i="6"/>
  <c r="I60" i="6"/>
  <c r="I83" i="6"/>
  <c r="I137" i="6"/>
  <c r="I157" i="6"/>
  <c r="I11" i="6"/>
  <c r="I42" i="6"/>
  <c r="I45" i="6"/>
  <c r="I140" i="6"/>
  <c r="I106" i="6"/>
  <c r="I53" i="6"/>
  <c r="I86" i="6"/>
  <c r="I52" i="6"/>
  <c r="I103" i="6"/>
  <c r="I46" i="6"/>
  <c r="I135" i="6"/>
  <c r="I105" i="6"/>
  <c r="I41" i="6"/>
  <c r="I128" i="6"/>
  <c r="I94" i="6"/>
  <c r="I148" i="6"/>
  <c r="I37" i="6"/>
  <c r="I87" i="6"/>
  <c r="I66" i="6"/>
  <c r="I36" i="6"/>
  <c r="I116" i="6"/>
  <c r="I27" i="6"/>
  <c r="I136" i="6"/>
  <c r="I14" i="6"/>
  <c r="I89" i="6"/>
  <c r="I18" i="6"/>
  <c r="I111" i="6"/>
  <c r="I59" i="6"/>
  <c r="I101" i="6"/>
  <c r="I156" i="6"/>
  <c r="I77" i="6"/>
  <c r="I100" i="6"/>
  <c r="I31" i="6"/>
  <c r="I72" i="6"/>
  <c r="I153" i="6"/>
  <c r="I34" i="6"/>
  <c r="I160" i="6"/>
  <c r="I97" i="6"/>
  <c r="I22" i="6"/>
  <c r="I104" i="6"/>
  <c r="I61" i="6"/>
  <c r="I142" i="6"/>
  <c r="I93" i="6"/>
  <c r="I33" i="6"/>
  <c r="I131" i="6"/>
  <c r="I114" i="6"/>
  <c r="I64" i="6"/>
  <c r="I88" i="6"/>
  <c r="I74" i="6"/>
  <c r="I113" i="6"/>
  <c r="I144" i="6"/>
  <c r="I138" i="6"/>
  <c r="I81" i="6"/>
  <c r="I129" i="6"/>
  <c r="I115" i="6"/>
  <c r="I29" i="6"/>
  <c r="I155" i="6"/>
  <c r="I85" i="6"/>
  <c r="U48" i="6"/>
  <c r="T145" i="6"/>
  <c r="U86" i="6"/>
  <c r="V92" i="6"/>
  <c r="U38" i="6"/>
  <c r="S95" i="6"/>
  <c r="U89" i="6"/>
  <c r="S159" i="6"/>
  <c r="S105" i="6"/>
  <c r="V36" i="6"/>
  <c r="S59" i="6"/>
  <c r="T49" i="6"/>
  <c r="R79" i="6"/>
  <c r="T28" i="6"/>
  <c r="V138" i="6"/>
  <c r="U24" i="6"/>
  <c r="S113" i="6"/>
  <c r="U140" i="6"/>
  <c r="R128" i="6"/>
  <c r="R78" i="6"/>
  <c r="J104" i="5"/>
  <c r="J47" i="5"/>
  <c r="J145" i="5"/>
  <c r="J160" i="5"/>
  <c r="J98" i="5"/>
  <c r="J116" i="5"/>
  <c r="J28" i="5"/>
  <c r="J155" i="5"/>
  <c r="J135" i="5"/>
  <c r="J71" i="5"/>
  <c r="J57" i="5"/>
  <c r="J141" i="5"/>
  <c r="J140" i="5"/>
  <c r="J38" i="5"/>
  <c r="J120" i="5"/>
  <c r="J69" i="5"/>
  <c r="J25" i="5"/>
  <c r="J87" i="5"/>
  <c r="J158" i="5"/>
  <c r="J113" i="5"/>
  <c r="J105" i="5"/>
  <c r="J100" i="5"/>
  <c r="J16" i="5"/>
  <c r="J125" i="5"/>
  <c r="J130" i="5"/>
  <c r="J107" i="5"/>
  <c r="J56" i="5"/>
  <c r="J49" i="5"/>
  <c r="J122" i="5"/>
  <c r="J154" i="5"/>
  <c r="J43" i="5"/>
  <c r="J62" i="5"/>
  <c r="J129" i="5"/>
  <c r="J39" i="5"/>
  <c r="J112" i="5"/>
  <c r="J92" i="5"/>
  <c r="J80" i="5"/>
  <c r="J115" i="5"/>
  <c r="J35" i="5"/>
  <c r="J53" i="5"/>
  <c r="J134" i="5"/>
  <c r="J19" i="5"/>
  <c r="J23" i="5"/>
  <c r="J142" i="5"/>
  <c r="J144" i="5"/>
  <c r="J114" i="5"/>
  <c r="J70" i="5"/>
  <c r="J118" i="5"/>
  <c r="J41" i="5"/>
  <c r="J127" i="5"/>
  <c r="J13" i="5"/>
  <c r="J24" i="5"/>
  <c r="J150" i="5"/>
  <c r="J55" i="5"/>
  <c r="J45" i="5"/>
  <c r="J99" i="5"/>
  <c r="J68" i="5"/>
  <c r="J59" i="5"/>
  <c r="J148" i="5"/>
  <c r="J83" i="5"/>
  <c r="J30" i="5"/>
  <c r="J11" i="5"/>
  <c r="J147" i="5"/>
  <c r="J26" i="5"/>
  <c r="J42" i="5"/>
  <c r="J12" i="5"/>
  <c r="J124" i="5"/>
  <c r="J108" i="5"/>
  <c r="J15" i="5"/>
  <c r="J97" i="5"/>
  <c r="J37" i="5"/>
  <c r="J73" i="5"/>
  <c r="J32" i="5"/>
  <c r="J76" i="5"/>
  <c r="J138" i="5"/>
  <c r="J159" i="5"/>
  <c r="J131" i="5"/>
  <c r="J94" i="5"/>
  <c r="J91" i="5"/>
  <c r="J132" i="5"/>
  <c r="J48" i="5"/>
  <c r="J79" i="5"/>
  <c r="J18" i="5"/>
  <c r="J88" i="5"/>
  <c r="J63" i="5"/>
  <c r="J103" i="5"/>
  <c r="J31" i="5"/>
  <c r="J149" i="5"/>
  <c r="J152" i="5"/>
  <c r="J72" i="5"/>
  <c r="J153" i="5"/>
  <c r="J95" i="5"/>
  <c r="J146" i="5"/>
  <c r="J81" i="5"/>
  <c r="J119" i="5"/>
  <c r="J64" i="5"/>
  <c r="J117" i="5"/>
  <c r="J22" i="5"/>
  <c r="J66" i="5"/>
  <c r="J137" i="5"/>
  <c r="J61" i="5"/>
  <c r="J102" i="5"/>
  <c r="J128" i="5"/>
  <c r="J110" i="5"/>
  <c r="J101" i="5"/>
  <c r="S51" i="5"/>
  <c r="S63" i="5"/>
  <c r="S96" i="5"/>
  <c r="S81" i="5"/>
  <c r="S135" i="5"/>
  <c r="S21" i="5"/>
  <c r="S104" i="5"/>
  <c r="S100" i="5"/>
  <c r="S145" i="5"/>
  <c r="S156" i="5"/>
  <c r="S52" i="5"/>
  <c r="S35" i="5"/>
  <c r="S117" i="5"/>
  <c r="S134" i="5"/>
  <c r="S12" i="5"/>
  <c r="S102" i="5"/>
  <c r="S106" i="5"/>
  <c r="S153" i="5"/>
  <c r="S91" i="5"/>
  <c r="S14" i="5"/>
  <c r="S72" i="5"/>
  <c r="S128" i="5"/>
  <c r="S86" i="5"/>
  <c r="S159" i="5"/>
  <c r="S76" i="5"/>
  <c r="S125" i="5"/>
  <c r="S48" i="5"/>
  <c r="S92" i="5"/>
  <c r="S143" i="5"/>
  <c r="S62" i="5"/>
  <c r="S112" i="5"/>
  <c r="S41" i="5"/>
  <c r="S114" i="5"/>
  <c r="S147" i="5"/>
  <c r="S36" i="5"/>
  <c r="S97" i="5"/>
  <c r="S85" i="5"/>
  <c r="S119" i="5"/>
  <c r="S94" i="5"/>
  <c r="S152" i="5"/>
  <c r="S65" i="5"/>
  <c r="S110" i="5"/>
  <c r="S57" i="5"/>
  <c r="S150" i="5"/>
  <c r="S148" i="5"/>
  <c r="S56" i="5"/>
  <c r="S89" i="5"/>
  <c r="S149" i="5"/>
  <c r="S126" i="5"/>
  <c r="S64" i="5"/>
  <c r="S124" i="5"/>
  <c r="S58" i="5"/>
  <c r="S132" i="5"/>
  <c r="S38" i="5"/>
  <c r="S90" i="5"/>
  <c r="S107" i="5"/>
  <c r="S99" i="5"/>
  <c r="S13" i="5"/>
  <c r="S17" i="5"/>
  <c r="S95" i="5"/>
  <c r="S33" i="5"/>
  <c r="S130" i="5"/>
  <c r="S42" i="5"/>
  <c r="S78" i="5"/>
  <c r="S77" i="5"/>
  <c r="S18" i="5"/>
  <c r="S54" i="5"/>
  <c r="S27" i="5"/>
  <c r="S55" i="5"/>
  <c r="S157" i="5"/>
  <c r="S50" i="5"/>
  <c r="S32" i="5"/>
  <c r="S108" i="5"/>
  <c r="S25" i="5"/>
  <c r="S121" i="5"/>
  <c r="S79" i="5"/>
  <c r="S16" i="5"/>
  <c r="S71" i="5"/>
  <c r="S53" i="5"/>
  <c r="S66" i="5"/>
  <c r="S73" i="5"/>
  <c r="S59" i="5"/>
  <c r="S142" i="5"/>
  <c r="S45" i="5"/>
  <c r="S60" i="5"/>
  <c r="S80" i="5"/>
  <c r="S103" i="5"/>
  <c r="S120" i="5"/>
  <c r="S136" i="5"/>
  <c r="S98" i="5"/>
  <c r="S113" i="5"/>
  <c r="S115" i="5"/>
  <c r="S131" i="5"/>
  <c r="S24" i="5"/>
  <c r="S84" i="5"/>
  <c r="S111" i="5"/>
  <c r="S82" i="5"/>
  <c r="S37" i="5"/>
  <c r="S140" i="5"/>
  <c r="S69" i="5"/>
  <c r="S75" i="5"/>
  <c r="S160" i="5"/>
  <c r="S158" i="5"/>
  <c r="J106" i="5"/>
  <c r="S34" i="5"/>
  <c r="S70" i="5"/>
  <c r="S151" i="5"/>
  <c r="S116" i="5"/>
  <c r="S31" i="5"/>
  <c r="S129" i="5"/>
  <c r="J50" i="5"/>
  <c r="J65" i="5"/>
  <c r="J74" i="5"/>
  <c r="J84" i="5"/>
  <c r="J156" i="5"/>
  <c r="R84" i="6"/>
  <c r="R129" i="6"/>
  <c r="T151" i="6"/>
  <c r="H134" i="5"/>
  <c r="R53" i="6"/>
  <c r="R160" i="6"/>
  <c r="T130" i="6"/>
  <c r="U151" i="6"/>
  <c r="R139" i="6"/>
  <c r="R56" i="6"/>
  <c r="T86" i="6"/>
  <c r="V95" i="6"/>
  <c r="T101" i="6"/>
  <c r="U49" i="6"/>
  <c r="T88" i="6"/>
  <c r="S143" i="6"/>
  <c r="U133" i="6"/>
  <c r="V22" i="6"/>
  <c r="R132" i="5"/>
  <c r="R91" i="5"/>
  <c r="H73" i="5"/>
  <c r="H79" i="5"/>
  <c r="I147" i="6"/>
  <c r="I79" i="6"/>
  <c r="I126" i="6"/>
  <c r="I58" i="6"/>
  <c r="S11" i="5"/>
  <c r="S68" i="5"/>
  <c r="S93" i="5"/>
  <c r="S118" i="5"/>
  <c r="S29" i="5"/>
  <c r="S46" i="5"/>
  <c r="J60" i="5"/>
  <c r="J89" i="5"/>
  <c r="J44" i="5"/>
  <c r="G30" i="5"/>
  <c r="G109" i="5"/>
  <c r="R106" i="5"/>
  <c r="R96" i="5"/>
  <c r="R22" i="5"/>
  <c r="I39" i="5"/>
  <c r="H137" i="5"/>
  <c r="I122" i="5"/>
  <c r="I116" i="5"/>
  <c r="G116" i="5"/>
  <c r="J143" i="5"/>
  <c r="J123" i="5"/>
  <c r="R58" i="5"/>
  <c r="R97" i="5"/>
  <c r="H108" i="5"/>
  <c r="H157" i="5"/>
  <c r="I98" i="6"/>
  <c r="I28" i="6"/>
  <c r="I20" i="6"/>
  <c r="I51" i="6"/>
  <c r="S154" i="5"/>
  <c r="S26" i="5"/>
  <c r="S40" i="5"/>
  <c r="S88" i="5"/>
  <c r="S83" i="5"/>
  <c r="J85" i="5"/>
  <c r="J21" i="5"/>
  <c r="J20" i="5"/>
  <c r="G94" i="5"/>
  <c r="G157" i="5"/>
  <c r="R27" i="5"/>
  <c r="R74" i="5"/>
  <c r="R100" i="5"/>
  <c r="R147" i="5"/>
  <c r="G134" i="5"/>
  <c r="H87" i="5"/>
  <c r="I16" i="5"/>
  <c r="I85" i="5"/>
  <c r="G18" i="5"/>
  <c r="J17" i="5"/>
  <c r="J51" i="5"/>
  <c r="H72" i="5"/>
  <c r="H98" i="5"/>
  <c r="I17" i="6"/>
  <c r="I99" i="6"/>
  <c r="I43" i="6"/>
  <c r="I141" i="6"/>
  <c r="I121" i="6"/>
  <c r="S28" i="5"/>
  <c r="S87" i="5"/>
  <c r="S146" i="5"/>
  <c r="S61" i="5"/>
  <c r="S49" i="5"/>
  <c r="J96" i="5"/>
  <c r="J36" i="5"/>
  <c r="J78" i="5"/>
  <c r="G55" i="5"/>
  <c r="G133" i="5"/>
  <c r="R157" i="5"/>
  <c r="R133" i="5"/>
  <c r="S105" i="5"/>
  <c r="R153" i="5"/>
  <c r="I160" i="5"/>
  <c r="H96" i="5"/>
  <c r="I21" i="5"/>
  <c r="I87" i="5"/>
  <c r="J121" i="5"/>
  <c r="J58" i="5"/>
  <c r="J82" i="5"/>
  <c r="R65" i="5"/>
  <c r="I30" i="5"/>
  <c r="H92" i="5"/>
  <c r="I122" i="6"/>
  <c r="I120" i="6"/>
  <c r="I123" i="6"/>
  <c r="I82" i="6"/>
  <c r="I35" i="6"/>
  <c r="S133" i="5"/>
  <c r="S20" i="5"/>
  <c r="S67" i="5"/>
  <c r="S101" i="5"/>
  <c r="S44" i="5"/>
  <c r="J67" i="5"/>
  <c r="J90" i="5"/>
  <c r="J77" i="5"/>
  <c r="J54" i="5"/>
  <c r="G59" i="5"/>
  <c r="G154" i="5"/>
  <c r="R89" i="5"/>
  <c r="R145" i="5"/>
  <c r="H97" i="5"/>
  <c r="H66" i="5"/>
  <c r="I79" i="5"/>
  <c r="I45" i="5"/>
  <c r="J86" i="5"/>
  <c r="J52" i="5"/>
  <c r="J46" i="5"/>
  <c r="J151" i="5"/>
  <c r="R125" i="5"/>
  <c r="F89" i="5"/>
  <c r="H63" i="5"/>
  <c r="H140" i="5"/>
  <c r="I68" i="6"/>
  <c r="I67" i="6"/>
  <c r="I12" i="6"/>
  <c r="I125" i="6"/>
  <c r="S122" i="5"/>
  <c r="S144" i="5"/>
  <c r="S22" i="5"/>
  <c r="S47" i="5"/>
  <c r="S30" i="5"/>
  <c r="J27" i="5"/>
  <c r="J133" i="5"/>
  <c r="J34" i="5"/>
  <c r="J111" i="5"/>
  <c r="G42" i="5"/>
  <c r="R122" i="5"/>
  <c r="H138" i="5"/>
  <c r="H124" i="5"/>
  <c r="I62" i="5"/>
  <c r="I114" i="5"/>
  <c r="S74" i="5"/>
  <c r="J109" i="5"/>
  <c r="G65" i="6"/>
  <c r="J95" i="6"/>
  <c r="J39" i="6"/>
  <c r="J126" i="6"/>
  <c r="T32" i="5"/>
  <c r="J100" i="6"/>
  <c r="G88" i="6"/>
  <c r="J25" i="6"/>
  <c r="G29" i="6"/>
  <c r="J76" i="6"/>
  <c r="T76" i="5"/>
  <c r="T129" i="5"/>
  <c r="J124" i="6"/>
  <c r="G158" i="6"/>
  <c r="G131" i="6"/>
  <c r="T131" i="5"/>
  <c r="G52" i="6"/>
  <c r="J81" i="6"/>
  <c r="G154" i="6"/>
  <c r="G113" i="6"/>
  <c r="G99" i="6"/>
  <c r="J92" i="6"/>
  <c r="J141" i="6"/>
  <c r="T33" i="5"/>
  <c r="U127" i="5"/>
  <c r="T31" i="5"/>
  <c r="T154" i="5"/>
  <c r="T157" i="5"/>
  <c r="T113" i="5"/>
  <c r="T37" i="5"/>
  <c r="T23" i="5"/>
  <c r="T54" i="5"/>
  <c r="U146" i="5"/>
  <c r="T123" i="5"/>
  <c r="T118" i="5"/>
  <c r="T83" i="5"/>
  <c r="T52" i="5"/>
  <c r="T119" i="5"/>
  <c r="T73" i="5"/>
  <c r="U51" i="5"/>
  <c r="T15" i="5"/>
  <c r="T130" i="5"/>
  <c r="T104" i="5"/>
  <c r="T13" i="5"/>
  <c r="T60" i="5"/>
  <c r="J90" i="6"/>
  <c r="J26" i="6"/>
  <c r="J48" i="6"/>
  <c r="J99" i="6"/>
  <c r="J36" i="6"/>
  <c r="J41" i="6"/>
  <c r="J108" i="6"/>
  <c r="J132" i="6"/>
  <c r="J146" i="6"/>
  <c r="J149" i="6"/>
  <c r="J128" i="6"/>
  <c r="J22" i="6"/>
  <c r="J158" i="6"/>
  <c r="J66" i="6"/>
  <c r="J35" i="6"/>
  <c r="J111" i="6"/>
  <c r="J156" i="6"/>
  <c r="J138" i="6"/>
  <c r="J134" i="6"/>
  <c r="J42" i="6"/>
  <c r="J84" i="6"/>
  <c r="J155" i="6"/>
  <c r="J19" i="6"/>
  <c r="J24" i="6"/>
  <c r="J32" i="6"/>
  <c r="J17" i="6"/>
  <c r="T133" i="5"/>
  <c r="G156" i="6"/>
  <c r="J28" i="6"/>
  <c r="J133" i="6"/>
  <c r="G120" i="6"/>
  <c r="T101" i="5"/>
  <c r="G67" i="6"/>
  <c r="G43" i="6"/>
  <c r="J112" i="6"/>
  <c r="J49" i="6"/>
  <c r="J140" i="6"/>
  <c r="J14" i="6"/>
  <c r="G145" i="6"/>
  <c r="J54" i="6"/>
  <c r="G89" i="6"/>
  <c r="J151" i="6"/>
  <c r="T81" i="5"/>
  <c r="O54" i="5"/>
  <c r="O22" i="5"/>
  <c r="O113" i="5"/>
  <c r="O14" i="5"/>
  <c r="O16" i="5"/>
  <c r="O84" i="5"/>
  <c r="O20" i="5"/>
  <c r="O11" i="5"/>
  <c r="O65" i="5"/>
  <c r="O69" i="5"/>
  <c r="O146" i="5"/>
  <c r="O156" i="5"/>
  <c r="O31" i="5"/>
  <c r="O25" i="5"/>
  <c r="O72" i="5"/>
  <c r="O80" i="5"/>
  <c r="O148" i="5"/>
  <c r="O30" i="5"/>
  <c r="O29" i="5"/>
  <c r="O132" i="5"/>
  <c r="O136" i="5"/>
  <c r="O66" i="5"/>
  <c r="O107" i="5"/>
  <c r="O105" i="5"/>
  <c r="O104" i="5"/>
  <c r="O60" i="5"/>
  <c r="O39" i="5"/>
  <c r="O82" i="5"/>
  <c r="O89" i="5"/>
  <c r="O88" i="5"/>
  <c r="O138" i="5"/>
  <c r="T136" i="5"/>
  <c r="G121" i="6"/>
  <c r="G30" i="6"/>
  <c r="G45" i="6"/>
  <c r="G32" i="6"/>
  <c r="J159" i="6"/>
  <c r="G27" i="6"/>
  <c r="J78" i="6"/>
  <c r="T30" i="5"/>
  <c r="H109" i="5"/>
  <c r="H53" i="5"/>
  <c r="H51" i="5"/>
  <c r="H12" i="5"/>
  <c r="H69" i="5"/>
  <c r="I106" i="5"/>
  <c r="G57" i="6"/>
  <c r="G46" i="6"/>
  <c r="G94" i="6"/>
  <c r="G153" i="6"/>
  <c r="G117" i="6"/>
  <c r="G12" i="6"/>
  <c r="G107" i="6"/>
  <c r="G42" i="6"/>
  <c r="G19" i="6"/>
  <c r="G106" i="6"/>
  <c r="G26" i="6"/>
  <c r="G50" i="6"/>
  <c r="G155" i="6"/>
  <c r="G112" i="6"/>
  <c r="G101" i="6"/>
  <c r="G93" i="6"/>
  <c r="G51" i="6"/>
  <c r="G130" i="6"/>
  <c r="G126" i="6"/>
  <c r="G123" i="6"/>
  <c r="G92" i="6"/>
  <c r="G127" i="6"/>
  <c r="G68" i="6"/>
  <c r="G69" i="6"/>
  <c r="G118" i="6"/>
  <c r="G143" i="6"/>
  <c r="G20" i="6"/>
  <c r="G79" i="6"/>
  <c r="G122" i="6"/>
  <c r="G74" i="6"/>
  <c r="G95" i="6"/>
  <c r="G78" i="6"/>
  <c r="G14" i="6"/>
  <c r="G38" i="6"/>
  <c r="G140" i="6"/>
  <c r="G114" i="6"/>
  <c r="G105" i="6"/>
  <c r="G137" i="6"/>
  <c r="G21" i="6"/>
  <c r="G134" i="6"/>
  <c r="G71" i="6"/>
  <c r="P75" i="5"/>
  <c r="N145" i="5"/>
  <c r="P59" i="5"/>
  <c r="L134" i="5"/>
  <c r="P47" i="5"/>
  <c r="N37" i="5"/>
  <c r="P89" i="5"/>
  <c r="L17" i="5"/>
  <c r="N103" i="5"/>
  <c r="N154" i="5"/>
  <c r="M138" i="5"/>
  <c r="P56" i="5"/>
  <c r="N39" i="5"/>
  <c r="N46" i="5"/>
  <c r="N27" i="5"/>
  <c r="P53" i="5"/>
  <c r="P151" i="5"/>
  <c r="N153" i="5"/>
  <c r="N141" i="5"/>
  <c r="P61" i="5"/>
  <c r="N96" i="5"/>
  <c r="P21" i="5"/>
  <c r="P69" i="5"/>
  <c r="P18" i="5"/>
  <c r="N23" i="5"/>
  <c r="L84" i="5"/>
  <c r="P76" i="5"/>
  <c r="P68" i="5"/>
  <c r="F19" i="6"/>
  <c r="F26" i="6"/>
  <c r="N126" i="5"/>
  <c r="F122" i="6"/>
  <c r="L105" i="5"/>
  <c r="P39" i="5"/>
  <c r="N83" i="5"/>
  <c r="P120" i="5"/>
  <c r="N113" i="5"/>
  <c r="L19" i="5"/>
  <c r="P78" i="5"/>
  <c r="F145" i="6"/>
  <c r="N111" i="5"/>
  <c r="P134" i="5"/>
  <c r="N28" i="5"/>
  <c r="P60" i="5"/>
  <c r="N84" i="5"/>
  <c r="P138" i="5"/>
  <c r="P33" i="5"/>
  <c r="P79" i="5"/>
  <c r="P97" i="5"/>
  <c r="N159" i="5"/>
  <c r="P19" i="5"/>
  <c r="M22" i="5"/>
  <c r="P158" i="5"/>
  <c r="L99" i="5"/>
  <c r="P154" i="5"/>
  <c r="F45" i="6"/>
  <c r="F34" i="6"/>
  <c r="F61" i="6"/>
  <c r="L28" i="5"/>
  <c r="I99" i="5"/>
  <c r="N110" i="5"/>
  <c r="N139" i="5"/>
  <c r="P127" i="5"/>
  <c r="L38" i="5"/>
  <c r="N73" i="5"/>
  <c r="P54" i="5"/>
  <c r="N130" i="5"/>
  <c r="P22" i="5"/>
  <c r="P42" i="5"/>
  <c r="P144" i="5"/>
  <c r="P125" i="5"/>
  <c r="M116" i="5"/>
  <c r="M91" i="5"/>
  <c r="N123" i="5"/>
  <c r="N29" i="5"/>
  <c r="L77" i="5"/>
  <c r="L13" i="5"/>
  <c r="F38" i="6"/>
  <c r="F153" i="6"/>
  <c r="N17" i="5"/>
  <c r="M53" i="5"/>
  <c r="O148" i="6"/>
  <c r="U101" i="6"/>
  <c r="U94" i="6"/>
  <c r="U51" i="6"/>
  <c r="S22" i="6"/>
  <c r="S76" i="6"/>
  <c r="S42" i="6"/>
  <c r="S117" i="6"/>
  <c r="S89" i="6"/>
  <c r="R146" i="6"/>
  <c r="R154" i="6"/>
  <c r="R113" i="6"/>
  <c r="R124" i="6"/>
  <c r="R125" i="6"/>
  <c r="R42" i="6"/>
  <c r="R86" i="6"/>
  <c r="R106" i="6"/>
  <c r="R46" i="6"/>
  <c r="R18" i="6"/>
  <c r="T66" i="6"/>
  <c r="T148" i="6"/>
  <c r="T118" i="6"/>
  <c r="S57" i="6"/>
  <c r="V117" i="6"/>
  <c r="R35" i="6"/>
  <c r="U23" i="6"/>
  <c r="R145" i="6"/>
  <c r="S40" i="6"/>
  <c r="V130" i="6"/>
  <c r="R16" i="6"/>
  <c r="V13" i="6"/>
  <c r="U55" i="6"/>
  <c r="S137" i="6"/>
  <c r="V14" i="6"/>
  <c r="U85" i="6"/>
  <c r="R29" i="6"/>
  <c r="U122" i="6"/>
  <c r="V148" i="6"/>
  <c r="V123" i="6"/>
  <c r="T29" i="6"/>
  <c r="T27" i="6"/>
  <c r="S52" i="6"/>
  <c r="S130" i="6"/>
  <c r="V69" i="6"/>
  <c r="V152" i="6"/>
  <c r="V83" i="6"/>
  <c r="T35" i="6"/>
  <c r="T24" i="6"/>
  <c r="S158" i="6"/>
  <c r="U12" i="6"/>
  <c r="V29" i="6"/>
  <c r="T128" i="6"/>
  <c r="T53" i="6"/>
  <c r="S145" i="6"/>
  <c r="U103" i="6"/>
  <c r="S46" i="6"/>
  <c r="S93" i="6"/>
  <c r="V78" i="6"/>
  <c r="U131" i="6"/>
  <c r="U102" i="6"/>
  <c r="S14" i="6"/>
  <c r="S74" i="6"/>
  <c r="M89" i="6"/>
  <c r="N28" i="6"/>
  <c r="O81" i="6"/>
  <c r="M75" i="5"/>
  <c r="S154" i="6"/>
  <c r="S147" i="6"/>
  <c r="U41" i="6"/>
  <c r="S63" i="6"/>
  <c r="S17" i="6"/>
  <c r="T47" i="6"/>
  <c r="V102" i="6"/>
  <c r="R147" i="6"/>
  <c r="R27" i="6"/>
  <c r="V68" i="6"/>
  <c r="T152" i="6"/>
  <c r="V57" i="6"/>
  <c r="R32" i="6"/>
  <c r="U118" i="6"/>
  <c r="V115" i="6"/>
  <c r="R28" i="6"/>
  <c r="U43" i="6"/>
  <c r="T136" i="6"/>
  <c r="V153" i="6"/>
  <c r="V62" i="6"/>
  <c r="R74" i="6"/>
  <c r="U22" i="6"/>
  <c r="T137" i="6"/>
  <c r="V17" i="6"/>
  <c r="R155" i="6"/>
  <c r="V16" i="6"/>
  <c r="U149" i="6"/>
  <c r="U28" i="6"/>
  <c r="V11" i="6"/>
  <c r="R98" i="6"/>
  <c r="R104" i="6"/>
  <c r="U93" i="6"/>
  <c r="U26" i="6"/>
  <c r="U63" i="6"/>
  <c r="V77" i="6"/>
  <c r="S15" i="6"/>
  <c r="S148" i="6"/>
  <c r="S110" i="6"/>
  <c r="U108" i="6"/>
  <c r="R54" i="6"/>
  <c r="U52" i="6"/>
  <c r="V149" i="6"/>
  <c r="U120" i="6"/>
  <c r="U79" i="6"/>
  <c r="V132" i="6"/>
  <c r="S65" i="6"/>
  <c r="S91" i="6"/>
  <c r="S101" i="6"/>
  <c r="S98" i="6"/>
  <c r="V135" i="6"/>
  <c r="S39" i="6"/>
  <c r="T116" i="6"/>
  <c r="T91" i="6"/>
  <c r="T85" i="6"/>
  <c r="T99" i="6"/>
  <c r="V121" i="6"/>
  <c r="V140" i="6"/>
  <c r="V55" i="6"/>
  <c r="T50" i="6"/>
  <c r="S100" i="6"/>
  <c r="S61" i="6"/>
  <c r="T70" i="6"/>
  <c r="T154" i="6"/>
  <c r="T42" i="6"/>
  <c r="V74" i="6"/>
  <c r="V27" i="6"/>
  <c r="V145" i="6"/>
  <c r="U42" i="6"/>
  <c r="U78" i="6"/>
  <c r="S132" i="6"/>
  <c r="T69" i="6"/>
  <c r="T135" i="6"/>
  <c r="T111" i="6"/>
  <c r="T95" i="6"/>
  <c r="V142" i="6"/>
  <c r="V150" i="6"/>
  <c r="V151" i="6"/>
  <c r="R109" i="6"/>
  <c r="U70" i="6"/>
  <c r="T32" i="6"/>
  <c r="V63" i="6"/>
  <c r="R143" i="6"/>
  <c r="V75" i="6"/>
  <c r="T17" i="6"/>
  <c r="U13" i="6"/>
  <c r="R102" i="6"/>
  <c r="T11" i="6"/>
  <c r="R138" i="6"/>
  <c r="V28" i="6"/>
  <c r="T68" i="6"/>
  <c r="T106" i="6"/>
  <c r="U72" i="6"/>
  <c r="U77" i="6"/>
  <c r="U19" i="6"/>
  <c r="R135" i="6"/>
  <c r="T149" i="6"/>
  <c r="S150" i="6"/>
  <c r="R90" i="6"/>
  <c r="T160" i="6"/>
  <c r="T60" i="6"/>
  <c r="U83" i="6"/>
  <c r="U114" i="6"/>
  <c r="R71" i="6"/>
  <c r="U81" i="6"/>
  <c r="U36" i="6"/>
  <c r="S69" i="6"/>
  <c r="S33" i="6"/>
  <c r="S92" i="6"/>
  <c r="V81" i="6"/>
  <c r="U155" i="6"/>
  <c r="U69" i="6"/>
  <c r="U96" i="6"/>
  <c r="V35" i="6"/>
  <c r="T98" i="6"/>
  <c r="U11" i="6"/>
  <c r="R48" i="6"/>
  <c r="V79" i="6"/>
  <c r="S78" i="6"/>
  <c r="S53" i="6"/>
  <c r="S58" i="6"/>
  <c r="R20" i="6"/>
  <c r="U50" i="6"/>
  <c r="R24" i="6"/>
  <c r="V159" i="6"/>
  <c r="U14" i="6"/>
  <c r="S43" i="6"/>
  <c r="S102" i="6"/>
  <c r="S16" i="6"/>
  <c r="T112" i="6"/>
  <c r="S75" i="6"/>
  <c r="S133" i="6"/>
  <c r="T129" i="6"/>
  <c r="T38" i="6"/>
  <c r="T158" i="6"/>
  <c r="V12" i="6"/>
  <c r="V155" i="6"/>
  <c r="T54" i="6"/>
  <c r="S82" i="6"/>
  <c r="S155" i="6"/>
  <c r="T77" i="6"/>
  <c r="T140" i="6"/>
  <c r="T56" i="6"/>
  <c r="V114" i="6"/>
  <c r="V51" i="6"/>
  <c r="V110" i="6"/>
  <c r="U53" i="6"/>
  <c r="S84" i="6"/>
  <c r="T41" i="6"/>
  <c r="T131" i="6"/>
  <c r="T26" i="6"/>
  <c r="V144" i="6"/>
  <c r="V44" i="6"/>
  <c r="V120" i="6"/>
  <c r="R13" i="6"/>
  <c r="R59" i="6"/>
  <c r="T115" i="6"/>
  <c r="R64" i="6"/>
  <c r="U105" i="6"/>
  <c r="U135" i="6"/>
  <c r="U150" i="6"/>
  <c r="U130" i="6"/>
  <c r="S79" i="6"/>
  <c r="S121" i="6"/>
  <c r="S118" i="6"/>
  <c r="V30" i="6"/>
  <c r="V147" i="6"/>
  <c r="U147" i="6"/>
  <c r="U45" i="6"/>
  <c r="R92" i="6"/>
  <c r="S153" i="6"/>
  <c r="S73" i="6"/>
  <c r="S142" i="6"/>
  <c r="U123" i="6"/>
  <c r="S50" i="6"/>
  <c r="T39" i="6"/>
  <c r="T100" i="6"/>
  <c r="T57" i="6"/>
  <c r="V157" i="6"/>
  <c r="V58" i="6"/>
  <c r="V93" i="6"/>
  <c r="U44" i="6"/>
  <c r="S97" i="6"/>
  <c r="S88" i="6"/>
  <c r="T20" i="6"/>
  <c r="T125" i="6"/>
  <c r="T52" i="6"/>
  <c r="V48" i="6"/>
  <c r="V56" i="6"/>
  <c r="V50" i="6"/>
  <c r="S128" i="6"/>
  <c r="S157" i="6"/>
  <c r="T150" i="6"/>
  <c r="T33" i="6"/>
  <c r="T110" i="6"/>
  <c r="V100" i="6"/>
  <c r="V20" i="6"/>
  <c r="V34" i="6"/>
  <c r="U74" i="6"/>
  <c r="R126" i="6"/>
  <c r="V42" i="6"/>
  <c r="R77" i="6"/>
  <c r="V134" i="6"/>
  <c r="T74" i="6"/>
  <c r="U111" i="6"/>
  <c r="T123" i="6"/>
  <c r="U159" i="6"/>
  <c r="R101" i="6"/>
  <c r="T45" i="6"/>
  <c r="U98" i="6"/>
  <c r="T12" i="6"/>
  <c r="U57" i="6"/>
  <c r="T18" i="6"/>
  <c r="V43" i="6"/>
  <c r="T134" i="6"/>
  <c r="T25" i="6"/>
  <c r="T61" i="6"/>
  <c r="T89" i="6"/>
  <c r="R144" i="6"/>
  <c r="R122" i="6"/>
  <c r="R91" i="6"/>
  <c r="R150" i="6"/>
  <c r="R41" i="6"/>
  <c r="R157" i="6"/>
  <c r="U136" i="6"/>
  <c r="U40" i="6"/>
  <c r="U97" i="6"/>
  <c r="U153" i="6"/>
  <c r="U91" i="6"/>
  <c r="S151" i="6"/>
  <c r="S115" i="6"/>
  <c r="R140" i="6"/>
  <c r="U142" i="6"/>
  <c r="U62" i="6"/>
  <c r="V84" i="6"/>
  <c r="U82" i="6"/>
  <c r="V118" i="6"/>
  <c r="S27" i="6"/>
  <c r="S126" i="6"/>
  <c r="S140" i="6"/>
  <c r="V124" i="6"/>
  <c r="S139" i="6"/>
  <c r="T143" i="6"/>
  <c r="T96" i="6"/>
  <c r="T119" i="6"/>
  <c r="V111" i="6"/>
  <c r="V33" i="6"/>
  <c r="R142" i="6"/>
  <c r="V127" i="6"/>
  <c r="U73" i="6"/>
  <c r="U66" i="6"/>
  <c r="T21" i="6"/>
  <c r="T121" i="6"/>
  <c r="U119" i="6"/>
  <c r="U113" i="6"/>
  <c r="V160" i="6"/>
  <c r="S13" i="6"/>
  <c r="S51" i="6"/>
  <c r="S160" i="6"/>
  <c r="S71" i="6"/>
  <c r="S36" i="6"/>
  <c r="R141" i="6"/>
  <c r="R19" i="6"/>
  <c r="R81" i="6"/>
  <c r="R87" i="6"/>
  <c r="R39" i="6"/>
  <c r="R153" i="6"/>
  <c r="R108" i="6"/>
  <c r="R23" i="6"/>
  <c r="R151" i="6"/>
  <c r="V158" i="6"/>
  <c r="T155" i="6"/>
  <c r="T48" i="6"/>
  <c r="S25" i="6"/>
  <c r="V65" i="6"/>
  <c r="U65" i="6"/>
  <c r="V146" i="6"/>
  <c r="U112" i="6"/>
  <c r="S20" i="6"/>
  <c r="V64" i="6"/>
  <c r="U154" i="6"/>
  <c r="U18" i="6"/>
  <c r="U107" i="6"/>
  <c r="T93" i="6"/>
  <c r="V101" i="6"/>
  <c r="R57" i="6"/>
  <c r="R111" i="6"/>
  <c r="R38" i="6"/>
  <c r="V18" i="6"/>
  <c r="V82" i="6"/>
  <c r="T114" i="6"/>
  <c r="T37" i="6"/>
  <c r="S34" i="6"/>
  <c r="T73" i="6"/>
  <c r="V73" i="6"/>
  <c r="V15" i="6"/>
  <c r="T127" i="6"/>
  <c r="T146" i="6"/>
  <c r="T87" i="6"/>
  <c r="S11" i="6"/>
  <c r="V129" i="6"/>
  <c r="V39" i="6"/>
  <c r="T102" i="6"/>
  <c r="T44" i="6"/>
  <c r="S127" i="6"/>
  <c r="U60" i="6"/>
  <c r="S136" i="6"/>
  <c r="U121" i="6"/>
  <c r="U95" i="6"/>
  <c r="V86" i="6"/>
  <c r="U143" i="6"/>
  <c r="S55" i="6"/>
  <c r="S99" i="6"/>
  <c r="V41" i="6"/>
  <c r="U56" i="6"/>
  <c r="U137" i="6"/>
  <c r="U104" i="6"/>
  <c r="S68" i="6"/>
  <c r="S44" i="6"/>
  <c r="S94" i="6"/>
  <c r="S86" i="6"/>
  <c r="S38" i="6"/>
  <c r="R15" i="6"/>
  <c r="R33" i="6"/>
  <c r="R112" i="6"/>
  <c r="R94" i="6"/>
  <c r="R22" i="6"/>
  <c r="R76" i="6"/>
  <c r="R44" i="6"/>
  <c r="R107" i="6"/>
  <c r="R83" i="6"/>
  <c r="R116" i="6"/>
  <c r="V67" i="6"/>
  <c r="T71" i="6"/>
  <c r="T14" i="6"/>
  <c r="T117" i="6"/>
  <c r="V87" i="6"/>
  <c r="R47" i="6"/>
  <c r="U100" i="6"/>
  <c r="U92" i="6"/>
  <c r="T62" i="6"/>
  <c r="V76" i="6"/>
  <c r="R52" i="6"/>
  <c r="R55" i="6"/>
  <c r="U145" i="6"/>
  <c r="T157" i="6"/>
  <c r="R68" i="6"/>
  <c r="U21" i="6"/>
  <c r="V60" i="6"/>
  <c r="R103" i="6"/>
  <c r="V25" i="6"/>
  <c r="V40" i="6"/>
  <c r="T22" i="6"/>
  <c r="T58" i="6"/>
  <c r="S60" i="6"/>
  <c r="U110" i="6"/>
  <c r="V37" i="6"/>
  <c r="V125" i="6"/>
  <c r="T80" i="6"/>
  <c r="T139" i="6"/>
  <c r="S81" i="6"/>
  <c r="S134" i="6"/>
  <c r="V137" i="6"/>
  <c r="V143" i="6"/>
  <c r="T46" i="6"/>
  <c r="T159" i="6"/>
  <c r="S54" i="6"/>
  <c r="S90" i="6"/>
  <c r="S45" i="6"/>
  <c r="V119" i="6"/>
  <c r="R62" i="6"/>
  <c r="U37" i="6"/>
  <c r="U80" i="6"/>
  <c r="S106" i="6"/>
  <c r="U25" i="6"/>
  <c r="U116" i="6"/>
  <c r="U99" i="6"/>
  <c r="F64" i="5"/>
  <c r="F79" i="5"/>
  <c r="F28" i="5"/>
  <c r="F58" i="5"/>
  <c r="F121" i="5"/>
  <c r="F109" i="5"/>
  <c r="F108" i="5"/>
  <c r="F96" i="5"/>
  <c r="F73" i="5"/>
  <c r="F75" i="5"/>
  <c r="F147" i="5"/>
  <c r="F59" i="5"/>
  <c r="F158" i="5"/>
  <c r="F151" i="5"/>
  <c r="F11" i="5"/>
  <c r="F74" i="5"/>
  <c r="F23" i="5"/>
  <c r="F142" i="5"/>
  <c r="F55" i="5"/>
  <c r="F31" i="5"/>
  <c r="F134" i="5"/>
  <c r="F22" i="5"/>
  <c r="F93" i="5"/>
  <c r="F43" i="5"/>
  <c r="F12" i="5"/>
  <c r="F78" i="5"/>
  <c r="F35" i="5"/>
  <c r="F137" i="5"/>
  <c r="F98" i="5"/>
  <c r="F159" i="5"/>
  <c r="F21" i="5"/>
  <c r="F68" i="5"/>
  <c r="F48" i="5"/>
  <c r="F125" i="5"/>
  <c r="F155" i="5"/>
  <c r="F24" i="5"/>
  <c r="F129" i="5"/>
  <c r="F132" i="5"/>
  <c r="F34" i="5"/>
  <c r="F63" i="5"/>
  <c r="F136" i="5"/>
  <c r="F150" i="5"/>
  <c r="F83" i="5"/>
  <c r="F146" i="5"/>
  <c r="F99" i="5"/>
  <c r="F60" i="5"/>
  <c r="F29" i="5"/>
  <c r="F116" i="5"/>
  <c r="F45" i="5"/>
  <c r="F122" i="5"/>
  <c r="F130" i="5"/>
  <c r="F46" i="5"/>
  <c r="F135" i="5"/>
  <c r="F84" i="5"/>
  <c r="F120" i="5"/>
  <c r="F51" i="5"/>
  <c r="F66" i="5"/>
  <c r="F88" i="5"/>
  <c r="F49" i="5"/>
  <c r="F103" i="5"/>
  <c r="F57" i="5"/>
  <c r="F102" i="5"/>
  <c r="F149" i="5"/>
  <c r="F160" i="5"/>
  <c r="F70" i="5"/>
  <c r="F27" i="5"/>
  <c r="F62" i="5"/>
  <c r="F145" i="5"/>
  <c r="F15" i="5"/>
  <c r="F19" i="5"/>
  <c r="F30" i="5"/>
  <c r="F26" i="5"/>
  <c r="F100" i="5"/>
  <c r="F42" i="5"/>
  <c r="F131" i="5"/>
  <c r="F44" i="5"/>
  <c r="F153" i="5"/>
  <c r="F97" i="5"/>
  <c r="F104" i="5"/>
  <c r="F36" i="5"/>
  <c r="F157" i="5"/>
  <c r="F54" i="5"/>
  <c r="F40" i="5"/>
  <c r="F16" i="5"/>
  <c r="F80" i="5"/>
  <c r="F14" i="5"/>
  <c r="F25" i="5"/>
  <c r="F138" i="5"/>
  <c r="F76" i="5"/>
  <c r="F123" i="5"/>
  <c r="F56" i="5"/>
  <c r="F32" i="5"/>
  <c r="F124" i="5"/>
  <c r="F95" i="5"/>
  <c r="F39" i="5"/>
  <c r="F113" i="5"/>
  <c r="F72" i="5"/>
  <c r="F91" i="5"/>
  <c r="F144" i="5"/>
  <c r="F114" i="5"/>
  <c r="F37" i="5"/>
  <c r="F101" i="5"/>
  <c r="F148" i="5"/>
  <c r="F117" i="5"/>
  <c r="F92" i="5"/>
  <c r="F17" i="5"/>
  <c r="F33" i="5"/>
  <c r="F143" i="5"/>
  <c r="F85" i="5"/>
  <c r="F52" i="5"/>
  <c r="F13" i="5"/>
  <c r="F115" i="5"/>
  <c r="F126" i="5"/>
  <c r="F18" i="5"/>
  <c r="F86" i="5"/>
  <c r="F38" i="5"/>
  <c r="F82" i="5"/>
  <c r="F106" i="5"/>
  <c r="M47" i="5"/>
  <c r="M132" i="5"/>
  <c r="M19" i="5"/>
  <c r="M51" i="5"/>
  <c r="M24" i="5"/>
  <c r="M54" i="5"/>
  <c r="M76" i="5"/>
  <c r="M97" i="5"/>
  <c r="M133" i="5"/>
  <c r="M61" i="5"/>
  <c r="M62" i="5"/>
  <c r="M43" i="5"/>
  <c r="M65" i="5"/>
  <c r="M56" i="5"/>
  <c r="M39" i="5"/>
  <c r="M105" i="5"/>
  <c r="M11" i="5"/>
  <c r="M34" i="5"/>
  <c r="M142" i="5"/>
  <c r="M103" i="5"/>
  <c r="M152" i="5"/>
  <c r="M150" i="5"/>
  <c r="M79" i="5"/>
  <c r="M74" i="5"/>
  <c r="M98" i="5"/>
  <c r="M134" i="5"/>
  <c r="M144" i="5"/>
  <c r="M48" i="5"/>
  <c r="M160" i="5"/>
  <c r="M32" i="5"/>
  <c r="M84" i="5"/>
  <c r="M26" i="5"/>
  <c r="M112" i="5"/>
  <c r="M101" i="5"/>
  <c r="M73" i="5"/>
  <c r="M102" i="5"/>
  <c r="M108" i="5"/>
  <c r="M141" i="5"/>
  <c r="M117" i="5"/>
  <c r="M154" i="5"/>
  <c r="M21" i="5"/>
  <c r="M27" i="5"/>
  <c r="M135" i="5"/>
  <c r="M30" i="5"/>
  <c r="M128" i="5"/>
  <c r="M130" i="5"/>
  <c r="M151" i="5"/>
  <c r="M20" i="5"/>
  <c r="M55" i="5"/>
  <c r="M69" i="5"/>
  <c r="M109" i="5"/>
  <c r="M127" i="5"/>
  <c r="M100" i="5"/>
  <c r="M15" i="5"/>
  <c r="M28" i="5"/>
  <c r="M93" i="5"/>
  <c r="M64" i="5"/>
  <c r="M106" i="5"/>
  <c r="M123" i="5"/>
  <c r="M40" i="5"/>
  <c r="M57" i="5"/>
  <c r="M96" i="5"/>
  <c r="M113" i="5"/>
  <c r="M111" i="5"/>
  <c r="M157" i="5"/>
  <c r="M124" i="5"/>
  <c r="M37" i="5"/>
  <c r="M63" i="5"/>
  <c r="M107" i="5"/>
  <c r="M156" i="5"/>
  <c r="M67" i="5"/>
  <c r="M81" i="5"/>
  <c r="M13" i="5"/>
  <c r="M66" i="5"/>
  <c r="M121" i="5"/>
  <c r="M129" i="5"/>
  <c r="M44" i="5"/>
  <c r="M131" i="5"/>
  <c r="M120" i="5"/>
  <c r="M59" i="5"/>
  <c r="M29" i="5"/>
  <c r="M122" i="5"/>
  <c r="M85" i="5"/>
  <c r="M118" i="5"/>
  <c r="M41" i="5"/>
  <c r="M68" i="5"/>
  <c r="M45" i="5"/>
  <c r="M83" i="5"/>
  <c r="M153" i="5"/>
  <c r="M92" i="5"/>
  <c r="M46" i="5"/>
  <c r="M158" i="5"/>
  <c r="M147" i="5"/>
  <c r="M125" i="5"/>
  <c r="M115" i="5"/>
  <c r="M159" i="5"/>
  <c r="M36" i="5"/>
  <c r="M25" i="5"/>
  <c r="M12" i="5"/>
  <c r="M14" i="5"/>
  <c r="M31" i="5"/>
  <c r="M89" i="5"/>
  <c r="M88" i="5"/>
  <c r="M114" i="5"/>
  <c r="M35" i="5"/>
  <c r="M90" i="5"/>
  <c r="M18" i="5"/>
  <c r="M33" i="5"/>
  <c r="M60" i="5"/>
  <c r="M99" i="5"/>
  <c r="M71" i="5"/>
  <c r="M104" i="5"/>
  <c r="M137" i="5"/>
  <c r="M86" i="5"/>
  <c r="M82" i="5"/>
  <c r="M155" i="5"/>
  <c r="M149" i="5"/>
  <c r="M72" i="5"/>
  <c r="M80" i="5"/>
  <c r="M52" i="5"/>
  <c r="M139" i="5"/>
  <c r="M49" i="5"/>
  <c r="M78" i="5"/>
  <c r="M94" i="5"/>
  <c r="M95" i="5"/>
  <c r="M38" i="5"/>
  <c r="M58" i="5"/>
  <c r="M77" i="5"/>
  <c r="M126" i="5"/>
  <c r="M87" i="5"/>
  <c r="M23" i="5"/>
  <c r="M148" i="5"/>
  <c r="M145" i="5"/>
  <c r="M110" i="5"/>
  <c r="M119" i="5"/>
  <c r="M136" i="5"/>
  <c r="M17" i="5"/>
  <c r="L89" i="6"/>
  <c r="L27" i="6"/>
  <c r="L128" i="6"/>
  <c r="L56" i="6"/>
  <c r="L123" i="6"/>
  <c r="L77" i="6"/>
  <c r="L154" i="6"/>
  <c r="L63" i="6"/>
  <c r="L108" i="6"/>
  <c r="N135" i="6"/>
  <c r="N16" i="6"/>
  <c r="N156" i="6"/>
  <c r="N37" i="6"/>
  <c r="N40" i="6"/>
  <c r="N33" i="6"/>
  <c r="M156" i="6"/>
  <c r="M73" i="6"/>
  <c r="M66" i="6"/>
  <c r="M142" i="6"/>
  <c r="M113" i="6"/>
  <c r="M40" i="6"/>
  <c r="M136" i="6"/>
  <c r="M42" i="6"/>
  <c r="M76" i="6"/>
  <c r="M30" i="6"/>
  <c r="M74" i="6"/>
  <c r="L94" i="6"/>
  <c r="L160" i="6"/>
  <c r="L61" i="6"/>
  <c r="L101" i="6"/>
  <c r="L48" i="6"/>
  <c r="L29" i="6"/>
  <c r="L100" i="6"/>
  <c r="L136" i="6"/>
  <c r="N29" i="6"/>
  <c r="N154" i="6"/>
  <c r="N147" i="6"/>
  <c r="N108" i="6"/>
  <c r="N55" i="6"/>
  <c r="N160" i="6"/>
  <c r="N130" i="6"/>
  <c r="M88" i="6"/>
  <c r="M68" i="6"/>
  <c r="M11" i="6"/>
  <c r="M144" i="6"/>
  <c r="M12" i="6"/>
  <c r="M92" i="6"/>
  <c r="M34" i="6"/>
  <c r="M108" i="6"/>
  <c r="M18" i="6"/>
  <c r="M72" i="6"/>
  <c r="L41" i="6"/>
  <c r="L44" i="6"/>
  <c r="L140" i="6"/>
  <c r="L66" i="6"/>
  <c r="L127" i="6"/>
  <c r="L109" i="6"/>
  <c r="L49" i="6"/>
  <c r="L53" i="6"/>
  <c r="N151" i="6"/>
  <c r="N129" i="6"/>
  <c r="N143" i="6"/>
  <c r="N43" i="6"/>
  <c r="N12" i="6"/>
  <c r="N114" i="6"/>
  <c r="N85" i="6"/>
  <c r="M44" i="6"/>
  <c r="M80" i="6"/>
  <c r="M86" i="6"/>
  <c r="M111" i="6"/>
  <c r="M117" i="6"/>
  <c r="M112" i="6"/>
  <c r="M60" i="6"/>
  <c r="M25" i="6"/>
  <c r="M130" i="6"/>
  <c r="M126" i="6"/>
  <c r="L12" i="6"/>
  <c r="L79" i="6"/>
  <c r="L31" i="6"/>
  <c r="L20" i="6"/>
  <c r="L97" i="6"/>
  <c r="L17" i="6"/>
  <c r="L84" i="6"/>
  <c r="L16" i="6"/>
  <c r="L59" i="6"/>
  <c r="N123" i="6"/>
  <c r="N121" i="6"/>
  <c r="N113" i="6"/>
  <c r="N74" i="6"/>
  <c r="N104" i="6"/>
  <c r="N98" i="6"/>
  <c r="N153" i="6"/>
  <c r="M140" i="6"/>
  <c r="M54" i="6"/>
  <c r="M116" i="6"/>
  <c r="M31" i="6"/>
  <c r="M146" i="6"/>
  <c r="M17" i="6"/>
  <c r="M137" i="6"/>
  <c r="M151" i="6"/>
  <c r="M118" i="6"/>
  <c r="M138" i="6"/>
  <c r="L132" i="6"/>
  <c r="L133" i="6"/>
  <c r="L73" i="6"/>
  <c r="L126" i="6"/>
  <c r="L50" i="6"/>
  <c r="L46" i="6"/>
  <c r="L111" i="6"/>
  <c r="L13" i="6"/>
  <c r="N46" i="6"/>
  <c r="N159" i="6"/>
  <c r="N45" i="6"/>
  <c r="N78" i="6"/>
  <c r="N157" i="6"/>
  <c r="N61" i="6"/>
  <c r="N103" i="6"/>
  <c r="M139" i="6"/>
  <c r="M49" i="6"/>
  <c r="M96" i="6"/>
  <c r="M132" i="6"/>
  <c r="M77" i="6"/>
  <c r="M35" i="6"/>
  <c r="M149" i="6"/>
  <c r="M155" i="6"/>
  <c r="M14" i="6"/>
  <c r="M82" i="6"/>
  <c r="M33" i="6"/>
  <c r="L121" i="6"/>
  <c r="L91" i="6"/>
  <c r="N72" i="6"/>
  <c r="N100" i="6"/>
  <c r="M141" i="6"/>
  <c r="M153" i="6"/>
  <c r="M39" i="6"/>
  <c r="M56" i="6"/>
  <c r="P67" i="6"/>
  <c r="P143" i="6"/>
  <c r="P46" i="6"/>
  <c r="P41" i="6"/>
  <c r="P106" i="6"/>
  <c r="P61" i="6"/>
  <c r="P133" i="6"/>
  <c r="L24" i="6"/>
  <c r="L62" i="6"/>
  <c r="L104" i="6"/>
  <c r="N138" i="6"/>
  <c r="N24" i="6"/>
  <c r="M47" i="6"/>
  <c r="M121" i="6"/>
  <c r="M83" i="6"/>
  <c r="M114" i="6"/>
  <c r="P131" i="6"/>
  <c r="P128" i="6"/>
  <c r="P147" i="6"/>
  <c r="P94" i="6"/>
  <c r="P78" i="6"/>
  <c r="P21" i="6"/>
  <c r="M70" i="6"/>
  <c r="O35" i="6"/>
  <c r="O120" i="6"/>
  <c r="O125" i="6"/>
  <c r="O152" i="6"/>
  <c r="O155" i="6"/>
  <c r="O36" i="6"/>
  <c r="O13" i="6"/>
  <c r="O112" i="6"/>
  <c r="O24" i="6"/>
  <c r="O105" i="6"/>
  <c r="O103" i="6"/>
  <c r="O34" i="6"/>
  <c r="N142" i="6"/>
  <c r="N122" i="6"/>
  <c r="N94" i="6"/>
  <c r="N105" i="6"/>
  <c r="M158" i="6"/>
  <c r="M71" i="6"/>
  <c r="M26" i="6"/>
  <c r="M59" i="6"/>
  <c r="M21" i="6"/>
  <c r="M55" i="6"/>
  <c r="M13" i="6"/>
  <c r="P57" i="6"/>
  <c r="P91" i="6"/>
  <c r="P76" i="6"/>
  <c r="L40" i="6"/>
  <c r="L90" i="6"/>
  <c r="L25" i="6"/>
  <c r="N17" i="6"/>
  <c r="N25" i="6"/>
  <c r="N102" i="6"/>
  <c r="M81" i="6"/>
  <c r="M100" i="6"/>
  <c r="M94" i="6"/>
  <c r="M19" i="6"/>
  <c r="P39" i="6"/>
  <c r="P149" i="6"/>
  <c r="P73" i="6"/>
  <c r="P140" i="6"/>
  <c r="P37" i="6"/>
  <c r="P30" i="6"/>
  <c r="P53" i="6"/>
  <c r="O78" i="6"/>
  <c r="O63" i="6"/>
  <c r="O32" i="6"/>
  <c r="O146" i="6"/>
  <c r="O87" i="6"/>
  <c r="O85" i="6"/>
  <c r="O133" i="6"/>
  <c r="O158" i="6"/>
  <c r="O118" i="6"/>
  <c r="O134" i="6"/>
  <c r="O160" i="6"/>
  <c r="O110" i="6"/>
  <c r="N52" i="6"/>
  <c r="N109" i="6"/>
  <c r="N92" i="6"/>
  <c r="M53" i="6"/>
  <c r="M64" i="6"/>
  <c r="M125" i="6"/>
  <c r="M128" i="6"/>
  <c r="M85" i="6"/>
  <c r="M90" i="6"/>
  <c r="M67" i="6"/>
  <c r="M91" i="6"/>
  <c r="P13" i="6"/>
  <c r="P11" i="6"/>
  <c r="P105" i="6"/>
  <c r="L151" i="6"/>
  <c r="L116" i="6"/>
  <c r="L102" i="6"/>
  <c r="N36" i="6"/>
  <c r="N39" i="6"/>
  <c r="M110" i="6"/>
  <c r="M147" i="6"/>
  <c r="M98" i="6"/>
  <c r="M105" i="6"/>
  <c r="P99" i="6"/>
  <c r="P148" i="6"/>
  <c r="P63" i="6"/>
  <c r="P14" i="6"/>
  <c r="P126" i="6"/>
  <c r="P70" i="6"/>
  <c r="P122" i="6"/>
  <c r="P95" i="6"/>
  <c r="O12" i="6"/>
  <c r="O150" i="6"/>
  <c r="O126" i="6"/>
  <c r="O60" i="6"/>
  <c r="O43" i="6"/>
  <c r="L159" i="6"/>
  <c r="L149" i="6"/>
  <c r="L86" i="6"/>
  <c r="L76" i="6"/>
  <c r="N21" i="6"/>
  <c r="N69" i="6"/>
  <c r="N58" i="6"/>
  <c r="M122" i="6"/>
  <c r="M16" i="6"/>
  <c r="M127" i="6"/>
  <c r="M23" i="6"/>
  <c r="P124" i="6"/>
  <c r="P137" i="6"/>
  <c r="P101" i="6"/>
  <c r="P81" i="6"/>
  <c r="P80" i="6"/>
  <c r="P36" i="6"/>
  <c r="M63" i="6"/>
  <c r="O95" i="6"/>
  <c r="O142" i="6"/>
  <c r="O93" i="6"/>
  <c r="O94" i="6"/>
  <c r="O37" i="6"/>
  <c r="L51" i="6"/>
  <c r="N93" i="6"/>
  <c r="M95" i="6"/>
  <c r="P49" i="6"/>
  <c r="P87" i="6"/>
  <c r="P110" i="6"/>
  <c r="M79" i="6"/>
  <c r="O52" i="6"/>
  <c r="O61" i="6"/>
  <c r="O149" i="6"/>
  <c r="O79" i="6"/>
  <c r="O127" i="6"/>
  <c r="O21" i="6"/>
  <c r="O69" i="6"/>
  <c r="O136" i="6"/>
  <c r="N90" i="6"/>
  <c r="N137" i="6"/>
  <c r="N82" i="6"/>
  <c r="L34" i="6"/>
  <c r="N42" i="6"/>
  <c r="M129" i="6"/>
  <c r="M36" i="6"/>
  <c r="P86" i="6"/>
  <c r="P90" i="6"/>
  <c r="O104" i="6"/>
  <c r="O130" i="6"/>
  <c r="O40" i="6"/>
  <c r="O144" i="6"/>
  <c r="O141" i="6"/>
  <c r="O119" i="6"/>
  <c r="O138" i="6"/>
  <c r="O15" i="6"/>
  <c r="N158" i="6"/>
  <c r="N87" i="6"/>
  <c r="N146" i="6"/>
  <c r="L135" i="6"/>
  <c r="N62" i="6"/>
  <c r="N83" i="6"/>
  <c r="M106" i="6"/>
  <c r="M119" i="6"/>
  <c r="P16" i="6"/>
  <c r="P64" i="6"/>
  <c r="P104" i="6"/>
  <c r="O90" i="6"/>
  <c r="O26" i="6"/>
  <c r="O82" i="6"/>
  <c r="O147" i="6"/>
  <c r="O41" i="6"/>
  <c r="O39" i="6"/>
  <c r="O30" i="6"/>
  <c r="O65" i="6"/>
  <c r="N67" i="6"/>
  <c r="N54" i="6"/>
  <c r="N53" i="6"/>
  <c r="M133" i="6"/>
  <c r="M107" i="6"/>
  <c r="M154" i="6"/>
  <c r="M45" i="6"/>
  <c r="M32" i="6"/>
  <c r="M159" i="6"/>
  <c r="P134" i="6"/>
  <c r="P18" i="6"/>
  <c r="L60" i="6"/>
  <c r="L124" i="6"/>
  <c r="L82" i="6"/>
  <c r="N34" i="6"/>
  <c r="N32" i="6"/>
  <c r="M69" i="6"/>
  <c r="M48" i="6"/>
  <c r="P47" i="6"/>
  <c r="P77" i="6"/>
  <c r="P55" i="6"/>
  <c r="P72" i="6"/>
  <c r="O19" i="6"/>
  <c r="O111" i="6"/>
  <c r="O14" i="6"/>
  <c r="O18" i="6"/>
  <c r="O55" i="6"/>
  <c r="O145" i="6"/>
  <c r="O140" i="6"/>
  <c r="O51" i="6"/>
  <c r="N14" i="6"/>
  <c r="N101" i="6"/>
  <c r="N19" i="6"/>
  <c r="L129" i="6"/>
  <c r="L134" i="6"/>
  <c r="M150" i="6"/>
  <c r="M120" i="6"/>
  <c r="P29" i="6"/>
  <c r="P141" i="6"/>
  <c r="O151" i="6"/>
  <c r="O132" i="6"/>
  <c r="O96" i="6"/>
  <c r="O156" i="6"/>
  <c r="O117" i="6"/>
  <c r="O135" i="6"/>
  <c r="O77" i="6"/>
  <c r="N106" i="6"/>
  <c r="N96" i="6"/>
  <c r="N112" i="6"/>
  <c r="M65" i="6"/>
  <c r="M78" i="6"/>
  <c r="M104" i="6"/>
  <c r="M58" i="6"/>
  <c r="M157" i="6"/>
  <c r="P157" i="6"/>
  <c r="P85" i="6"/>
  <c r="P50" i="6"/>
  <c r="L75" i="6"/>
  <c r="L39" i="6"/>
  <c r="L71" i="6"/>
  <c r="P89" i="6"/>
  <c r="O97" i="6"/>
  <c r="O101" i="6"/>
  <c r="O89" i="6"/>
  <c r="N68" i="6"/>
  <c r="M51" i="6"/>
  <c r="M38" i="6"/>
  <c r="M46" i="6"/>
  <c r="M84" i="6"/>
  <c r="M29" i="6"/>
  <c r="P97" i="6"/>
  <c r="L22" i="6"/>
  <c r="L92" i="6"/>
  <c r="P145" i="6"/>
  <c r="O20" i="6"/>
  <c r="O102" i="6"/>
  <c r="O59" i="6"/>
  <c r="N20" i="6"/>
  <c r="M97" i="6"/>
  <c r="M99" i="6"/>
  <c r="M115" i="6"/>
  <c r="M160" i="6"/>
  <c r="P23" i="6"/>
  <c r="P108" i="6"/>
  <c r="N56" i="6"/>
  <c r="L43" i="6"/>
  <c r="L131" i="6"/>
  <c r="P19" i="6"/>
  <c r="O42" i="6"/>
  <c r="O114" i="6"/>
  <c r="O122" i="6"/>
  <c r="O50" i="6"/>
  <c r="N155" i="6"/>
  <c r="M37" i="6"/>
  <c r="M134" i="6"/>
  <c r="M57" i="6"/>
  <c r="M24" i="6"/>
  <c r="P107" i="6"/>
  <c r="P138" i="6"/>
  <c r="L45" i="6"/>
  <c r="L81" i="6"/>
  <c r="O45" i="6"/>
  <c r="O109" i="6"/>
  <c r="O115" i="6"/>
  <c r="O74" i="6"/>
  <c r="O11" i="6"/>
  <c r="O44" i="6"/>
  <c r="P103" i="6"/>
  <c r="O48" i="6"/>
  <c r="O56" i="6"/>
  <c r="O83" i="6"/>
  <c r="M131" i="6"/>
  <c r="M50" i="6"/>
  <c r="M109" i="6"/>
  <c r="M135" i="6"/>
  <c r="P33" i="6"/>
  <c r="P38" i="6"/>
  <c r="P59" i="6"/>
  <c r="L112" i="6"/>
  <c r="L14" i="6"/>
  <c r="M93" i="6"/>
  <c r="P15" i="6"/>
  <c r="O159" i="6"/>
  <c r="O153" i="6"/>
  <c r="O68" i="6"/>
  <c r="M20" i="6"/>
  <c r="M43" i="6"/>
  <c r="M101" i="6"/>
  <c r="M148" i="6"/>
  <c r="P42" i="6"/>
  <c r="P135" i="6"/>
  <c r="L152" i="6"/>
  <c r="L74" i="6"/>
  <c r="L55" i="6"/>
  <c r="N27" i="6"/>
  <c r="M27" i="6"/>
  <c r="P43" i="6"/>
  <c r="O17" i="6"/>
  <c r="O62" i="6"/>
  <c r="O116" i="6"/>
  <c r="N128" i="6"/>
  <c r="M52" i="6"/>
  <c r="M28" i="6"/>
  <c r="M41" i="6"/>
  <c r="M123" i="6"/>
  <c r="M75" i="6"/>
  <c r="P66" i="6"/>
  <c r="M22" i="6"/>
  <c r="L147" i="6"/>
  <c r="L83" i="6"/>
  <c r="U61" i="6"/>
  <c r="U58" i="6"/>
  <c r="V156" i="6"/>
  <c r="U59" i="6"/>
  <c r="S83" i="6"/>
  <c r="S64" i="6"/>
  <c r="S32" i="6"/>
  <c r="S107" i="6"/>
  <c r="S21" i="6"/>
  <c r="R36" i="6"/>
  <c r="R149" i="6"/>
  <c r="R65" i="6"/>
  <c r="R37" i="6"/>
  <c r="R99" i="6"/>
  <c r="R34" i="6"/>
  <c r="R121" i="6"/>
  <c r="R12" i="6"/>
  <c r="U15" i="6"/>
  <c r="T141" i="6"/>
  <c r="T72" i="6"/>
  <c r="T13" i="6"/>
  <c r="V104" i="6"/>
  <c r="U33" i="6"/>
  <c r="R114" i="6"/>
  <c r="V61" i="6"/>
  <c r="T126" i="6"/>
  <c r="V24" i="6"/>
  <c r="V126" i="6"/>
  <c r="R50" i="6"/>
  <c r="V99" i="6"/>
  <c r="T30" i="6"/>
  <c r="R30" i="6"/>
  <c r="V103" i="6"/>
  <c r="U124" i="6"/>
  <c r="R49" i="6"/>
  <c r="V113" i="6"/>
  <c r="V107" i="6"/>
  <c r="T16" i="6"/>
  <c r="T144" i="6"/>
  <c r="S24" i="6"/>
  <c r="U68" i="6"/>
  <c r="V85" i="6"/>
  <c r="V96" i="6"/>
  <c r="T147" i="6"/>
  <c r="T51" i="6"/>
  <c r="S122" i="6"/>
  <c r="V88" i="6"/>
  <c r="V133" i="6"/>
  <c r="V90" i="6"/>
  <c r="T36" i="6"/>
  <c r="T92" i="6"/>
  <c r="S141" i="6"/>
  <c r="S112" i="6"/>
  <c r="S144" i="6"/>
  <c r="U67" i="6"/>
  <c r="V128" i="6"/>
  <c r="U115" i="6"/>
  <c r="U138" i="6"/>
  <c r="S116" i="6"/>
  <c r="U54" i="6"/>
  <c r="U75" i="6"/>
  <c r="L113" i="6"/>
  <c r="M87" i="6"/>
  <c r="F118" i="5"/>
  <c r="P158" i="6"/>
  <c r="N88" i="6"/>
  <c r="U87" i="6"/>
  <c r="U16" i="6"/>
  <c r="V71" i="6"/>
  <c r="U32" i="6"/>
  <c r="U126" i="6"/>
  <c r="S80" i="6"/>
  <c r="S12" i="6"/>
  <c r="S49" i="6"/>
  <c r="S138" i="6"/>
  <c r="S41" i="6"/>
  <c r="R127" i="6"/>
  <c r="R93" i="6"/>
  <c r="R43" i="6"/>
  <c r="R26" i="6"/>
  <c r="R14" i="6"/>
  <c r="R60" i="6"/>
  <c r="R88" i="6"/>
  <c r="R115" i="6"/>
  <c r="R58" i="6"/>
  <c r="R66" i="6"/>
  <c r="T15" i="6"/>
  <c r="T31" i="6"/>
  <c r="T43" i="6"/>
  <c r="T138" i="6"/>
  <c r="R133" i="6"/>
  <c r="V26" i="6"/>
  <c r="R120" i="6"/>
  <c r="V19" i="6"/>
  <c r="T65" i="6"/>
  <c r="R11" i="6"/>
  <c r="V105" i="6"/>
  <c r="R67" i="6"/>
  <c r="U156" i="6"/>
  <c r="T75" i="6"/>
  <c r="R85" i="6"/>
  <c r="U146" i="6"/>
  <c r="R119" i="6"/>
  <c r="R70" i="6"/>
  <c r="V116" i="6"/>
  <c r="V139" i="6"/>
  <c r="T113" i="6"/>
  <c r="T104" i="6"/>
  <c r="S77" i="6"/>
  <c r="T23" i="6"/>
  <c r="V54" i="6"/>
  <c r="V59" i="6"/>
  <c r="T108" i="6"/>
  <c r="T83" i="6"/>
  <c r="S96" i="6"/>
  <c r="U160" i="6"/>
  <c r="V72" i="6"/>
  <c r="V45" i="6"/>
  <c r="T107" i="6"/>
  <c r="T97" i="6"/>
  <c r="S149" i="6"/>
  <c r="S119" i="6"/>
  <c r="S129" i="6"/>
  <c r="U125" i="6"/>
  <c r="U39" i="6"/>
  <c r="U76" i="6"/>
  <c r="S23" i="6"/>
  <c r="S111" i="6"/>
  <c r="U35" i="6"/>
  <c r="V47" i="6"/>
  <c r="M145" i="6"/>
  <c r="F119" i="5"/>
  <c r="P100" i="6"/>
  <c r="U87" i="5"/>
  <c r="U61" i="5"/>
  <c r="U123" i="5"/>
  <c r="U78" i="5"/>
  <c r="U64" i="5"/>
  <c r="U63" i="5"/>
  <c r="U75" i="5"/>
  <c r="U59" i="5"/>
  <c r="U16" i="5"/>
  <c r="U104" i="5"/>
  <c r="U39" i="5"/>
  <c r="U100" i="5"/>
  <c r="U83" i="5"/>
  <c r="U99" i="5"/>
  <c r="U74" i="5"/>
  <c r="U37" i="5"/>
  <c r="U46" i="5"/>
  <c r="F108" i="6"/>
  <c r="F86" i="6"/>
  <c r="F104" i="6"/>
  <c r="F22" i="6"/>
  <c r="H62" i="6"/>
  <c r="H106" i="6"/>
  <c r="H93" i="6"/>
  <c r="I110" i="6"/>
  <c r="I24" i="6"/>
  <c r="I127" i="6"/>
  <c r="I49" i="6"/>
  <c r="I71" i="6"/>
  <c r="G60" i="6"/>
  <c r="G84" i="6"/>
  <c r="G104" i="6"/>
  <c r="F23" i="6"/>
  <c r="F143" i="6"/>
  <c r="F54" i="6"/>
  <c r="H137" i="6"/>
  <c r="I63" i="6"/>
  <c r="I40" i="6"/>
  <c r="I84" i="6"/>
  <c r="I90" i="6"/>
  <c r="I151" i="6"/>
  <c r="I134" i="6"/>
  <c r="F123" i="6"/>
  <c r="F100" i="6"/>
  <c r="F41" i="6"/>
  <c r="I150" i="6"/>
  <c r="G31" i="6"/>
  <c r="I26" i="6"/>
  <c r="G98" i="6"/>
  <c r="G159" i="6"/>
  <c r="I145" i="6"/>
  <c r="I39" i="6"/>
  <c r="G33" i="6"/>
  <c r="I76" i="6"/>
  <c r="I75" i="6"/>
  <c r="I32" i="6"/>
  <c r="G76" i="6"/>
  <c r="I25" i="6"/>
  <c r="F158" i="6"/>
  <c r="F80" i="6"/>
  <c r="F43" i="6"/>
  <c r="F102" i="6"/>
  <c r="G100" i="6"/>
  <c r="G62" i="6"/>
  <c r="G111" i="6"/>
  <c r="G85" i="6"/>
  <c r="I65" i="6"/>
  <c r="I149" i="6"/>
  <c r="I47" i="6"/>
  <c r="I109" i="6"/>
  <c r="I143" i="6"/>
  <c r="I124" i="6"/>
  <c r="I57" i="6"/>
  <c r="G44" i="6"/>
  <c r="G150" i="6"/>
  <c r="I92" i="6"/>
  <c r="G28" i="6"/>
  <c r="F120" i="6"/>
  <c r="F39" i="6"/>
  <c r="F24" i="6"/>
  <c r="G70" i="6"/>
  <c r="I55" i="6"/>
  <c r="I30" i="6"/>
  <c r="I78" i="6"/>
  <c r="I91" i="6"/>
  <c r="I48" i="6"/>
  <c r="I44" i="6"/>
  <c r="I107" i="6"/>
  <c r="I112" i="6"/>
  <c r="G132" i="6"/>
  <c r="G83" i="6"/>
  <c r="H90" i="6"/>
  <c r="P69" i="6"/>
  <c r="P155" i="6"/>
  <c r="P26" i="6"/>
  <c r="P142" i="6"/>
  <c r="P40" i="6"/>
  <c r="P12" i="6"/>
  <c r="P82" i="6"/>
  <c r="P132" i="6"/>
  <c r="P109" i="6"/>
  <c r="P98" i="6"/>
  <c r="P35" i="6"/>
  <c r="P113" i="6"/>
  <c r="P123" i="6"/>
  <c r="P83" i="6"/>
  <c r="P119" i="6"/>
  <c r="P27" i="6"/>
  <c r="P45" i="6"/>
  <c r="P144" i="6"/>
  <c r="P74" i="6"/>
  <c r="P44" i="6"/>
  <c r="P125" i="6"/>
  <c r="P34" i="6"/>
  <c r="P152" i="6"/>
  <c r="P17" i="6"/>
  <c r="P156" i="6"/>
  <c r="P115" i="6"/>
  <c r="P54" i="6"/>
  <c r="P75" i="6"/>
  <c r="P159" i="6"/>
  <c r="P130" i="6"/>
  <c r="P62" i="6"/>
  <c r="P20" i="6"/>
  <c r="P154" i="6"/>
  <c r="P127" i="6"/>
  <c r="P79" i="6"/>
  <c r="P112" i="6"/>
  <c r="P58" i="6"/>
  <c r="P65" i="6"/>
  <c r="P28" i="6"/>
  <c r="P25" i="6"/>
  <c r="P48" i="6"/>
  <c r="P136" i="6"/>
  <c r="P31" i="6"/>
  <c r="P129" i="6"/>
  <c r="P52" i="6"/>
  <c r="P121" i="6"/>
  <c r="P22" i="6"/>
  <c r="P96" i="6"/>
  <c r="P139" i="6"/>
  <c r="P24" i="6"/>
  <c r="P60" i="6"/>
  <c r="P116" i="6"/>
  <c r="P114" i="6"/>
  <c r="P153" i="6"/>
  <c r="P56" i="6"/>
  <c r="P92" i="6"/>
  <c r="P88" i="6"/>
  <c r="P93" i="6"/>
  <c r="P117" i="6"/>
  <c r="P120" i="6"/>
  <c r="P102" i="6"/>
  <c r="P118" i="6"/>
  <c r="P71" i="6"/>
  <c r="P84" i="6"/>
  <c r="P68" i="6"/>
  <c r="P32" i="6"/>
  <c r="P51" i="6"/>
  <c r="P160" i="6"/>
  <c r="U154" i="5"/>
  <c r="U32" i="5"/>
  <c r="H131" i="5"/>
  <c r="H32" i="5"/>
  <c r="H160" i="5"/>
  <c r="R57" i="5"/>
  <c r="T91" i="5"/>
  <c r="T24" i="5"/>
  <c r="T71" i="5"/>
  <c r="T114" i="5"/>
  <c r="T29" i="5"/>
  <c r="S23" i="5"/>
  <c r="R50" i="5"/>
  <c r="R137" i="5"/>
  <c r="R118" i="5"/>
  <c r="T88" i="5"/>
  <c r="T153" i="5"/>
  <c r="T53" i="5"/>
  <c r="T64" i="5"/>
  <c r="R47" i="5"/>
  <c r="R41" i="5"/>
  <c r="T149" i="5"/>
  <c r="T68" i="5"/>
  <c r="T151" i="5"/>
  <c r="T70" i="5"/>
  <c r="R84" i="5"/>
  <c r="R76" i="5"/>
  <c r="T35" i="5"/>
  <c r="T66" i="5"/>
  <c r="T115" i="5"/>
  <c r="T45" i="5"/>
  <c r="R139" i="5"/>
  <c r="T49" i="5"/>
  <c r="T58" i="5"/>
  <c r="T25" i="5"/>
  <c r="T18" i="5"/>
  <c r="T50" i="5"/>
  <c r="J37" i="6"/>
  <c r="J131" i="6"/>
  <c r="J96" i="6"/>
  <c r="J123" i="6"/>
  <c r="J58" i="6"/>
  <c r="J40" i="6"/>
  <c r="J29" i="6"/>
  <c r="J137" i="6"/>
  <c r="J94" i="6"/>
  <c r="J77" i="6"/>
  <c r="J101" i="6"/>
  <c r="J23" i="6"/>
  <c r="J110" i="6"/>
  <c r="J38" i="6"/>
  <c r="J79" i="6"/>
  <c r="J109" i="6"/>
  <c r="J15" i="6"/>
  <c r="J113" i="6"/>
  <c r="J59" i="6"/>
  <c r="J31" i="6"/>
  <c r="J93" i="6"/>
  <c r="J130" i="6"/>
  <c r="J62" i="6"/>
  <c r="J68" i="6"/>
  <c r="J120" i="6"/>
  <c r="J30" i="6"/>
  <c r="J74" i="6"/>
  <c r="J56" i="6"/>
  <c r="J27" i="6"/>
  <c r="J85" i="6"/>
  <c r="J114" i="6"/>
  <c r="J89" i="6"/>
  <c r="J107" i="6"/>
  <c r="J135" i="6"/>
  <c r="J129" i="6"/>
  <c r="J52" i="6"/>
  <c r="J121" i="6"/>
  <c r="J154" i="6"/>
  <c r="J51" i="6"/>
  <c r="J143" i="6"/>
  <c r="J98" i="6"/>
  <c r="J20" i="6"/>
  <c r="J83" i="6"/>
  <c r="J91" i="6"/>
  <c r="J45" i="6"/>
  <c r="J97" i="6"/>
  <c r="J86" i="6"/>
  <c r="J144" i="6"/>
  <c r="J16" i="6"/>
  <c r="J44" i="6"/>
  <c r="J61" i="6"/>
  <c r="J75" i="6"/>
  <c r="J65" i="6"/>
  <c r="J67" i="6"/>
  <c r="U13" i="5"/>
  <c r="L109" i="5"/>
  <c r="L116" i="5"/>
  <c r="L140" i="5"/>
  <c r="L135" i="5"/>
  <c r="L110" i="5"/>
  <c r="P52" i="5"/>
  <c r="L21" i="5"/>
  <c r="L100" i="5"/>
  <c r="L12" i="5"/>
  <c r="N121" i="5"/>
  <c r="U29" i="5"/>
  <c r="G73" i="6"/>
  <c r="U50" i="5"/>
  <c r="D64" i="9"/>
  <c r="D187" i="9"/>
  <c r="D193" i="9"/>
  <c r="D183" i="9"/>
  <c r="D168" i="9"/>
  <c r="D47" i="9"/>
  <c r="H47" i="9" s="1"/>
  <c r="D153" i="9"/>
  <c r="D143" i="9"/>
  <c r="D42" i="9"/>
  <c r="D149" i="9"/>
  <c r="D185" i="9"/>
  <c r="D167" i="9"/>
  <c r="H167" i="9" s="1"/>
  <c r="D165" i="9"/>
  <c r="H165" i="9" s="1"/>
  <c r="D151" i="9"/>
  <c r="D156" i="9"/>
  <c r="D176" i="9"/>
  <c r="H176" i="9" s="1"/>
  <c r="D191" i="9"/>
  <c r="D139" i="9"/>
  <c r="D177" i="9"/>
  <c r="D146" i="9"/>
  <c r="D148" i="9"/>
  <c r="D200" i="9"/>
  <c r="D140" i="9"/>
  <c r="D182" i="9"/>
  <c r="H182" i="9" s="1"/>
  <c r="D163" i="9"/>
  <c r="D178" i="9"/>
  <c r="D158" i="9"/>
  <c r="D159" i="9"/>
  <c r="H159" i="9" s="1"/>
  <c r="D181" i="9"/>
  <c r="D154" i="9"/>
  <c r="D86" i="9"/>
  <c r="D172" i="9"/>
  <c r="D170" i="9"/>
  <c r="D161" i="9"/>
  <c r="D150" i="9"/>
  <c r="H150" i="9" s="1"/>
  <c r="D71" i="9"/>
  <c r="D189" i="9"/>
  <c r="D144" i="9"/>
  <c r="D186" i="9"/>
  <c r="D180" i="9"/>
  <c r="D169" i="9"/>
  <c r="D147" i="9"/>
  <c r="D61" i="9"/>
  <c r="D66" i="9"/>
  <c r="D175" i="9"/>
  <c r="D199" i="9"/>
  <c r="D67" i="9"/>
  <c r="D173" i="9"/>
  <c r="D166" i="9"/>
  <c r="D142" i="9"/>
  <c r="D174" i="9"/>
  <c r="D88" i="9"/>
  <c r="D190" i="9"/>
  <c r="D194" i="9"/>
  <c r="D72" i="9"/>
  <c r="D192" i="9"/>
  <c r="D179" i="9"/>
  <c r="H179" i="9" s="1"/>
  <c r="D46" i="9"/>
  <c r="D195" i="9"/>
  <c r="D197" i="9"/>
  <c r="D152" i="9"/>
  <c r="D78" i="9"/>
  <c r="D141" i="9"/>
  <c r="H141" i="9" s="1"/>
  <c r="D155" i="9"/>
  <c r="D157" i="9"/>
  <c r="D145" i="9"/>
  <c r="H145" i="9" s="1"/>
  <c r="H105" i="9"/>
  <c r="D57" i="9"/>
  <c r="D196" i="9"/>
  <c r="D164" i="9"/>
  <c r="D198" i="9"/>
  <c r="D171" i="9"/>
  <c r="H171" i="9" s="1"/>
  <c r="D184" i="9"/>
  <c r="H184" i="9" s="1"/>
  <c r="D201" i="9"/>
  <c r="D162" i="9"/>
  <c r="H162" i="9" s="1"/>
  <c r="D160" i="9"/>
  <c r="H160" i="9" s="1"/>
  <c r="D188" i="9"/>
  <c r="H100" i="9"/>
  <c r="D50" i="9"/>
  <c r="E86" i="9"/>
  <c r="F86" i="9"/>
  <c r="F71" i="9"/>
  <c r="E71" i="9"/>
  <c r="E194" i="9"/>
  <c r="H137" i="9"/>
  <c r="E186" i="9"/>
  <c r="H31" i="9"/>
  <c r="E72" i="9"/>
  <c r="F72" i="9"/>
  <c r="E200" i="9"/>
  <c r="F200" i="9"/>
  <c r="E192" i="9"/>
  <c r="H53" i="9"/>
  <c r="H114" i="9"/>
  <c r="H37" i="9"/>
  <c r="H20" i="9"/>
  <c r="E188" i="9"/>
  <c r="H90" i="9"/>
  <c r="E42" i="9"/>
  <c r="F42" i="9"/>
  <c r="H110" i="9"/>
  <c r="E193" i="9"/>
  <c r="F66" i="9"/>
  <c r="E66" i="9"/>
  <c r="E199" i="9"/>
  <c r="E191" i="9"/>
  <c r="H65" i="9"/>
  <c r="H99" i="9"/>
  <c r="E196" i="9"/>
  <c r="E195" i="9"/>
  <c r="H111" i="9"/>
  <c r="H21" i="9"/>
  <c r="F201" i="9"/>
  <c r="E201" i="9"/>
  <c r="H54" i="9"/>
  <c r="E64" i="9"/>
  <c r="F64" i="9"/>
  <c r="E198" i="9"/>
  <c r="E190" i="9"/>
  <c r="H121" i="9"/>
  <c r="H30" i="9"/>
  <c r="H102" i="9"/>
  <c r="H59" i="9"/>
  <c r="H60" i="9"/>
  <c r="H19" i="9"/>
  <c r="E46" i="9"/>
  <c r="F46" i="9"/>
  <c r="E67" i="9"/>
  <c r="E187" i="9"/>
  <c r="F78" i="9"/>
  <c r="E78" i="9"/>
  <c r="H128" i="9"/>
  <c r="H108" i="9"/>
  <c r="E61" i="9"/>
  <c r="F61" i="9"/>
  <c r="E197" i="9"/>
  <c r="E189" i="9"/>
  <c r="H33" i="9"/>
  <c r="H101" i="9"/>
  <c r="H187" i="9" l="1"/>
  <c r="H186" i="9"/>
  <c r="H192" i="9"/>
  <c r="H191" i="9"/>
  <c r="H199" i="9"/>
  <c r="H61" i="9"/>
  <c r="H27" i="9"/>
  <c r="H70" i="9"/>
  <c r="H193" i="9"/>
  <c r="H15" i="9"/>
  <c r="H25" i="9"/>
  <c r="H196" i="9"/>
  <c r="H38" i="9"/>
  <c r="H23" i="9"/>
  <c r="H78" i="9"/>
  <c r="H88" i="9"/>
  <c r="H166" i="9"/>
  <c r="H109" i="9"/>
  <c r="H144" i="9"/>
  <c r="H161" i="9"/>
  <c r="H86" i="9"/>
  <c r="H158" i="9"/>
  <c r="H140" i="9"/>
  <c r="H177" i="9"/>
  <c r="H156" i="9"/>
  <c r="H118" i="9"/>
  <c r="H11" i="9"/>
  <c r="H113" i="9"/>
  <c r="H124" i="9"/>
  <c r="H39" i="9"/>
  <c r="H43" i="9"/>
  <c r="H62" i="9"/>
  <c r="H125" i="9"/>
  <c r="H40" i="9"/>
  <c r="H152" i="9"/>
  <c r="H72" i="9"/>
  <c r="H138" i="9"/>
  <c r="H173" i="9"/>
  <c r="H147" i="9"/>
  <c r="H136" i="9"/>
  <c r="H34" i="9"/>
  <c r="H178" i="9"/>
  <c r="H200" i="9"/>
  <c r="H56" i="9"/>
  <c r="H119" i="9"/>
  <c r="H45" i="9"/>
  <c r="H36" i="9"/>
  <c r="H168" i="9"/>
  <c r="H104" i="9"/>
  <c r="H135" i="9"/>
  <c r="H50" i="9"/>
  <c r="H58" i="9"/>
  <c r="H95" i="9"/>
  <c r="H103" i="9"/>
  <c r="H120" i="9"/>
  <c r="H52" i="9"/>
  <c r="H197" i="9"/>
  <c r="H22" i="9"/>
  <c r="H174" i="9"/>
  <c r="H67" i="9"/>
  <c r="H106" i="9"/>
  <c r="H189" i="9"/>
  <c r="H127" i="9"/>
  <c r="H154" i="9"/>
  <c r="H163" i="9"/>
  <c r="H148" i="9"/>
  <c r="H44" i="9"/>
  <c r="H185" i="9"/>
  <c r="H143" i="9"/>
  <c r="H24" i="9"/>
  <c r="H134" i="9"/>
  <c r="H123" i="9"/>
  <c r="H112" i="9"/>
  <c r="H115" i="9"/>
  <c r="H157" i="9"/>
  <c r="H195" i="9"/>
  <c r="H194" i="9"/>
  <c r="H69" i="9"/>
  <c r="H35" i="9"/>
  <c r="H169" i="9"/>
  <c r="H17" i="9"/>
  <c r="H117" i="9"/>
  <c r="H49" i="9"/>
  <c r="H116" i="9"/>
  <c r="H129" i="9"/>
  <c r="H139" i="9"/>
  <c r="H151" i="9"/>
  <c r="H126" i="9"/>
  <c r="H153" i="9"/>
  <c r="H183" i="9"/>
  <c r="H41" i="9"/>
  <c r="H79" i="9"/>
  <c r="H48" i="9"/>
  <c r="H188" i="9"/>
  <c r="H64" i="9"/>
  <c r="H93" i="9"/>
  <c r="H18" i="9"/>
  <c r="H42" i="9"/>
  <c r="H149" i="9"/>
  <c r="H201" i="9"/>
  <c r="H198" i="9"/>
  <c r="H57" i="9"/>
  <c r="H155" i="9"/>
  <c r="H46" i="9"/>
  <c r="H190" i="9"/>
  <c r="H76" i="9"/>
  <c r="H175" i="9"/>
  <c r="H55" i="9"/>
  <c r="H28" i="9"/>
  <c r="H170" i="9"/>
  <c r="H77" i="9"/>
  <c r="H133" i="9"/>
  <c r="H146" i="9"/>
  <c r="H132" i="9"/>
  <c r="H89" i="9"/>
  <c r="H16" i="9"/>
  <c r="H82" i="9"/>
  <c r="H130" i="9"/>
  <c r="H51" i="9"/>
  <c r="H107" i="9"/>
  <c r="H164" i="9"/>
  <c r="H26" i="9"/>
  <c r="H122" i="9"/>
  <c r="H29" i="9"/>
  <c r="H131" i="9"/>
  <c r="H68" i="9"/>
  <c r="H142" i="9"/>
  <c r="H66" i="9"/>
  <c r="H180" i="9"/>
  <c r="H71" i="9"/>
  <c r="H172" i="9"/>
  <c r="H181" i="9"/>
  <c r="H32" i="9"/>
  <c r="H14" i="9"/>
  <c r="A181" i="9" l="1"/>
  <c r="A36" i="9"/>
  <c r="A192" i="9"/>
  <c r="A35" i="9"/>
  <c r="A124" i="9"/>
  <c r="A33" i="9"/>
  <c r="A30" i="9"/>
  <c r="A201" i="9"/>
  <c r="A41" i="9"/>
  <c r="A100" i="9"/>
  <c r="A163" i="9"/>
  <c r="A186" i="9"/>
  <c r="A103" i="9"/>
  <c r="A16" i="9"/>
  <c r="A79" i="9"/>
  <c r="A113" i="9"/>
  <c r="A107" i="9"/>
  <c r="A148" i="9"/>
  <c r="A215" i="9"/>
  <c r="A203" i="9"/>
  <c r="A37" i="9"/>
  <c r="A217" i="9"/>
  <c r="A131" i="9"/>
  <c r="A82" i="9"/>
  <c r="A28" i="9"/>
  <c r="A198" i="9"/>
  <c r="A48" i="9"/>
  <c r="A220" i="9"/>
  <c r="A55" i="9"/>
  <c r="A183" i="9"/>
  <c r="A178" i="9"/>
  <c r="A46" i="9"/>
  <c r="A45" i="9"/>
  <c r="A118" i="9"/>
  <c r="A213" i="9"/>
  <c r="A123" i="9"/>
  <c r="A141" i="9"/>
  <c r="A12" i="9"/>
  <c r="A151" i="9"/>
  <c r="A120" i="9"/>
  <c r="A197" i="9"/>
  <c r="A209" i="9"/>
  <c r="A155" i="9"/>
  <c r="A49" i="9"/>
  <c r="A84" i="9"/>
  <c r="A60" i="9"/>
  <c r="A117" i="9"/>
  <c r="A29" i="9"/>
  <c r="A91" i="9"/>
  <c r="A160" i="9"/>
  <c r="A24" i="9"/>
  <c r="A177" i="9"/>
  <c r="A135" i="9"/>
  <c r="A34" i="9"/>
  <c r="A78" i="9"/>
  <c r="A169" i="9"/>
  <c r="A23" i="9"/>
  <c r="A152" i="9"/>
  <c r="A90" i="9"/>
  <c r="A134" i="9"/>
  <c r="A136" i="9"/>
  <c r="A207" i="9"/>
  <c r="A54" i="9"/>
  <c r="A66" i="9"/>
  <c r="A80" i="9"/>
  <c r="A133" i="9"/>
  <c r="A176" i="9"/>
  <c r="A111" i="9"/>
  <c r="A112" i="9"/>
  <c r="A22" i="9"/>
  <c r="A40" i="9"/>
  <c r="A27" i="9"/>
  <c r="A214" i="9"/>
  <c r="A64" i="9"/>
  <c r="A199" i="9"/>
  <c r="A165" i="9"/>
  <c r="A188" i="9"/>
  <c r="A189" i="9"/>
  <c r="A92" i="9"/>
  <c r="A142" i="9"/>
  <c r="A98" i="9"/>
  <c r="A94" i="9"/>
  <c r="A77" i="9"/>
  <c r="A18" i="9"/>
  <c r="A121" i="9"/>
  <c r="A104" i="9"/>
  <c r="A125" i="9"/>
  <c r="A108" i="9"/>
  <c r="A32" i="9"/>
  <c r="A127" i="9"/>
  <c r="A211" i="9"/>
  <c r="A179" i="9"/>
  <c r="A74" i="9"/>
  <c r="A208" i="9"/>
  <c r="A202" i="9"/>
  <c r="A210" i="9"/>
  <c r="A59" i="9"/>
  <c r="A128" i="9"/>
  <c r="A126" i="9"/>
  <c r="A182" i="9"/>
  <c r="A166" i="9"/>
  <c r="A61" i="9"/>
  <c r="A68" i="9"/>
  <c r="A53" i="9"/>
  <c r="A97" i="9"/>
  <c r="A204" i="9"/>
  <c r="A87" i="9"/>
  <c r="A81" i="9"/>
  <c r="A75" i="9"/>
  <c r="A158" i="9"/>
  <c r="A170" i="9"/>
  <c r="A57" i="9"/>
  <c r="A102" i="9"/>
  <c r="A191" i="9"/>
  <c r="A159" i="9"/>
  <c r="A20" i="9"/>
  <c r="A153" i="9"/>
  <c r="A17" i="9"/>
  <c r="A38" i="9"/>
  <c r="A154" i="9"/>
  <c r="A52" i="9"/>
  <c r="A110" i="9"/>
  <c r="A168" i="9"/>
  <c r="A13" i="9"/>
  <c r="A105" i="9"/>
  <c r="A156" i="9"/>
  <c r="A196" i="9"/>
  <c r="A101" i="9"/>
  <c r="A147" i="9"/>
  <c r="A140" i="9"/>
  <c r="A172" i="9"/>
  <c r="A122" i="9"/>
  <c r="A51" i="9"/>
  <c r="A222" i="9"/>
  <c r="A83" i="9"/>
  <c r="A216" i="9"/>
  <c r="A218" i="9"/>
  <c r="A21" i="9"/>
  <c r="A89" i="9"/>
  <c r="A175" i="9"/>
  <c r="A149" i="9"/>
  <c r="A187" i="9"/>
  <c r="A150" i="9"/>
  <c r="A157" i="9"/>
  <c r="A145" i="9"/>
  <c r="A139" i="9"/>
  <c r="A69" i="9"/>
  <c r="A143" i="9"/>
  <c r="A106" i="9"/>
  <c r="A95" i="9"/>
  <c r="A167" i="9"/>
  <c r="A119" i="9"/>
  <c r="A173" i="9"/>
  <c r="A43" i="9"/>
  <c r="A86" i="9"/>
  <c r="A15" i="9"/>
  <c r="A144" i="9"/>
  <c r="A26" i="9"/>
  <c r="A221" i="9"/>
  <c r="A96" i="9"/>
  <c r="A132" i="9"/>
  <c r="A114" i="9"/>
  <c r="A47" i="9"/>
  <c r="A129" i="9"/>
  <c r="A185" i="9"/>
  <c r="A67" i="9"/>
  <c r="A58" i="9"/>
  <c r="A19" i="9"/>
  <c r="A56" i="9"/>
  <c r="A138" i="9"/>
  <c r="A11" i="9"/>
  <c r="A109" i="9"/>
  <c r="A193" i="9"/>
  <c r="A161" i="9"/>
  <c r="A62" i="9"/>
  <c r="A184" i="9"/>
  <c r="A71" i="9"/>
  <c r="A14" i="9"/>
  <c r="A73" i="9"/>
  <c r="A219" i="9"/>
  <c r="A93" i="9"/>
  <c r="A76" i="9"/>
  <c r="A99" i="9"/>
  <c r="A115" i="9"/>
  <c r="A31" i="9"/>
  <c r="A194" i="9"/>
  <c r="A180" i="9"/>
  <c r="A164" i="9"/>
  <c r="A206" i="9"/>
  <c r="A205" i="9"/>
  <c r="A212" i="9"/>
  <c r="A63" i="9"/>
  <c r="A85" i="9"/>
  <c r="A137" i="9"/>
  <c r="A146" i="9"/>
  <c r="A190" i="9"/>
  <c r="A42" i="9"/>
  <c r="A130" i="9"/>
  <c r="A65" i="9"/>
  <c r="A171" i="9"/>
  <c r="A39" i="9"/>
  <c r="A116" i="9"/>
  <c r="A195" i="9"/>
  <c r="A44" i="9"/>
  <c r="A174" i="9"/>
  <c r="A50" i="9"/>
  <c r="A162" i="9"/>
  <c r="A200" i="9"/>
  <c r="A72" i="9"/>
  <c r="A25" i="9"/>
  <c r="A88" i="9"/>
  <c r="A70" i="9"/>
</calcChain>
</file>

<file path=xl/sharedStrings.xml><?xml version="1.0" encoding="utf-8"?>
<sst xmlns="http://schemas.openxmlformats.org/spreadsheetml/2006/main" count="1383" uniqueCount="465">
  <si>
    <t>EVENT</t>
  </si>
  <si>
    <t>CRITERIA</t>
  </si>
  <si>
    <t>DATE</t>
  </si>
  <si>
    <t>FIELD SIZE</t>
    <phoneticPr fontId="0" type="noConversion"/>
  </si>
  <si>
    <t>BENCH VALUE</t>
  </si>
  <si>
    <t>R VALUE</t>
  </si>
  <si>
    <t>ADJUSTMENT</t>
  </si>
  <si>
    <t>ACTUAL VALUE</t>
  </si>
  <si>
    <t>Rank</t>
  </si>
  <si>
    <t>ATHLETE</t>
  </si>
  <si>
    <t>TEAM</t>
  </si>
  <si>
    <t>1st BEST VALUE</t>
  </si>
  <si>
    <t>2nd BEST VALUE</t>
  </si>
  <si>
    <t>3rd BEST VALUE</t>
  </si>
  <si>
    <t>TOTAL</t>
  </si>
  <si>
    <t>PLACE</t>
  </si>
  <si>
    <t>VALUE</t>
  </si>
  <si>
    <t>R-VALUES &amp; EVENT VALUES</t>
  </si>
  <si>
    <t>Release 2.2: Different R values per group, per tier</t>
  </si>
  <si>
    <t>R Values per Ranking</t>
  </si>
  <si>
    <t>SS Male</t>
  </si>
  <si>
    <t>SS Female</t>
  </si>
  <si>
    <t>Tier 1: WC etc</t>
  </si>
  <si>
    <t>Tier 2: FIS NorAm etc</t>
  </si>
  <si>
    <t>Tier 3: Canada Cup etc</t>
  </si>
  <si>
    <t>Event Values</t>
  </si>
  <si>
    <t>+15%</t>
  </si>
  <si>
    <t>+7.5%</t>
  </si>
  <si>
    <t>Bench</t>
  </si>
  <si>
    <t>-7.5%</t>
  </si>
  <si>
    <t>-15%</t>
  </si>
  <si>
    <t>y=a(1-r)^x</t>
  </si>
  <si>
    <t>a: initial before decay</t>
  </si>
  <si>
    <t>r: decay</t>
  </si>
  <si>
    <t>x: time</t>
  </si>
  <si>
    <t>Tier 1: WC and Similar</t>
  </si>
  <si>
    <t>Slide Value</t>
  </si>
  <si>
    <t>Event Value</t>
  </si>
  <si>
    <t>+15</t>
  </si>
  <si>
    <t>+7.5</t>
  </si>
  <si>
    <t>R Value</t>
  </si>
  <si>
    <t>-7.5</t>
  </si>
  <si>
    <t>-15</t>
  </si>
  <si>
    <t>Competitor Number</t>
  </si>
  <si>
    <t>Bib #</t>
  </si>
  <si>
    <t>Name</t>
  </si>
  <si>
    <t>Contest Placing</t>
  </si>
  <si>
    <t>Points</t>
  </si>
  <si>
    <t>Colin</t>
  </si>
  <si>
    <t>Jerry</t>
  </si>
  <si>
    <t>Pat</t>
  </si>
  <si>
    <t>Jeremy</t>
  </si>
  <si>
    <t>Julie</t>
  </si>
  <si>
    <t>Angus</t>
  </si>
  <si>
    <t>Quinn</t>
  </si>
  <si>
    <t>Donald</t>
  </si>
  <si>
    <t>Hillary</t>
  </si>
  <si>
    <t>Maximus</t>
  </si>
  <si>
    <t>etc</t>
  </si>
  <si>
    <t>…</t>
  </si>
  <si>
    <t>EVENT VALUE</t>
  </si>
  <si>
    <t>Do not change data on this tab</t>
  </si>
  <si>
    <t>Placing</t>
  </si>
  <si>
    <t>Sun Peaks Canada Cup BA</t>
  </si>
  <si>
    <t>Will Deakin</t>
  </si>
  <si>
    <t>Winsport</t>
  </si>
  <si>
    <t>Lucas Butland</t>
  </si>
  <si>
    <t>RT Freeski</t>
  </si>
  <si>
    <t>Joshua Podulsky</t>
  </si>
  <si>
    <t>Calgary Freeriderz</t>
  </si>
  <si>
    <t>Max Stoddart</t>
  </si>
  <si>
    <t>Enzo Rizzuto</t>
  </si>
  <si>
    <t>Ty Kargus</t>
  </si>
  <si>
    <t>Trent Morozumi</t>
  </si>
  <si>
    <t>Avery Macyk</t>
  </si>
  <si>
    <t>Charlie Stoddart</t>
  </si>
  <si>
    <t>Ben Pelletier</t>
  </si>
  <si>
    <t>Kai Baak</t>
  </si>
  <si>
    <t>Oliver Neil</t>
  </si>
  <si>
    <t>Elek Wenzlawe</t>
  </si>
  <si>
    <t>Byron Zurbriggen</t>
  </si>
  <si>
    <t>Finn Mcnamara</t>
  </si>
  <si>
    <t>Quincy Barr</t>
  </si>
  <si>
    <t>Justin Bartziokas</t>
  </si>
  <si>
    <t>Jasper</t>
  </si>
  <si>
    <t>Jack Nash</t>
  </si>
  <si>
    <t>Landon Labella-Johnson</t>
  </si>
  <si>
    <t>Southern</t>
  </si>
  <si>
    <t>Liam McLeod</t>
  </si>
  <si>
    <t>Felix Humphries</t>
  </si>
  <si>
    <t>William Olin</t>
  </si>
  <si>
    <t>Winston Kipp</t>
  </si>
  <si>
    <t>Cole Korchinski</t>
  </si>
  <si>
    <t>Walker Tidmarsh</t>
  </si>
  <si>
    <t>Jack Newton</t>
  </si>
  <si>
    <t>Tanner Macyk</t>
  </si>
  <si>
    <t>Coen Engel</t>
  </si>
  <si>
    <t>Rylen Dirom</t>
  </si>
  <si>
    <t>Tevy Tidmarsh</t>
  </si>
  <si>
    <t>Jacob McCartney</t>
  </si>
  <si>
    <t>Caeden Botting</t>
  </si>
  <si>
    <t>Evan Grierson</t>
  </si>
  <si>
    <t>Cody Jones</t>
  </si>
  <si>
    <t>Carter Babin</t>
  </si>
  <si>
    <t>Evan MacDonald</t>
  </si>
  <si>
    <t>Robel Clark</t>
  </si>
  <si>
    <t>Camden Skinner</t>
  </si>
  <si>
    <t>Daniel Spate</t>
  </si>
  <si>
    <t>Ethan Braucht</t>
  </si>
  <si>
    <t>Gianluca Frustaci</t>
  </si>
  <si>
    <t>Lucas Monslavo</t>
  </si>
  <si>
    <t>Redmond Tuck</t>
  </si>
  <si>
    <t>Liam Duffy</t>
  </si>
  <si>
    <t>Devon Spate</t>
  </si>
  <si>
    <t>Jack Huckerby</t>
  </si>
  <si>
    <t>Ivar Lewis</t>
  </si>
  <si>
    <t>Edmonton</t>
  </si>
  <si>
    <t>Xander Cayer</t>
  </si>
  <si>
    <t>Sawyer Graff</t>
  </si>
  <si>
    <t>Central</t>
  </si>
  <si>
    <t>Tyler Sehlstrom</t>
  </si>
  <si>
    <t>Mason Solomon</t>
  </si>
  <si>
    <t>Daxen Botting</t>
  </si>
  <si>
    <t>Dean Snyman</t>
  </si>
  <si>
    <t>Bow Valley</t>
  </si>
  <si>
    <t>Brayden Rudelich</t>
  </si>
  <si>
    <t>Riley Taylor</t>
  </si>
  <si>
    <t>Cameron St-Jacques</t>
  </si>
  <si>
    <t>Bennet Kober</t>
  </si>
  <si>
    <t>Jabin Walter</t>
  </si>
  <si>
    <t>Bernie Flexer</t>
  </si>
  <si>
    <t>Tier 3: Canada Cup, SR, JR</t>
  </si>
  <si>
    <t>Jacob Baron</t>
  </si>
  <si>
    <t xml:space="preserve">Tier 4: Provincial, AB Champs </t>
  </si>
  <si>
    <t>Tier 4: Provincial &amp; AB Champs</t>
  </si>
  <si>
    <t xml:space="preserve">https://freestylealberta.ski/selection-criteria/ </t>
  </si>
  <si>
    <t>UPDATED:</t>
  </si>
  <si>
    <t>VALUED EVENTS: World Cups, World Junior's, Norams, Canada Cups, Nationals (SR/JR), Provincials &amp; AB Champs</t>
  </si>
  <si>
    <t>Tier 2: FIS NORAM, JR WORLDS, etc</t>
  </si>
  <si>
    <t>Tier 3: Canada Cup, Jr Nationals, etc</t>
  </si>
  <si>
    <t>Tier 4: Provincial, AB Champs, etc</t>
  </si>
  <si>
    <t>SLOPESTYLE / HALFPIPE / BIG AIR Male</t>
  </si>
  <si>
    <t>SLOPESTYLE / HALFPIPE / BIG AIR Female</t>
  </si>
  <si>
    <t>HP Male</t>
  </si>
  <si>
    <t>HP Female</t>
  </si>
  <si>
    <t>BA Male</t>
  </si>
  <si>
    <t>BA Female</t>
  </si>
  <si>
    <t>TBD</t>
  </si>
  <si>
    <t>DISCIPLINE</t>
  </si>
  <si>
    <t>BA</t>
  </si>
  <si>
    <t>SS</t>
  </si>
  <si>
    <t>HP</t>
  </si>
  <si>
    <t>NEU</t>
  </si>
  <si>
    <t>4th BEST VALUE</t>
  </si>
  <si>
    <t>BEST   BA</t>
  </si>
  <si>
    <t>Freestyle AB</t>
  </si>
  <si>
    <t>Tawatinaw</t>
  </si>
  <si>
    <t>Cade Burke</t>
  </si>
  <si>
    <t>Jasper Kurylo</t>
  </si>
  <si>
    <t>Forrest Cruickshank</t>
  </si>
  <si>
    <t>Cameron Priddle</t>
  </si>
  <si>
    <t>Max Davidson</t>
  </si>
  <si>
    <t>Byron Drinkwater</t>
  </si>
  <si>
    <t>Maxximus Ederle</t>
  </si>
  <si>
    <t>Everett Begon</t>
  </si>
  <si>
    <t>Corbin Gulevich</t>
  </si>
  <si>
    <t>Aiden Kongsjorden</t>
  </si>
  <si>
    <t>Northern Extreme</t>
  </si>
  <si>
    <t>Brendan Miller</t>
  </si>
  <si>
    <t>Carson Deck</t>
  </si>
  <si>
    <t>Owen Chorney</t>
  </si>
  <si>
    <t>Eric Leeds</t>
  </si>
  <si>
    <t>Hayden Matthews</t>
  </si>
  <si>
    <t>Luc Pelletier</t>
  </si>
  <si>
    <t>RANKING</t>
  </si>
  <si>
    <t>SLOPE &amp; BA ONLY</t>
  </si>
  <si>
    <t xml:space="preserve">SLOPE &amp; BA ONLY </t>
  </si>
  <si>
    <t>Yukon Canada Cup BA</t>
  </si>
  <si>
    <t>3 BEST PLACE POINT VALUES</t>
  </si>
  <si>
    <t>SLOPE AND BIG AIR RESULTS</t>
  </si>
  <si>
    <t>Chur World Cup  BA</t>
  </si>
  <si>
    <t>Copper World Cup BA</t>
  </si>
  <si>
    <t>12/03/2022</t>
  </si>
  <si>
    <t>Horseshoe Canada Cup BA</t>
  </si>
  <si>
    <t>Canada Winter Games PEI BA</t>
  </si>
  <si>
    <t>Mammoth NAC BA</t>
  </si>
  <si>
    <t>Stoneham NAC BA</t>
  </si>
  <si>
    <t>Canadian JR Nationals BA</t>
  </si>
  <si>
    <t>Fraser, Ayden</t>
  </si>
  <si>
    <t>Mullie, Jillian</t>
  </si>
  <si>
    <t>Witwicki, Zoe</t>
  </si>
  <si>
    <t>Korth, Sage</t>
  </si>
  <si>
    <t>St-Laurent, Maylia</t>
  </si>
  <si>
    <t>Biletsky, Vienna</t>
  </si>
  <si>
    <t>Beuerlein, Mary</t>
  </si>
  <si>
    <t>Phillips, Madilynn</t>
  </si>
  <si>
    <t>Perry, Analise</t>
  </si>
  <si>
    <t>Macyk, Sophie</t>
  </si>
  <si>
    <t>James Brown</t>
  </si>
  <si>
    <t>Teddy Coombs</t>
  </si>
  <si>
    <t>Isaiah Chan</t>
  </si>
  <si>
    <t>Matthew Stone</t>
  </si>
  <si>
    <t>Declan Mannix</t>
  </si>
  <si>
    <t>Anderson Hill</t>
  </si>
  <si>
    <t>Ryder Krar</t>
  </si>
  <si>
    <t>Matthew Sulis</t>
  </si>
  <si>
    <t>Wyatt Spelay</t>
  </si>
  <si>
    <t>Bennnet Bard</t>
  </si>
  <si>
    <t>Fergus Buchan</t>
  </si>
  <si>
    <t>Quinn Haines</t>
  </si>
  <si>
    <t>Parker Lehmann</t>
  </si>
  <si>
    <t>Luke Esser</t>
  </si>
  <si>
    <t>Parker Bryant</t>
  </si>
  <si>
    <t>Oliver Olstad</t>
  </si>
  <si>
    <t>Max Martyna</t>
  </si>
  <si>
    <t>Logan McBeath</t>
  </si>
  <si>
    <t>Isaiah Bergen</t>
  </si>
  <si>
    <t>Kaden Boucher</t>
  </si>
  <si>
    <t>Nolan Glod</t>
  </si>
  <si>
    <t>Cameron Wyton</t>
  </si>
  <si>
    <t>Carter Williamson</t>
  </si>
  <si>
    <t>Joseph Dittmer</t>
  </si>
  <si>
    <t>Harrison McLeod</t>
  </si>
  <si>
    <t>Julian Miller</t>
  </si>
  <si>
    <t>Nathan Bartek</t>
  </si>
  <si>
    <t>Kai Hanert</t>
  </si>
  <si>
    <t>HALFPIPE</t>
  </si>
  <si>
    <t>HALFPIPE RESULTS</t>
  </si>
  <si>
    <t>Merrit, Eden</t>
  </si>
  <si>
    <t>Elliot Holm</t>
  </si>
  <si>
    <t>Odin Jordet</t>
  </si>
  <si>
    <t>Castle</t>
  </si>
  <si>
    <t>Lincoln Grandoni</t>
  </si>
  <si>
    <t>Henry Ross</t>
  </si>
  <si>
    <t>Liam Lemieux</t>
  </si>
  <si>
    <t xml:space="preserve">                                                                                                                                                                                                   </t>
  </si>
  <si>
    <t xml:space="preserve">PLACINGS:  Tier 1-3 Top 2/3 results will get a placing. Tier 4 ALL athletes will get a placing unless DNS </t>
  </si>
  <si>
    <t xml:space="preserve">PLACINGS: Tier 1-3 Top 2/3 results will get a placing. Tier 4 ALL athletes will get a placing unless DNS </t>
  </si>
  <si>
    <t>TOP 2/3</t>
  </si>
  <si>
    <t>Column1</t>
  </si>
  <si>
    <t>PLACE4</t>
  </si>
  <si>
    <t>VALUE5</t>
  </si>
  <si>
    <t>PLACE6</t>
  </si>
  <si>
    <t>VALUE7</t>
  </si>
  <si>
    <t>PLACE10</t>
  </si>
  <si>
    <t>VALUE11</t>
  </si>
  <si>
    <t>PLACE14</t>
  </si>
  <si>
    <t>VALUE15</t>
  </si>
  <si>
    <t>PLACE18</t>
  </si>
  <si>
    <t>VALUE19</t>
  </si>
  <si>
    <t>PLACE26</t>
  </si>
  <si>
    <t>VALUE27</t>
  </si>
  <si>
    <t>PLACE30</t>
  </si>
  <si>
    <t>VALUE31</t>
  </si>
  <si>
    <t>PLACE36</t>
  </si>
  <si>
    <t>VALUE37</t>
  </si>
  <si>
    <t>PLACE38</t>
  </si>
  <si>
    <t>VALUE39</t>
  </si>
  <si>
    <t>PLACE40</t>
  </si>
  <si>
    <t>VALUE41</t>
  </si>
  <si>
    <t>PLACE42</t>
  </si>
  <si>
    <t>VALUE43</t>
  </si>
  <si>
    <t>PLACE44</t>
  </si>
  <si>
    <t>VALUE45</t>
  </si>
  <si>
    <t>PLACE46</t>
  </si>
  <si>
    <t>VALUE47</t>
  </si>
  <si>
    <t>PLACE48</t>
  </si>
  <si>
    <t>VALUE49</t>
  </si>
  <si>
    <t>PLACE50</t>
  </si>
  <si>
    <t>VALUE51</t>
  </si>
  <si>
    <t>Column2</t>
  </si>
  <si>
    <t>PLACE3</t>
  </si>
  <si>
    <t>VALUE4</t>
  </si>
  <si>
    <t>PLACE5</t>
  </si>
  <si>
    <t>VALUE6</t>
  </si>
  <si>
    <t>PLACE7</t>
  </si>
  <si>
    <t>VALUE8</t>
  </si>
  <si>
    <t>PLACE9</t>
  </si>
  <si>
    <t>VALUE10</t>
  </si>
  <si>
    <t>PLACE11</t>
  </si>
  <si>
    <t>VALUE12</t>
  </si>
  <si>
    <t>PLACE13</t>
  </si>
  <si>
    <t>VALUE14</t>
  </si>
  <si>
    <t>PLACE15</t>
  </si>
  <si>
    <t>VALUE16</t>
  </si>
  <si>
    <t>PLACE17</t>
  </si>
  <si>
    <t>VALUE18</t>
  </si>
  <si>
    <t>PLACE19</t>
  </si>
  <si>
    <t>VALUE20</t>
  </si>
  <si>
    <t>PLACE21</t>
  </si>
  <si>
    <t>VALUE22</t>
  </si>
  <si>
    <t>PLACE23</t>
  </si>
  <si>
    <t>VALUE24</t>
  </si>
  <si>
    <t>PLACE25</t>
  </si>
  <si>
    <t>VALUE26</t>
  </si>
  <si>
    <t>PLACE27</t>
  </si>
  <si>
    <t>VALUE28</t>
  </si>
  <si>
    <t>PLACE29</t>
  </si>
  <si>
    <t>VALUE30</t>
  </si>
  <si>
    <t>PLACE31</t>
  </si>
  <si>
    <t>VALUE32</t>
  </si>
  <si>
    <t>PLACE33</t>
  </si>
  <si>
    <t>VALUE34</t>
  </si>
  <si>
    <t>PLACE35</t>
  </si>
  <si>
    <t>VALUE36</t>
  </si>
  <si>
    <t>PLACE37</t>
  </si>
  <si>
    <t>VALUE38</t>
  </si>
  <si>
    <t>PLACE43</t>
  </si>
  <si>
    <t>VALUE44</t>
  </si>
  <si>
    <t>PLACE47</t>
  </si>
  <si>
    <t>VALUE48</t>
  </si>
  <si>
    <t>PLACE51</t>
  </si>
  <si>
    <t>VALUE52</t>
  </si>
  <si>
    <t>PLACE53</t>
  </si>
  <si>
    <t>VALUE54</t>
  </si>
  <si>
    <t>PLACE55</t>
  </si>
  <si>
    <t>VALUE56</t>
  </si>
  <si>
    <t>PLACE57</t>
  </si>
  <si>
    <t>VALUE58</t>
  </si>
  <si>
    <t>Column39</t>
  </si>
  <si>
    <t>PLACE52</t>
  </si>
  <si>
    <t>VALUE53</t>
  </si>
  <si>
    <t>PLACE54</t>
  </si>
  <si>
    <t>VALUE55</t>
  </si>
  <si>
    <t>PLACE56</t>
  </si>
  <si>
    <t>VALUE57</t>
  </si>
  <si>
    <t>Miller, Natalie</t>
  </si>
  <si>
    <t>Turnbull, Harper</t>
  </si>
  <si>
    <t>Hammerstrom, Haeley</t>
  </si>
  <si>
    <t>William Allen</t>
  </si>
  <si>
    <t>Isaac Allen</t>
  </si>
  <si>
    <t>Noah Hempen</t>
  </si>
  <si>
    <t>Owen Caskey</t>
  </si>
  <si>
    <t>Seth Schauenberg</t>
  </si>
  <si>
    <t>Kai Delancey</t>
  </si>
  <si>
    <t>Owen Sklepowich</t>
  </si>
  <si>
    <t>Jaxon Mills</t>
  </si>
  <si>
    <t>Vaughn Stefan</t>
  </si>
  <si>
    <t>Bashow, Cadence</t>
  </si>
  <si>
    <t>Gray Latta</t>
  </si>
  <si>
    <t>Maria Vitale Cesa, Carolina</t>
  </si>
  <si>
    <t>Kael Kardas</t>
  </si>
  <si>
    <t>Joseph Burkhardt</t>
  </si>
  <si>
    <t>James, Denali</t>
  </si>
  <si>
    <t>Spate, Olivia</t>
  </si>
  <si>
    <t>Kylar Andrews</t>
  </si>
  <si>
    <t>Izak Wilson</t>
  </si>
  <si>
    <t>Ethan Burton</t>
  </si>
  <si>
    <t>Thiago Hernandez-Morgan</t>
  </si>
  <si>
    <t>Owen Wood</t>
  </si>
  <si>
    <t>Levi Kober</t>
  </si>
  <si>
    <t>Callum Hatcher</t>
  </si>
  <si>
    <t>Hunter Larson</t>
  </si>
  <si>
    <t>Chase Enders</t>
  </si>
  <si>
    <t>Reid Croisdale</t>
  </si>
  <si>
    <t>Dylan Stevenson</t>
  </si>
  <si>
    <t>Finley Labrie</t>
  </si>
  <si>
    <t>Nate Edwards</t>
  </si>
  <si>
    <t>Eastin Brady</t>
  </si>
  <si>
    <t>Mateo Rodriguez</t>
  </si>
  <si>
    <t>Kyrin Craig</t>
  </si>
  <si>
    <t>Kiptyn Claypool</t>
  </si>
  <si>
    <t>Alexander Vojtassak</t>
  </si>
  <si>
    <t>Pierce Enders</t>
  </si>
  <si>
    <t>Antony Rossi</t>
  </si>
  <si>
    <t>Gavin Rosenkranz</t>
  </si>
  <si>
    <t>Alex Bokitch</t>
  </si>
  <si>
    <t>Sam Martyna</t>
  </si>
  <si>
    <t>Liam Frew</t>
  </si>
  <si>
    <t>Samuel Casorso</t>
  </si>
  <si>
    <t>Noah Aurigemma</t>
  </si>
  <si>
    <t>Erik Stubicar</t>
  </si>
  <si>
    <t>Braxton Shultz</t>
  </si>
  <si>
    <t>Christian Shymco</t>
  </si>
  <si>
    <t>Fiske, Dylan</t>
  </si>
  <si>
    <t>Bricarello, Alessandra</t>
  </si>
  <si>
    <t>Stevenson, Julia</t>
  </si>
  <si>
    <t>Jack Cadotte</t>
  </si>
  <si>
    <t>Sacha Hall</t>
  </si>
  <si>
    <t>Simon Ray</t>
  </si>
  <si>
    <t>Bicarello, Alessandra</t>
  </si>
  <si>
    <t>Finley LaBrie</t>
  </si>
  <si>
    <t>Mateo Rodriquez</t>
  </si>
  <si>
    <t>Zavier Fawcett</t>
  </si>
  <si>
    <t>Joel Hallman</t>
  </si>
  <si>
    <t>Alex Reiss Bokitch</t>
  </si>
  <si>
    <t>Logan Robertson</t>
  </si>
  <si>
    <t>Malcolm Fraser</t>
  </si>
  <si>
    <t>Adam Gokiert</t>
  </si>
  <si>
    <t>Ewan Trenchard</t>
  </si>
  <si>
    <t>Calvin Argument</t>
  </si>
  <si>
    <t>Maxwell Shackleton</t>
  </si>
  <si>
    <t>Mills, Lyla</t>
  </si>
  <si>
    <t>Heavin, Aubrey</t>
  </si>
  <si>
    <t>Top BA result</t>
  </si>
  <si>
    <t>2025 FA Slope &amp; Big Air Rankings WOMEN</t>
  </si>
  <si>
    <t xml:space="preserve">RANKING PERIOD: November 1, 2024 to April 15, 2025, </t>
  </si>
  <si>
    <t>2025 FA Halfpipe Rankings WOMEN</t>
  </si>
  <si>
    <t xml:space="preserve">RANKING PERIOD: November 1, 2024 to April 15, 2025 </t>
  </si>
  <si>
    <t>2025 FA Slope &amp; Big Air Rankings MEN</t>
  </si>
  <si>
    <t>2025 FA Halfpipe Rankings MEN</t>
  </si>
  <si>
    <t>2024-2025. Updated December 1, 2024</t>
  </si>
  <si>
    <t>Evan Rejilic</t>
  </si>
  <si>
    <t>Canadian SR Nationals Whistler</t>
  </si>
  <si>
    <t>Canadian JR Nationals Calgary</t>
  </si>
  <si>
    <t>Alberta Champs</t>
  </si>
  <si>
    <t>Wentworth Canada Cup</t>
  </si>
  <si>
    <t>Copper NorAM</t>
  </si>
  <si>
    <t>Aspen NorAM</t>
  </si>
  <si>
    <t>Stoneham NorAM</t>
  </si>
  <si>
    <t>Calgary NorAM</t>
  </si>
  <si>
    <t>Mammoth NorAM</t>
  </si>
  <si>
    <t>Canyon Provincial</t>
  </si>
  <si>
    <t>WinSport Provincial #1</t>
  </si>
  <si>
    <t>WinSport Provincial #2</t>
  </si>
  <si>
    <t>PROVINCIALS</t>
  </si>
  <si>
    <t>NATIONALS</t>
  </si>
  <si>
    <t>NORAM</t>
  </si>
  <si>
    <t>WORLD CUP</t>
  </si>
  <si>
    <t>Yukon Can Cup</t>
  </si>
  <si>
    <t>Sun Peaks Can Cup</t>
  </si>
  <si>
    <t>Yukon Canada Cup</t>
  </si>
  <si>
    <t>Sun Peaks Canada Cup</t>
  </si>
  <si>
    <t>Canadian JR Nationals</t>
  </si>
  <si>
    <t>Canadian Championships</t>
  </si>
  <si>
    <t>Wentworth Can Cup</t>
  </si>
  <si>
    <t>Canada Cup Calgary</t>
  </si>
  <si>
    <t>Declan Pineda-Mclean</t>
  </si>
  <si>
    <t>Graham Moore</t>
  </si>
  <si>
    <t>Lewis Malek</t>
  </si>
  <si>
    <t>Tait Smith</t>
  </si>
  <si>
    <t>Deaglan Fitzgerald</t>
  </si>
  <si>
    <t>Fulton, Mae</t>
  </si>
  <si>
    <t>Penner, Cielle</t>
  </si>
  <si>
    <t>Nicholas Radovanovic</t>
  </si>
  <si>
    <t>Preston Schmidt</t>
  </si>
  <si>
    <t>Ryker Gouw</t>
  </si>
  <si>
    <t>Khosrav Thirlwell</t>
  </si>
  <si>
    <t>Leven Broadbent</t>
  </si>
  <si>
    <t>Cohen Dueck</t>
  </si>
  <si>
    <t>Octavian Lumgair</t>
  </si>
  <si>
    <t>Stoney Lock</t>
  </si>
  <si>
    <t>Evan Fulton</t>
  </si>
  <si>
    <t>Jayse Vandervelde</t>
  </si>
  <si>
    <t>Proline</t>
  </si>
  <si>
    <t>Will Malcolm</t>
  </si>
  <si>
    <t>John Vankka</t>
  </si>
  <si>
    <t>Jake Dueck</t>
  </si>
  <si>
    <t>Saskatchewan</t>
  </si>
  <si>
    <t>Eric Stubicar</t>
  </si>
  <si>
    <t>Matthew Sheremata</t>
  </si>
  <si>
    <t>Peyton Zihove</t>
  </si>
  <si>
    <t>William Meier</t>
  </si>
  <si>
    <t>Kaleb Nagel</t>
  </si>
  <si>
    <t>Gabriel Stapley</t>
  </si>
  <si>
    <t>Tom Reinhardt</t>
  </si>
  <si>
    <t>Ty Chung</t>
  </si>
  <si>
    <t>Rykier Decore</t>
  </si>
  <si>
    <t>Dylan Knox</t>
  </si>
  <si>
    <t>Isaac Gramaglia</t>
  </si>
  <si>
    <t>Gurney, Allyson</t>
  </si>
  <si>
    <t>Bharadwaj, Izabell</t>
  </si>
  <si>
    <t>Dittmer, Ava</t>
  </si>
  <si>
    <t>Lochlan Wilson</t>
  </si>
  <si>
    <t>Malcolm Farris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</si>
</sst>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3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9"/>
      <color rgb="FF00B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7030A0"/>
      <name val="Arial"/>
      <family val="2"/>
    </font>
    <font>
      <b/>
      <sz val="14"/>
      <color theme="2"/>
      <name val="Arial"/>
      <family val="2"/>
    </font>
    <font>
      <b/>
      <sz val="16"/>
      <color theme="2"/>
      <name val="Calibri"/>
      <family val="2"/>
      <scheme val="minor"/>
    </font>
    <font>
      <b/>
      <sz val="12"/>
      <color theme="2"/>
      <name val="Arial"/>
      <family val="2"/>
    </font>
    <font>
      <sz val="11"/>
      <color rgb="FF000000"/>
      <name val="Arial"/>
      <family val="2"/>
    </font>
    <font>
      <sz val="11"/>
      <color theme="1" tint="0.499984740745262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color rgb="FFFFFFFF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A65"/>
        <bgColor indexed="64"/>
      </patternFill>
    </fill>
    <fill>
      <patternFill patternType="solid">
        <fgColor rgb="FFBEEAA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1C2"/>
        <bgColor indexed="64"/>
      </patternFill>
    </fill>
    <fill>
      <patternFill patternType="solid">
        <fgColor rgb="FFFF61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indexed="64"/>
      </bottom>
      <diagonal/>
    </border>
  </borders>
  <cellStyleXfs count="5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9">
    <xf numFmtId="0" fontId="0" fillId="0" borderId="0" xfId="0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10" xfId="0" applyFont="1" applyFill="1" applyBorder="1"/>
    <xf numFmtId="0" fontId="1" fillId="4" borderId="4" xfId="0" quotePrefix="1" applyFont="1" applyFill="1" applyBorder="1" applyAlignment="1">
      <alignment horizontal="center" vertical="center"/>
    </xf>
    <xf numFmtId="0" fontId="1" fillId="5" borderId="4" xfId="0" quotePrefix="1" applyFont="1" applyFill="1" applyBorder="1" applyAlignment="1">
      <alignment horizontal="center" vertical="center"/>
    </xf>
    <xf numFmtId="0" fontId="1" fillId="7" borderId="4" xfId="0" quotePrefix="1" applyFont="1" applyFill="1" applyBorder="1" applyAlignment="1">
      <alignment horizontal="center" vertical="center"/>
    </xf>
    <xf numFmtId="0" fontId="1" fillId="8" borderId="5" xfId="0" quotePrefix="1" applyFont="1" applyFill="1" applyBorder="1" applyAlignment="1">
      <alignment horizontal="center" vertical="center"/>
    </xf>
    <xf numFmtId="0" fontId="0" fillId="2" borderId="0" xfId="0" applyFill="1"/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0" fillId="14" borderId="10" xfId="0" quotePrefix="1" applyFill="1" applyBorder="1" applyAlignment="1">
      <alignment horizontal="center"/>
    </xf>
    <xf numFmtId="0" fontId="0" fillId="14" borderId="17" xfId="0" quotePrefix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14" borderId="0" xfId="0" quotePrefix="1" applyFill="1" applyAlignment="1">
      <alignment horizontal="center"/>
    </xf>
    <xf numFmtId="0" fontId="0" fillId="14" borderId="32" xfId="0" quotePrefix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4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17" xfId="0" applyBorder="1"/>
    <xf numFmtId="0" fontId="0" fillId="0" borderId="32" xfId="0" applyBorder="1" applyAlignment="1">
      <alignment horizontal="center" vertical="center"/>
    </xf>
    <xf numFmtId="0" fontId="0" fillId="0" borderId="32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2" borderId="0" xfId="0" applyFont="1" applyFill="1"/>
    <xf numFmtId="0" fontId="0" fillId="2" borderId="4" xfId="0" applyFill="1" applyBorder="1"/>
    <xf numFmtId="0" fontId="0" fillId="14" borderId="7" xfId="0" quotePrefix="1" applyFill="1" applyBorder="1" applyAlignment="1">
      <alignment horizontal="center"/>
    </xf>
    <xf numFmtId="0" fontId="7" fillId="16" borderId="0" xfId="0" applyFont="1" applyFill="1"/>
    <xf numFmtId="0" fontId="4" fillId="3" borderId="4" xfId="0" applyFont="1" applyFill="1" applyBorder="1"/>
    <xf numFmtId="0" fontId="4" fillId="12" borderId="5" xfId="0" applyFon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25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 wrapText="1"/>
    </xf>
    <xf numFmtId="165" fontId="19" fillId="10" borderId="24" xfId="0" applyNumberFormat="1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1" fontId="16" fillId="0" borderId="23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/>
    </xf>
    <xf numFmtId="1" fontId="19" fillId="0" borderId="24" xfId="0" applyNumberFormat="1" applyFont="1" applyBorder="1" applyAlignment="1">
      <alignment horizontal="center" vertical="center"/>
    </xf>
    <xf numFmtId="1" fontId="19" fillId="0" borderId="18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8" fillId="0" borderId="17" xfId="0" applyFont="1" applyBorder="1" applyAlignment="1">
      <alignment horizontal="left"/>
    </xf>
    <xf numFmtId="0" fontId="17" fillId="0" borderId="0" xfId="0" applyFont="1"/>
    <xf numFmtId="0" fontId="14" fillId="2" borderId="20" xfId="0" applyFont="1" applyFill="1" applyBorder="1" applyAlignment="1">
      <alignment horizontal="right"/>
    </xf>
    <xf numFmtId="0" fontId="14" fillId="2" borderId="20" xfId="0" applyFont="1" applyFill="1" applyBorder="1" applyAlignment="1">
      <alignment horizontal="right" vertical="center" wrapText="1"/>
    </xf>
    <xf numFmtId="1" fontId="15" fillId="0" borderId="23" xfId="0" applyNumberFormat="1" applyFont="1" applyBorder="1" applyAlignment="1">
      <alignment horizontal="center" vertical="center"/>
    </xf>
    <xf numFmtId="1" fontId="18" fillId="0" borderId="21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21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" fontId="19" fillId="0" borderId="22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0" fontId="14" fillId="2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9" fillId="10" borderId="24" xfId="0" applyFont="1" applyFill="1" applyBorder="1" applyAlignment="1">
      <alignment horizontal="center"/>
    </xf>
    <xf numFmtId="0" fontId="19" fillId="10" borderId="25" xfId="0" applyFont="1" applyFill="1" applyBorder="1" applyAlignment="1">
      <alignment horizontal="center"/>
    </xf>
    <xf numFmtId="0" fontId="19" fillId="10" borderId="41" xfId="0" applyFont="1" applyFill="1" applyBorder="1" applyAlignment="1">
      <alignment horizontal="center"/>
    </xf>
    <xf numFmtId="1" fontId="19" fillId="10" borderId="25" xfId="0" applyNumberFormat="1" applyFont="1" applyFill="1" applyBorder="1" applyAlignment="1">
      <alignment horizontal="center"/>
    </xf>
    <xf numFmtId="1" fontId="19" fillId="10" borderId="41" xfId="0" applyNumberFormat="1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0" fontId="19" fillId="10" borderId="41" xfId="0" applyFont="1" applyFill="1" applyBorder="1" applyAlignment="1">
      <alignment horizontal="center" vertical="center" wrapText="1"/>
    </xf>
    <xf numFmtId="9" fontId="19" fillId="10" borderId="24" xfId="0" applyNumberFormat="1" applyFont="1" applyFill="1" applyBorder="1" applyAlignment="1">
      <alignment horizontal="center" vertical="center" wrapText="1"/>
    </xf>
    <xf numFmtId="0" fontId="16" fillId="10" borderId="41" xfId="0" applyFont="1" applyFill="1" applyBorder="1" applyAlignment="1">
      <alignment horizontal="center" vertical="center"/>
    </xf>
    <xf numFmtId="10" fontId="19" fillId="10" borderId="24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 wrapText="1"/>
    </xf>
    <xf numFmtId="1" fontId="8" fillId="10" borderId="24" xfId="0" applyNumberFormat="1" applyFont="1" applyFill="1" applyBorder="1" applyAlignment="1">
      <alignment horizontal="center"/>
    </xf>
    <xf numFmtId="1" fontId="19" fillId="10" borderId="24" xfId="0" applyNumberFormat="1" applyFont="1" applyFill="1" applyBorder="1" applyAlignment="1">
      <alignment horizontal="center" vertical="center"/>
    </xf>
    <xf numFmtId="0" fontId="19" fillId="10" borderId="31" xfId="0" applyFont="1" applyFill="1" applyBorder="1" applyAlignment="1">
      <alignment horizontal="center" vertical="center" wrapText="1"/>
    </xf>
    <xf numFmtId="1" fontId="19" fillId="9" borderId="23" xfId="0" applyNumberFormat="1" applyFont="1" applyFill="1" applyBorder="1" applyAlignment="1">
      <alignment horizontal="center" vertical="center"/>
    </xf>
    <xf numFmtId="1" fontId="19" fillId="0" borderId="40" xfId="0" applyNumberFormat="1" applyFont="1" applyBorder="1" applyAlignment="1">
      <alignment horizontal="center" vertical="center"/>
    </xf>
    <xf numFmtId="1" fontId="19" fillId="9" borderId="25" xfId="0" applyNumberFormat="1" applyFont="1" applyFill="1" applyBorder="1" applyAlignment="1">
      <alignment horizontal="center" vertical="center"/>
    </xf>
    <xf numFmtId="1" fontId="19" fillId="0" borderId="41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/>
    </xf>
    <xf numFmtId="1" fontId="19" fillId="9" borderId="2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9" borderId="0" xfId="0" applyNumberFormat="1" applyFont="1" applyFill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1" fontId="18" fillId="0" borderId="0" xfId="0" applyNumberFormat="1" applyFont="1" applyAlignment="1">
      <alignment horizontal="center" vertical="center"/>
    </xf>
    <xf numFmtId="1" fontId="18" fillId="0" borderId="21" xfId="0" applyNumberFormat="1" applyFont="1" applyBorder="1" applyAlignment="1">
      <alignment horizontal="center"/>
    </xf>
    <xf numFmtId="1" fontId="24" fillId="0" borderId="22" xfId="0" applyNumberFormat="1" applyFont="1" applyBorder="1" applyAlignment="1">
      <alignment horizontal="center" vertical="center"/>
    </xf>
    <xf numFmtId="1" fontId="24" fillId="9" borderId="23" xfId="0" applyNumberFormat="1" applyFont="1" applyFill="1" applyBorder="1" applyAlignment="1">
      <alignment horizontal="center" vertical="center"/>
    </xf>
    <xf numFmtId="1" fontId="24" fillId="0" borderId="24" xfId="0" applyNumberFormat="1" applyFont="1" applyBorder="1" applyAlignment="1">
      <alignment horizontal="center" vertical="center"/>
    </xf>
    <xf numFmtId="1" fontId="24" fillId="0" borderId="17" xfId="0" applyNumberFormat="1" applyFont="1" applyBorder="1" applyAlignment="1">
      <alignment horizontal="center"/>
    </xf>
    <xf numFmtId="1" fontId="24" fillId="9" borderId="2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9" borderId="2" xfId="0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4" fillId="2" borderId="20" xfId="0" applyNumberFormat="1" applyFont="1" applyFill="1" applyBorder="1" applyAlignment="1">
      <alignment horizontal="right"/>
    </xf>
    <xf numFmtId="0" fontId="24" fillId="0" borderId="2" xfId="0" applyFont="1" applyBorder="1" applyAlignment="1">
      <alignment horizontal="center"/>
    </xf>
    <xf numFmtId="0" fontId="14" fillId="2" borderId="43" xfId="0" applyFont="1" applyFill="1" applyBorder="1" applyAlignment="1">
      <alignment horizontal="center" vertical="center"/>
    </xf>
    <xf numFmtId="1" fontId="18" fillId="0" borderId="18" xfId="0" applyNumberFormat="1" applyFont="1" applyBorder="1" applyAlignment="1">
      <alignment horizontal="left" vertical="center"/>
    </xf>
    <xf numFmtId="0" fontId="18" fillId="0" borderId="18" xfId="0" applyFont="1" applyBorder="1" applyAlignment="1">
      <alignment horizontal="left"/>
    </xf>
    <xf numFmtId="0" fontId="14" fillId="2" borderId="44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19" fillId="10" borderId="16" xfId="0" applyFont="1" applyFill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/>
    </xf>
    <xf numFmtId="1" fontId="29" fillId="0" borderId="18" xfId="0" applyNumberFormat="1" applyFont="1" applyBorder="1" applyAlignment="1">
      <alignment horizontal="left" vertical="center"/>
    </xf>
    <xf numFmtId="1" fontId="29" fillId="0" borderId="18" xfId="0" applyNumberFormat="1" applyFont="1" applyBorder="1" applyAlignment="1">
      <alignment horizontal="left"/>
    </xf>
    <xf numFmtId="1" fontId="18" fillId="0" borderId="24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 wrapText="1"/>
    </xf>
    <xf numFmtId="1" fontId="18" fillId="0" borderId="46" xfId="0" applyNumberFormat="1" applyFont="1" applyBorder="1" applyAlignment="1">
      <alignment horizontal="center" vertical="center"/>
    </xf>
    <xf numFmtId="1" fontId="29" fillId="0" borderId="18" xfId="0" applyNumberFormat="1" applyFont="1" applyBorder="1" applyAlignment="1">
      <alignment horizontal="center" vertical="center"/>
    </xf>
    <xf numFmtId="1" fontId="29" fillId="0" borderId="18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" fontId="18" fillId="9" borderId="25" xfId="0" applyNumberFormat="1" applyFont="1" applyFill="1" applyBorder="1" applyAlignment="1">
      <alignment horizontal="center" vertical="center"/>
    </xf>
    <xf numFmtId="0" fontId="18" fillId="10" borderId="24" xfId="0" applyFont="1" applyFill="1" applyBorder="1" applyAlignment="1">
      <alignment horizontal="center"/>
    </xf>
    <xf numFmtId="0" fontId="18" fillId="10" borderId="25" xfId="0" applyFont="1" applyFill="1" applyBorder="1" applyAlignment="1">
      <alignment horizontal="center"/>
    </xf>
    <xf numFmtId="1" fontId="18" fillId="10" borderId="25" xfId="0" applyNumberFormat="1" applyFont="1" applyFill="1" applyBorder="1" applyAlignment="1">
      <alignment horizontal="center"/>
    </xf>
    <xf numFmtId="0" fontId="18" fillId="10" borderId="24" xfId="0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/>
    </xf>
    <xf numFmtId="1" fontId="19" fillId="0" borderId="46" xfId="0" applyNumberFormat="1" applyFont="1" applyBorder="1" applyAlignment="1">
      <alignment horizontal="left"/>
    </xf>
    <xf numFmtId="0" fontId="13" fillId="15" borderId="12" xfId="0" applyFon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0" fontId="18" fillId="10" borderId="25" xfId="0" applyFont="1" applyFill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/>
    </xf>
    <xf numFmtId="1" fontId="18" fillId="9" borderId="2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8" fillId="10" borderId="24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 wrapText="1"/>
    </xf>
    <xf numFmtId="165" fontId="18" fillId="10" borderId="24" xfId="0" applyNumberFormat="1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31" xfId="0" applyFont="1" applyFill="1" applyBorder="1" applyAlignment="1">
      <alignment horizontal="center" vertical="center" wrapText="1"/>
    </xf>
    <xf numFmtId="1" fontId="16" fillId="0" borderId="40" xfId="0" applyNumberFormat="1" applyFont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30" fillId="0" borderId="0" xfId="0" applyFont="1" applyAlignment="1">
      <alignment vertical="center"/>
    </xf>
    <xf numFmtId="15" fontId="22" fillId="0" borderId="0" xfId="0" applyNumberFormat="1" applyFont="1" applyAlignment="1">
      <alignment horizontal="left" vertical="center"/>
    </xf>
    <xf numFmtId="0" fontId="19" fillId="0" borderId="0" xfId="0" applyFont="1"/>
    <xf numFmtId="0" fontId="32" fillId="19" borderId="14" xfId="0" applyFont="1" applyFill="1" applyBorder="1" applyAlignment="1">
      <alignment horizontal="center" vertical="center"/>
    </xf>
    <xf numFmtId="0" fontId="32" fillId="19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15" borderId="0" xfId="0" applyFont="1" applyFill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14" borderId="39" xfId="0" quotePrefix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1" fontId="18" fillId="0" borderId="50" xfId="0" applyNumberFormat="1" applyFont="1" applyBorder="1" applyAlignment="1">
      <alignment horizontal="center" vertical="center"/>
    </xf>
    <xf numFmtId="1" fontId="18" fillId="0" borderId="46" xfId="0" applyNumberFormat="1" applyFont="1" applyBorder="1" applyAlignment="1">
      <alignment horizontal="left"/>
    </xf>
    <xf numFmtId="0" fontId="15" fillId="20" borderId="47" xfId="0" applyFont="1" applyFill="1" applyBorder="1" applyAlignment="1">
      <alignment horizontal="center" vertical="center" wrapText="1"/>
    </xf>
    <xf numFmtId="1" fontId="19" fillId="9" borderId="40" xfId="0" applyNumberFormat="1" applyFont="1" applyFill="1" applyBorder="1" applyAlignment="1">
      <alignment horizontal="center" vertical="center"/>
    </xf>
    <xf numFmtId="1" fontId="19" fillId="9" borderId="0" xfId="0" applyNumberFormat="1" applyFont="1" applyFill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4" fillId="20" borderId="2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18" fillId="0" borderId="19" xfId="0" applyNumberFormat="1" applyFont="1" applyBorder="1" applyAlignment="1">
      <alignment horizontal="left"/>
    </xf>
    <xf numFmtId="1" fontId="19" fillId="17" borderId="18" xfId="0" applyNumberFormat="1" applyFont="1" applyFill="1" applyBorder="1" applyAlignment="1">
      <alignment horizontal="center" vertical="center"/>
    </xf>
    <xf numFmtId="1" fontId="18" fillId="17" borderId="18" xfId="0" applyNumberFormat="1" applyFont="1" applyFill="1" applyBorder="1" applyAlignment="1">
      <alignment horizontal="center"/>
    </xf>
    <xf numFmtId="0" fontId="33" fillId="0" borderId="0" xfId="0" applyFont="1" applyAlignment="1">
      <alignment vertical="center"/>
    </xf>
    <xf numFmtId="1" fontId="8" fillId="10" borderId="35" xfId="0" applyNumberFormat="1" applyFont="1" applyFill="1" applyBorder="1" applyAlignment="1">
      <alignment horizontal="center"/>
    </xf>
    <xf numFmtId="0" fontId="19" fillId="10" borderId="41" xfId="0" applyFont="1" applyFill="1" applyBorder="1" applyAlignment="1">
      <alignment horizontal="center" vertical="center"/>
    </xf>
    <xf numFmtId="1" fontId="19" fillId="10" borderId="24" xfId="0" applyNumberFormat="1" applyFont="1" applyFill="1" applyBorder="1" applyAlignment="1">
      <alignment horizontal="center"/>
    </xf>
    <xf numFmtId="1" fontId="18" fillId="0" borderId="4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1" fontId="18" fillId="10" borderId="18" xfId="0" applyNumberFormat="1" applyFont="1" applyFill="1" applyBorder="1" applyAlignment="1">
      <alignment horizontal="center" vertical="center" wrapText="1"/>
    </xf>
    <xf numFmtId="1" fontId="18" fillId="10" borderId="2" xfId="0" applyNumberFormat="1" applyFont="1" applyFill="1" applyBorder="1" applyAlignment="1">
      <alignment horizontal="center" vertical="center" wrapText="1"/>
    </xf>
    <xf numFmtId="1" fontId="19" fillId="10" borderId="18" xfId="0" applyNumberFormat="1" applyFont="1" applyFill="1" applyBorder="1" applyAlignment="1">
      <alignment horizontal="center" vertical="center" wrapText="1"/>
    </xf>
    <xf numFmtId="1" fontId="19" fillId="10" borderId="2" xfId="0" applyNumberFormat="1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1" fontId="19" fillId="10" borderId="0" xfId="0" applyNumberFormat="1" applyFont="1" applyFill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/>
    </xf>
    <xf numFmtId="1" fontId="19" fillId="9" borderId="50" xfId="0" applyNumberFormat="1" applyFont="1" applyFill="1" applyBorder="1" applyAlignment="1">
      <alignment horizontal="center" vertical="center"/>
    </xf>
    <xf numFmtId="1" fontId="19" fillId="9" borderId="20" xfId="0" applyNumberFormat="1" applyFont="1" applyFill="1" applyBorder="1" applyAlignment="1">
      <alignment horizontal="center" vertical="center"/>
    </xf>
    <xf numFmtId="2" fontId="8" fillId="10" borderId="24" xfId="0" applyNumberFormat="1" applyFont="1" applyFill="1" applyBorder="1" applyAlignment="1">
      <alignment horizontal="center"/>
    </xf>
    <xf numFmtId="1" fontId="19" fillId="0" borderId="23" xfId="0" applyNumberFormat="1" applyFont="1" applyBorder="1" applyAlignment="1">
      <alignment horizontal="center" vertical="center"/>
    </xf>
    <xf numFmtId="1" fontId="24" fillId="0" borderId="23" xfId="0" applyNumberFormat="1" applyFont="1" applyBorder="1" applyAlignment="1">
      <alignment horizontal="center" vertical="center"/>
    </xf>
    <xf numFmtId="1" fontId="19" fillId="0" borderId="50" xfId="0" applyNumberFormat="1" applyFont="1" applyBorder="1" applyAlignment="1">
      <alignment horizontal="center" vertical="center"/>
    </xf>
    <xf numFmtId="0" fontId="19" fillId="23" borderId="22" xfId="0" applyFont="1" applyFill="1" applyBorder="1" applyAlignment="1">
      <alignment horizontal="center"/>
    </xf>
    <xf numFmtId="0" fontId="19" fillId="23" borderId="40" xfId="0" applyFont="1" applyFill="1" applyBorder="1" applyAlignment="1">
      <alignment horizontal="center"/>
    </xf>
    <xf numFmtId="0" fontId="28" fillId="23" borderId="22" xfId="0" applyFont="1" applyFill="1" applyBorder="1" applyAlignment="1">
      <alignment horizontal="center"/>
    </xf>
    <xf numFmtId="0" fontId="28" fillId="23" borderId="34" xfId="0" applyFont="1" applyFill="1" applyBorder="1" applyAlignment="1">
      <alignment horizontal="center"/>
    </xf>
    <xf numFmtId="1" fontId="19" fillId="23" borderId="22" xfId="0" applyNumberFormat="1" applyFont="1" applyFill="1" applyBorder="1" applyAlignment="1">
      <alignment horizontal="center"/>
    </xf>
    <xf numFmtId="1" fontId="19" fillId="23" borderId="40" xfId="0" applyNumberFormat="1" applyFont="1" applyFill="1" applyBorder="1" applyAlignment="1">
      <alignment horizontal="center"/>
    </xf>
    <xf numFmtId="1" fontId="8" fillId="23" borderId="22" xfId="0" applyNumberFormat="1" applyFont="1" applyFill="1" applyBorder="1" applyAlignment="1">
      <alignment horizontal="center"/>
    </xf>
    <xf numFmtId="1" fontId="28" fillId="23" borderId="34" xfId="0" applyNumberFormat="1" applyFont="1" applyFill="1" applyBorder="1" applyAlignment="1">
      <alignment horizontal="center"/>
    </xf>
    <xf numFmtId="0" fontId="19" fillId="23" borderId="22" xfId="0" applyFont="1" applyFill="1" applyBorder="1" applyAlignment="1">
      <alignment horizontal="center" vertical="center"/>
    </xf>
    <xf numFmtId="0" fontId="19" fillId="23" borderId="40" xfId="0" applyFont="1" applyFill="1" applyBorder="1" applyAlignment="1">
      <alignment horizontal="center" vertical="center"/>
    </xf>
    <xf numFmtId="0" fontId="28" fillId="23" borderId="22" xfId="0" applyFont="1" applyFill="1" applyBorder="1" applyAlignment="1">
      <alignment horizontal="center" vertical="center"/>
    </xf>
    <xf numFmtId="0" fontId="28" fillId="23" borderId="34" xfId="0" applyFont="1" applyFill="1" applyBorder="1" applyAlignment="1">
      <alignment horizontal="center" vertical="center"/>
    </xf>
    <xf numFmtId="9" fontId="19" fillId="23" borderId="22" xfId="0" applyNumberFormat="1" applyFont="1" applyFill="1" applyBorder="1" applyAlignment="1">
      <alignment horizontal="center" vertical="center" wrapText="1"/>
    </xf>
    <xf numFmtId="1" fontId="19" fillId="23" borderId="1" xfId="0" applyNumberFormat="1" applyFont="1" applyFill="1" applyBorder="1" applyAlignment="1">
      <alignment horizontal="center" vertical="center" wrapText="1"/>
    </xf>
    <xf numFmtId="1" fontId="19" fillId="23" borderId="0" xfId="0" applyNumberFormat="1" applyFont="1" applyFill="1" applyAlignment="1">
      <alignment horizontal="center" vertical="center" wrapText="1"/>
    </xf>
    <xf numFmtId="0" fontId="28" fillId="23" borderId="16" xfId="0" applyFont="1" applyFill="1" applyBorder="1" applyAlignment="1">
      <alignment horizontal="center" vertical="center"/>
    </xf>
    <xf numFmtId="0" fontId="28" fillId="23" borderId="2" xfId="0" applyFont="1" applyFill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/>
    </xf>
    <xf numFmtId="1" fontId="18" fillId="0" borderId="40" xfId="0" applyNumberFormat="1" applyFont="1" applyBorder="1" applyAlignment="1">
      <alignment horizontal="center" vertical="center"/>
    </xf>
    <xf numFmtId="1" fontId="19" fillId="9" borderId="22" xfId="0" applyNumberFormat="1" applyFont="1" applyFill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1" fontId="18" fillId="0" borderId="18" xfId="0" applyNumberFormat="1" applyFont="1" applyBorder="1"/>
    <xf numFmtId="1" fontId="19" fillId="0" borderId="0" xfId="0" applyNumberFormat="1" applyFont="1" applyAlignment="1">
      <alignment horizontal="center" vertical="center"/>
    </xf>
    <xf numFmtId="0" fontId="34" fillId="11" borderId="0" xfId="0" applyFont="1" applyFill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1" fontId="18" fillId="0" borderId="19" xfId="0" applyNumberFormat="1" applyFont="1" applyBorder="1"/>
    <xf numFmtId="1" fontId="28" fillId="0" borderId="42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left" vertical="center"/>
    </xf>
    <xf numFmtId="1" fontId="19" fillId="0" borderId="18" xfId="0" applyNumberFormat="1" applyFont="1" applyBorder="1" applyAlignment="1">
      <alignment horizontal="center"/>
    </xf>
    <xf numFmtId="0" fontId="35" fillId="11" borderId="28" xfId="0" applyFont="1" applyFill="1" applyBorder="1" applyAlignment="1">
      <alignment horizontal="center"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35" fillId="20" borderId="28" xfId="0" applyFont="1" applyFill="1" applyBorder="1" applyAlignment="1">
      <alignment horizontal="center" vertical="center" wrapText="1"/>
    </xf>
    <xf numFmtId="0" fontId="35" fillId="20" borderId="29" xfId="0" applyFont="1" applyFill="1" applyBorder="1" applyAlignment="1">
      <alignment horizontal="center" vertical="center" wrapText="1"/>
    </xf>
    <xf numFmtId="14" fontId="19" fillId="10" borderId="35" xfId="0" applyNumberFormat="1" applyFont="1" applyFill="1" applyBorder="1" applyAlignment="1">
      <alignment horizontal="center"/>
    </xf>
    <xf numFmtId="14" fontId="19" fillId="10" borderId="36" xfId="0" applyNumberFormat="1" applyFont="1" applyFill="1" applyBorder="1" applyAlignment="1">
      <alignment horizontal="center"/>
    </xf>
    <xf numFmtId="0" fontId="35" fillId="25" borderId="28" xfId="0" applyFont="1" applyFill="1" applyBorder="1" applyAlignment="1">
      <alignment horizontal="center" vertical="center" wrapText="1"/>
    </xf>
    <xf numFmtId="0" fontId="35" fillId="25" borderId="29" xfId="0" applyFont="1" applyFill="1" applyBorder="1" applyAlignment="1">
      <alignment horizontal="center" vertical="center" wrapText="1"/>
    </xf>
    <xf numFmtId="14" fontId="18" fillId="10" borderId="35" xfId="0" applyNumberFormat="1" applyFont="1" applyFill="1" applyBorder="1" applyAlignment="1">
      <alignment horizontal="center"/>
    </xf>
    <xf numFmtId="14" fontId="18" fillId="10" borderId="36" xfId="0" applyNumberFormat="1" applyFont="1" applyFill="1" applyBorder="1" applyAlignment="1">
      <alignment horizontal="center"/>
    </xf>
    <xf numFmtId="0" fontId="35" fillId="24" borderId="28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 wrapText="1"/>
    </xf>
    <xf numFmtId="0" fontId="37" fillId="25" borderId="28" xfId="0" applyFont="1" applyFill="1" applyBorder="1" applyAlignment="1">
      <alignment horizontal="center" vertical="center" wrapText="1"/>
    </xf>
    <xf numFmtId="0" fontId="37" fillId="25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14" fontId="28" fillId="23" borderId="54" xfId="0" applyNumberFormat="1" applyFont="1" applyFill="1" applyBorder="1" applyAlignment="1">
      <alignment horizontal="center"/>
    </xf>
    <xf numFmtId="14" fontId="28" fillId="23" borderId="36" xfId="0" applyNumberFormat="1" applyFont="1" applyFill="1" applyBorder="1" applyAlignment="1">
      <alignment horizontal="center"/>
    </xf>
    <xf numFmtId="0" fontId="27" fillId="2" borderId="8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14" fontId="19" fillId="23" borderId="35" xfId="0" applyNumberFormat="1" applyFont="1" applyFill="1" applyBorder="1" applyAlignment="1">
      <alignment horizontal="center"/>
    </xf>
    <xf numFmtId="14" fontId="19" fillId="23" borderId="52" xfId="0" applyNumberFormat="1" applyFont="1" applyFill="1" applyBorder="1" applyAlignment="1">
      <alignment horizontal="center"/>
    </xf>
    <xf numFmtId="0" fontId="37" fillId="20" borderId="28" xfId="0" applyFont="1" applyFill="1" applyBorder="1" applyAlignment="1">
      <alignment horizontal="center" vertical="center" wrapText="1"/>
    </xf>
    <xf numFmtId="0" fontId="37" fillId="20" borderId="29" xfId="0" applyFont="1" applyFill="1" applyBorder="1" applyAlignment="1">
      <alignment horizontal="center" vertical="center" wrapText="1"/>
    </xf>
    <xf numFmtId="0" fontId="25" fillId="21" borderId="10" xfId="0" applyFont="1" applyFill="1" applyBorder="1" applyAlignment="1">
      <alignment horizontal="center" vertical="center" wrapText="1"/>
    </xf>
    <xf numFmtId="0" fontId="25" fillId="21" borderId="4" xfId="0" applyFont="1" applyFill="1" applyBorder="1" applyAlignment="1">
      <alignment horizontal="center" vertical="center" wrapText="1"/>
    </xf>
    <xf numFmtId="0" fontId="35" fillId="22" borderId="28" xfId="0" applyFont="1" applyFill="1" applyBorder="1" applyAlignment="1">
      <alignment horizontal="center" vertical="center" wrapText="1"/>
    </xf>
    <xf numFmtId="0" fontId="35" fillId="22" borderId="51" xfId="0" applyFont="1" applyFill="1" applyBorder="1" applyAlignment="1">
      <alignment horizontal="center" vertical="center" wrapText="1"/>
    </xf>
    <xf numFmtId="0" fontId="36" fillId="22" borderId="53" xfId="0" applyFont="1" applyFill="1" applyBorder="1" applyAlignment="1">
      <alignment horizontal="center" vertical="center" wrapText="1"/>
    </xf>
    <xf numFmtId="0" fontId="36" fillId="22" borderId="29" xfId="0" applyFont="1" applyFill="1" applyBorder="1" applyAlignment="1">
      <alignment horizontal="center" vertical="center" wrapText="1"/>
    </xf>
    <xf numFmtId="0" fontId="16" fillId="11" borderId="28" xfId="0" applyFont="1" applyFill="1" applyBorder="1" applyAlignment="1">
      <alignment horizontal="center" vertical="center" wrapText="1"/>
    </xf>
    <xf numFmtId="0" fontId="16" fillId="11" borderId="29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center" vertical="center" wrapText="1"/>
    </xf>
    <xf numFmtId="0" fontId="15" fillId="11" borderId="29" xfId="0" applyFont="1" applyFill="1" applyBorder="1" applyAlignment="1">
      <alignment horizontal="center" vertical="center" wrapText="1"/>
    </xf>
    <xf numFmtId="0" fontId="16" fillId="24" borderId="28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3" xfId="0" applyFont="1" applyBorder="1"/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4" fontId="7" fillId="16" borderId="11" xfId="0" applyNumberFormat="1" applyFont="1" applyFill="1" applyBorder="1" applyAlignment="1">
      <alignment horizontal="center"/>
    </xf>
    <xf numFmtId="164" fontId="7" fillId="16" borderId="12" xfId="0" applyNumberFormat="1" applyFont="1" applyFill="1" applyBorder="1" applyAlignment="1">
      <alignment horizontal="center"/>
    </xf>
    <xf numFmtId="164" fontId="7" fillId="16" borderId="13" xfId="0" applyNumberFormat="1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7" fillId="16" borderId="32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0" fillId="13" borderId="35" xfId="0" applyFont="1" applyFill="1" applyBorder="1" applyAlignment="1">
      <alignment horizontal="center"/>
    </xf>
    <xf numFmtId="0" fontId="10" fillId="13" borderId="36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13" fillId="15" borderId="11" xfId="0" applyFont="1" applyFill="1" applyBorder="1" applyAlignment="1">
      <alignment horizontal="center"/>
    </xf>
    <xf numFmtId="0" fontId="13" fillId="15" borderId="12" xfId="0" applyFont="1" applyFill="1" applyBorder="1" applyAlignment="1">
      <alignment horizontal="center"/>
    </xf>
    <xf numFmtId="0" fontId="13" fillId="15" borderId="13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33" xfId="0" quotePrefix="1" applyFont="1" applyBorder="1" applyAlignment="1">
      <alignment horizontal="center"/>
    </xf>
    <xf numFmtId="0" fontId="9" fillId="0" borderId="34" xfId="0" quotePrefix="1" applyFont="1" applyBorder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32" xfId="0" applyFont="1" applyBorder="1"/>
    <xf numFmtId="0" fontId="9" fillId="0" borderId="9" xfId="0" applyFont="1" applyBorder="1"/>
    <xf numFmtId="0" fontId="26" fillId="18" borderId="10" xfId="0" applyFont="1" applyFill="1" applyBorder="1" applyAlignment="1">
      <alignment horizontal="center" vertical="center"/>
    </xf>
    <xf numFmtId="0" fontId="26" fillId="18" borderId="4" xfId="0" applyFont="1" applyFill="1" applyBorder="1" applyAlignment="1">
      <alignment horizontal="center" vertical="center"/>
    </xf>
    <xf numFmtId="0" fontId="26" fillId="18" borderId="17" xfId="0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19" fillId="9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" fontId="18" fillId="0" borderId="4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599">
    <cellStyle name="Followed Hyperlink" xfId="10" builtinId="9" hidden="1"/>
    <cellStyle name="Followed Hyperlink" xfId="384" builtinId="9" hidden="1"/>
    <cellStyle name="Followed Hyperlink" xfId="310" builtinId="9" hidden="1"/>
    <cellStyle name="Followed Hyperlink" xfId="564" builtinId="9" hidden="1"/>
    <cellStyle name="Followed Hyperlink" xfId="510" builtinId="9" hidden="1"/>
    <cellStyle name="Followed Hyperlink" xfId="578" builtinId="9" hidden="1"/>
    <cellStyle name="Followed Hyperlink" xfId="154" builtinId="9" hidden="1"/>
    <cellStyle name="Followed Hyperlink" xfId="140" builtinId="9" hidden="1"/>
    <cellStyle name="Followed Hyperlink" xfId="236" builtinId="9" hidden="1"/>
    <cellStyle name="Followed Hyperlink" xfId="314" builtinId="9" hidden="1"/>
    <cellStyle name="Followed Hyperlink" xfId="424" builtinId="9" hidden="1"/>
    <cellStyle name="Followed Hyperlink" xfId="470" builtinId="9" hidden="1"/>
    <cellStyle name="Followed Hyperlink" xfId="316" builtinId="9" hidden="1"/>
    <cellStyle name="Followed Hyperlink" xfId="438" builtinId="9" hidden="1"/>
    <cellStyle name="Followed Hyperlink" xfId="302" builtinId="9" hidden="1"/>
    <cellStyle name="Followed Hyperlink" xfId="582" builtinId="9" hidden="1"/>
    <cellStyle name="Followed Hyperlink" xfId="136" builtinId="9" hidden="1"/>
    <cellStyle name="Followed Hyperlink" xfId="480" builtinId="9" hidden="1"/>
    <cellStyle name="Followed Hyperlink" xfId="546" builtinId="9" hidden="1"/>
    <cellStyle name="Followed Hyperlink" xfId="48" builtinId="9" hidden="1"/>
    <cellStyle name="Followed Hyperlink" xfId="374" builtinId="9" hidden="1"/>
    <cellStyle name="Followed Hyperlink" xfId="458" builtinId="9" hidden="1"/>
    <cellStyle name="Followed Hyperlink" xfId="428" builtinId="9" hidden="1"/>
    <cellStyle name="Followed Hyperlink" xfId="304" builtinId="9" hidden="1"/>
    <cellStyle name="Followed Hyperlink" xfId="396" builtinId="9" hidden="1"/>
    <cellStyle name="Followed Hyperlink" xfId="594" builtinId="9" hidden="1"/>
    <cellStyle name="Followed Hyperlink" xfId="222" builtinId="9" hidden="1"/>
    <cellStyle name="Followed Hyperlink" xfId="584" builtinId="9" hidden="1"/>
    <cellStyle name="Followed Hyperlink" xfId="414" builtinId="9" hidden="1"/>
    <cellStyle name="Followed Hyperlink" xfId="512" builtinId="9" hidden="1"/>
    <cellStyle name="Followed Hyperlink" xfId="442" builtinId="9" hidden="1"/>
    <cellStyle name="Followed Hyperlink" xfId="352" builtinId="9" hidden="1"/>
    <cellStyle name="Followed Hyperlink" xfId="284" builtinId="9" hidden="1"/>
    <cellStyle name="Followed Hyperlink" xfId="276" builtinId="9" hidden="1"/>
    <cellStyle name="Followed Hyperlink" xfId="42" builtinId="9" hidden="1"/>
    <cellStyle name="Followed Hyperlink" xfId="82" builtinId="9" hidden="1"/>
    <cellStyle name="Followed Hyperlink" xfId="104" builtinId="9" hidden="1"/>
    <cellStyle name="Followed Hyperlink" xfId="440" builtinId="9" hidden="1"/>
    <cellStyle name="Followed Hyperlink" xfId="406" builtinId="9" hidden="1"/>
    <cellStyle name="Followed Hyperlink" xfId="96" builtinId="9" hidden="1"/>
    <cellStyle name="Followed Hyperlink" xfId="150" builtinId="9" hidden="1"/>
    <cellStyle name="Followed Hyperlink" xfId="160" builtinId="9" hidden="1"/>
    <cellStyle name="Followed Hyperlink" xfId="216" builtinId="9" hidden="1"/>
    <cellStyle name="Followed Hyperlink" xfId="122" builtinId="9" hidden="1"/>
    <cellStyle name="Followed Hyperlink" xfId="128" builtinId="9" hidden="1"/>
    <cellStyle name="Followed Hyperlink" xfId="348" builtinId="9" hidden="1"/>
    <cellStyle name="Followed Hyperlink" xfId="562" builtinId="9" hidden="1"/>
    <cellStyle name="Followed Hyperlink" xfId="552" builtinId="9" hidden="1"/>
    <cellStyle name="Followed Hyperlink" xfId="34" builtinId="9" hidden="1"/>
    <cellStyle name="Followed Hyperlink" xfId="532" builtinId="9" hidden="1"/>
    <cellStyle name="Followed Hyperlink" xfId="274" builtinId="9" hidden="1"/>
    <cellStyle name="Followed Hyperlink" xfId="464" builtinId="9" hidden="1"/>
    <cellStyle name="Followed Hyperlink" xfId="410" builtinId="9" hidden="1"/>
    <cellStyle name="Followed Hyperlink" xfId="426" builtinId="9" hidden="1"/>
    <cellStyle name="Followed Hyperlink" xfId="416" builtinId="9" hidden="1"/>
    <cellStyle name="Followed Hyperlink" xfId="46" builtinId="9" hidden="1"/>
    <cellStyle name="Followed Hyperlink" xfId="590" builtinId="9" hidden="1"/>
    <cellStyle name="Followed Hyperlink" xfId="598" builtinId="9" hidden="1"/>
    <cellStyle name="Followed Hyperlink" xfId="212" builtinId="9" hidden="1"/>
    <cellStyle name="Followed Hyperlink" xfId="24" builtinId="9" hidden="1"/>
    <cellStyle name="Followed Hyperlink" xfId="220" builtinId="9" hidden="1"/>
    <cellStyle name="Followed Hyperlink" xfId="376" builtinId="9" hidden="1"/>
    <cellStyle name="Followed Hyperlink" xfId="558" builtinId="9" hidden="1"/>
    <cellStyle name="Followed Hyperlink" xfId="382" builtinId="9" hidden="1"/>
    <cellStyle name="Followed Hyperlink" xfId="332" builtinId="9" hidden="1"/>
    <cellStyle name="Followed Hyperlink" xfId="506" builtinId="9" hidden="1"/>
    <cellStyle name="Followed Hyperlink" xfId="16" builtinId="9" hidden="1"/>
    <cellStyle name="Followed Hyperlink" xfId="200" builtinId="9" hidden="1"/>
    <cellStyle name="Followed Hyperlink" xfId="184" builtinId="9" hidden="1"/>
    <cellStyle name="Followed Hyperlink" xfId="320" builtinId="9" hidden="1"/>
    <cellStyle name="Followed Hyperlink" xfId="106" builtinId="9" hidden="1"/>
    <cellStyle name="Followed Hyperlink" xfId="444" builtinId="9" hidden="1"/>
    <cellStyle name="Followed Hyperlink" xfId="196" builtinId="9" hidden="1"/>
    <cellStyle name="Followed Hyperlink" xfId="100" builtinId="9" hidden="1"/>
    <cellStyle name="Followed Hyperlink" xfId="568" builtinId="9" hidden="1"/>
    <cellStyle name="Followed Hyperlink" xfId="66" builtinId="9" hidden="1"/>
    <cellStyle name="Followed Hyperlink" xfId="124" builtinId="9" hidden="1"/>
    <cellStyle name="Followed Hyperlink" xfId="12" builtinId="9" hidden="1"/>
    <cellStyle name="Followed Hyperlink" xfId="32" builtinId="9" hidden="1"/>
    <cellStyle name="Followed Hyperlink" xfId="14" builtinId="9" hidden="1"/>
    <cellStyle name="Followed Hyperlink" xfId="182" builtinId="9" hidden="1"/>
    <cellStyle name="Followed Hyperlink" xfId="168" builtinId="9" hidden="1"/>
    <cellStyle name="Followed Hyperlink" xfId="250" builtinId="9" hidden="1"/>
    <cellStyle name="Followed Hyperlink" xfId="388" builtinId="9" hidden="1"/>
    <cellStyle name="Followed Hyperlink" xfId="172" builtinId="9" hidden="1"/>
    <cellStyle name="Followed Hyperlink" xfId="516" builtinId="9" hidden="1"/>
    <cellStyle name="Followed Hyperlink" xfId="114" builtinId="9" hidden="1"/>
    <cellStyle name="Followed Hyperlink" xfId="394" builtinId="9" hidden="1"/>
    <cellStyle name="Followed Hyperlink" xfId="264" builtinId="9" hidden="1"/>
    <cellStyle name="Followed Hyperlink" xfId="8" builtinId="9" hidden="1"/>
    <cellStyle name="Followed Hyperlink" xfId="84" builtinId="9" hidden="1"/>
    <cellStyle name="Followed Hyperlink" xfId="206" builtinId="9" hidden="1"/>
    <cellStyle name="Followed Hyperlink" xfId="560" builtinId="9" hidden="1"/>
    <cellStyle name="Followed Hyperlink" xfId="72" builtinId="9" hidden="1"/>
    <cellStyle name="Followed Hyperlink" xfId="472" builtinId="9" hidden="1"/>
    <cellStyle name="Followed Hyperlink" xfId="22" builtinId="9" hidden="1"/>
    <cellStyle name="Followed Hyperlink" xfId="170" builtinId="9" hidden="1"/>
    <cellStyle name="Followed Hyperlink" xfId="224" builtinId="9" hidden="1"/>
    <cellStyle name="Followed Hyperlink" xfId="456" builtinId="9" hidden="1"/>
    <cellStyle name="Followed Hyperlink" xfId="580" builtinId="9" hidden="1"/>
    <cellStyle name="Followed Hyperlink" xfId="550" builtinId="9" hidden="1"/>
    <cellStyle name="Followed Hyperlink" xfId="226" builtinId="9" hidden="1"/>
    <cellStyle name="Followed Hyperlink" xfId="296" builtinId="9" hidden="1"/>
    <cellStyle name="Followed Hyperlink" xfId="334" builtinId="9" hidden="1"/>
    <cellStyle name="Followed Hyperlink" xfId="446" builtinId="9" hidden="1"/>
    <cellStyle name="Followed Hyperlink" xfId="298" builtinId="9" hidden="1"/>
    <cellStyle name="Followed Hyperlink" xfId="4" builtinId="9" hidden="1"/>
    <cellStyle name="Followed Hyperlink" xfId="54" builtinId="9" hidden="1"/>
    <cellStyle name="Followed Hyperlink" xfId="556" builtinId="9" hidden="1"/>
    <cellStyle name="Followed Hyperlink" xfId="86" builtinId="9" hidden="1"/>
    <cellStyle name="Followed Hyperlink" xfId="322" builtinId="9" hidden="1"/>
    <cellStyle name="Followed Hyperlink" xfId="60" builtinId="9" hidden="1"/>
    <cellStyle name="Followed Hyperlink" xfId="420" builtinId="9" hidden="1"/>
    <cellStyle name="Followed Hyperlink" xfId="530" builtinId="9" hidden="1"/>
    <cellStyle name="Followed Hyperlink" xfId="118" builtinId="9" hidden="1"/>
    <cellStyle name="Followed Hyperlink" xfId="362" builtinId="9" hidden="1"/>
    <cellStyle name="Followed Hyperlink" xfId="392" builtinId="9" hidden="1"/>
    <cellStyle name="Followed Hyperlink" xfId="482" builtinId="9" hidden="1"/>
    <cellStyle name="Followed Hyperlink" xfId="528" builtinId="9" hidden="1"/>
    <cellStyle name="Followed Hyperlink" xfId="110" builtinId="9" hidden="1"/>
    <cellStyle name="Followed Hyperlink" xfId="524" builtinId="9" hidden="1"/>
    <cellStyle name="Followed Hyperlink" xfId="484" builtinId="9" hidden="1"/>
    <cellStyle name="Followed Hyperlink" xfId="500" builtinId="9" hidden="1"/>
    <cellStyle name="Followed Hyperlink" xfId="540" builtinId="9" hidden="1"/>
    <cellStyle name="Followed Hyperlink" xfId="2" builtinId="9" hidden="1"/>
    <cellStyle name="Followed Hyperlink" xfId="370" builtinId="9" hidden="1"/>
    <cellStyle name="Followed Hyperlink" xfId="536" builtinId="9" hidden="1"/>
    <cellStyle name="Followed Hyperlink" xfId="398" builtinId="9" hidden="1"/>
    <cellStyle name="Followed Hyperlink" xfId="112" builtinId="9" hidden="1"/>
    <cellStyle name="Followed Hyperlink" xfId="342" builtinId="9" hidden="1"/>
    <cellStyle name="Followed Hyperlink" xfId="404" builtinId="9" hidden="1"/>
    <cellStyle name="Followed Hyperlink" xfId="408" builtinId="9" hidden="1"/>
    <cellStyle name="Followed Hyperlink" xfId="238" builtinId="9" hidden="1"/>
    <cellStyle name="Followed Hyperlink" xfId="554" builtinId="9" hidden="1"/>
    <cellStyle name="Followed Hyperlink" xfId="80" builtinId="9" hidden="1"/>
    <cellStyle name="Followed Hyperlink" xfId="120" builtinId="9" hidden="1"/>
    <cellStyle name="Followed Hyperlink" xfId="436" builtinId="9" hidden="1"/>
    <cellStyle name="Followed Hyperlink" xfId="26" builtinId="9" hidden="1"/>
    <cellStyle name="Followed Hyperlink" xfId="586" builtinId="9" hidden="1"/>
    <cellStyle name="Followed Hyperlink" xfId="18" builtinId="9" hidden="1"/>
    <cellStyle name="Followed Hyperlink" xfId="312" builtinId="9" hidden="1"/>
    <cellStyle name="Followed Hyperlink" xfId="64" builtinId="9" hidden="1"/>
    <cellStyle name="Followed Hyperlink" xfId="544" builtinId="9" hidden="1"/>
    <cellStyle name="Followed Hyperlink" xfId="486" builtinId="9" hidden="1"/>
    <cellStyle name="Followed Hyperlink" xfId="246" builtinId="9" hidden="1"/>
    <cellStyle name="Followed Hyperlink" xfId="144" builtinId="9" hidden="1"/>
    <cellStyle name="Followed Hyperlink" xfId="74" builtinId="9" hidden="1"/>
    <cellStyle name="Followed Hyperlink" xfId="158" builtinId="9" hidden="1"/>
    <cellStyle name="Followed Hyperlink" xfId="412" builtinId="9" hidden="1"/>
    <cellStyle name="Followed Hyperlink" xfId="462" builtinId="9" hidden="1"/>
    <cellStyle name="Followed Hyperlink" xfId="282" builtinId="9" hidden="1"/>
    <cellStyle name="Followed Hyperlink" xfId="270" builtinId="9" hidden="1"/>
    <cellStyle name="Followed Hyperlink" xfId="402" builtinId="9" hidden="1"/>
    <cellStyle name="Followed Hyperlink" xfId="286" builtinId="9" hidden="1"/>
    <cellStyle name="Followed Hyperlink" xfId="498" builtinId="9" hidden="1"/>
    <cellStyle name="Followed Hyperlink" xfId="88" builtinId="9" hidden="1"/>
    <cellStyle name="Followed Hyperlink" xfId="566" builtinId="9" hidden="1"/>
    <cellStyle name="Followed Hyperlink" xfId="240" builtinId="9" hidden="1"/>
    <cellStyle name="Followed Hyperlink" xfId="218" builtinId="9" hidden="1"/>
    <cellStyle name="Followed Hyperlink" xfId="138" builtinId="9" hidden="1"/>
    <cellStyle name="Followed Hyperlink" xfId="192" builtinId="9" hidden="1"/>
    <cellStyle name="Followed Hyperlink" xfId="570" builtinId="9" hidden="1"/>
    <cellStyle name="Followed Hyperlink" xfId="156" builtinId="9" hidden="1"/>
    <cellStyle name="Followed Hyperlink" xfId="166" builtinId="9" hidden="1"/>
    <cellStyle name="Followed Hyperlink" xfId="92" builtinId="9" hidden="1"/>
    <cellStyle name="Followed Hyperlink" xfId="252" builtinId="9" hidden="1"/>
    <cellStyle name="Followed Hyperlink" xfId="508" builtinId="9" hidden="1"/>
    <cellStyle name="Followed Hyperlink" xfId="490" builtinId="9" hidden="1"/>
    <cellStyle name="Followed Hyperlink" xfId="76" builtinId="9" hidden="1"/>
    <cellStyle name="Followed Hyperlink" xfId="494" builtinId="9" hidden="1"/>
    <cellStyle name="Followed Hyperlink" xfId="162" builtinId="9" hidden="1"/>
    <cellStyle name="Followed Hyperlink" xfId="38" builtinId="9" hidden="1"/>
    <cellStyle name="Followed Hyperlink" xfId="290" builtinId="9" hidden="1"/>
    <cellStyle name="Followed Hyperlink" xfId="202" builtinId="9" hidden="1"/>
    <cellStyle name="Followed Hyperlink" xfId="288" builtinId="9" hidden="1"/>
    <cellStyle name="Followed Hyperlink" xfId="130" builtinId="9" hidden="1"/>
    <cellStyle name="Followed Hyperlink" xfId="62" builtinId="9" hidden="1"/>
    <cellStyle name="Followed Hyperlink" xfId="434" builtinId="9" hidden="1"/>
    <cellStyle name="Followed Hyperlink" xfId="134" builtinId="9" hidden="1"/>
    <cellStyle name="Followed Hyperlink" xfId="468" builtinId="9" hidden="1"/>
    <cellStyle name="Followed Hyperlink" xfId="28" builtinId="9" hidden="1"/>
    <cellStyle name="Followed Hyperlink" xfId="176" builtinId="9" hidden="1"/>
    <cellStyle name="Followed Hyperlink" xfId="538" builtinId="9" hidden="1"/>
    <cellStyle name="Followed Hyperlink" xfId="306" builtinId="9" hidden="1"/>
    <cellStyle name="Followed Hyperlink" xfId="432" builtinId="9" hidden="1"/>
    <cellStyle name="Followed Hyperlink" xfId="232" builtinId="9" hidden="1"/>
    <cellStyle name="Followed Hyperlink" xfId="542" builtinId="9" hidden="1"/>
    <cellStyle name="Followed Hyperlink" xfId="234" builtinId="9" hidden="1"/>
    <cellStyle name="Followed Hyperlink" xfId="518" builtinId="9" hidden="1"/>
    <cellStyle name="Followed Hyperlink" xfId="242" builtinId="9" hidden="1"/>
    <cellStyle name="Followed Hyperlink" xfId="526" builtinId="9" hidden="1"/>
    <cellStyle name="Followed Hyperlink" xfId="228" builtinId="9" hidden="1"/>
    <cellStyle name="Followed Hyperlink" xfId="344" builtinId="9" hidden="1"/>
    <cellStyle name="Followed Hyperlink" xfId="466" builtinId="9" hidden="1"/>
    <cellStyle name="Followed Hyperlink" xfId="460" builtinId="9" hidden="1"/>
    <cellStyle name="Followed Hyperlink" xfId="292" builtinId="9" hidden="1"/>
    <cellStyle name="Followed Hyperlink" xfId="58" builtinId="9" hidden="1"/>
    <cellStyle name="Followed Hyperlink" xfId="592" builtinId="9" hidden="1"/>
    <cellStyle name="Followed Hyperlink" xfId="400" builtinId="9" hidden="1"/>
    <cellStyle name="Followed Hyperlink" xfId="174" builtinId="9" hidden="1"/>
    <cellStyle name="Followed Hyperlink" xfId="368" builtinId="9" hidden="1"/>
    <cellStyle name="Followed Hyperlink" xfId="386" builtinId="9" hidden="1"/>
    <cellStyle name="Followed Hyperlink" xfId="390" builtinId="9" hidden="1"/>
    <cellStyle name="Followed Hyperlink" xfId="496" builtinId="9" hidden="1"/>
    <cellStyle name="Followed Hyperlink" xfId="278" builtinId="9" hidden="1"/>
    <cellStyle name="Followed Hyperlink" xfId="146" builtinId="9" hidden="1"/>
    <cellStyle name="Followed Hyperlink" xfId="50" builtinId="9" hidden="1"/>
    <cellStyle name="Followed Hyperlink" xfId="210" builtinId="9" hidden="1"/>
    <cellStyle name="Followed Hyperlink" xfId="488" builtinId="9" hidden="1"/>
    <cellStyle name="Followed Hyperlink" xfId="454" builtinId="9" hidden="1"/>
    <cellStyle name="Followed Hyperlink" xfId="36" builtinId="9" hidden="1"/>
    <cellStyle name="Followed Hyperlink" xfId="258" builtinId="9" hidden="1"/>
    <cellStyle name="Followed Hyperlink" xfId="294" builtinId="9" hidden="1"/>
    <cellStyle name="Followed Hyperlink" xfId="340" builtinId="9" hidden="1"/>
    <cellStyle name="Followed Hyperlink" xfId="360" builtinId="9" hidden="1"/>
    <cellStyle name="Followed Hyperlink" xfId="452" builtinId="9" hidden="1"/>
    <cellStyle name="Followed Hyperlink" xfId="20" builtinId="9" hidden="1"/>
    <cellStyle name="Followed Hyperlink" xfId="180" builtinId="9" hidden="1"/>
    <cellStyle name="Followed Hyperlink" xfId="380" builtinId="9" hidden="1"/>
    <cellStyle name="Followed Hyperlink" xfId="260" builtinId="9" hidden="1"/>
    <cellStyle name="Followed Hyperlink" xfId="272" builtinId="9" hidden="1"/>
    <cellStyle name="Followed Hyperlink" xfId="152" builtinId="9" hidden="1"/>
    <cellStyle name="Followed Hyperlink" xfId="230" builtinId="9" hidden="1"/>
    <cellStyle name="Followed Hyperlink" xfId="266" builtinId="9" hidden="1"/>
    <cellStyle name="Followed Hyperlink" xfId="366" builtinId="9" hidden="1"/>
    <cellStyle name="Followed Hyperlink" xfId="378" builtinId="9" hidden="1"/>
    <cellStyle name="Followed Hyperlink" xfId="190" builtinId="9" hidden="1"/>
    <cellStyle name="Followed Hyperlink" xfId="78" builtinId="9" hidden="1"/>
    <cellStyle name="Followed Hyperlink" xfId="324" builtinId="9" hidden="1"/>
    <cellStyle name="Followed Hyperlink" xfId="418" builtinId="9" hidden="1"/>
    <cellStyle name="Followed Hyperlink" xfId="204" builtinId="9" hidden="1"/>
    <cellStyle name="Followed Hyperlink" xfId="126" builtinId="9" hidden="1"/>
    <cellStyle name="Followed Hyperlink" xfId="148" builtinId="9" hidden="1"/>
    <cellStyle name="Followed Hyperlink" xfId="364" builtinId="9" hidden="1"/>
    <cellStyle name="Followed Hyperlink" xfId="576" builtinId="9" hidden="1"/>
    <cellStyle name="Followed Hyperlink" xfId="522" builtinId="9" hidden="1"/>
    <cellStyle name="Followed Hyperlink" xfId="254" builtinId="9" hidden="1"/>
    <cellStyle name="Followed Hyperlink" xfId="450" builtinId="9" hidden="1"/>
    <cellStyle name="Followed Hyperlink" xfId="372" builtinId="9" hidden="1"/>
    <cellStyle name="Followed Hyperlink" xfId="574" builtinId="9" hidden="1"/>
    <cellStyle name="Followed Hyperlink" xfId="502" builtinId="9" hidden="1"/>
    <cellStyle name="Followed Hyperlink" xfId="90" builtinId="9" hidden="1"/>
    <cellStyle name="Followed Hyperlink" xfId="108" builtinId="9" hidden="1"/>
    <cellStyle name="Followed Hyperlink" xfId="336" builtinId="9" hidden="1"/>
    <cellStyle name="Followed Hyperlink" xfId="422" builtinId="9" hidden="1"/>
    <cellStyle name="Followed Hyperlink" xfId="268" builtinId="9" hidden="1"/>
    <cellStyle name="Followed Hyperlink" xfId="492" builtinId="9" hidden="1"/>
    <cellStyle name="Followed Hyperlink" xfId="358" builtinId="9" hidden="1"/>
    <cellStyle name="Followed Hyperlink" xfId="476" builtinId="9" hidden="1"/>
    <cellStyle name="Followed Hyperlink" xfId="256" builtinId="9" hidden="1"/>
    <cellStyle name="Followed Hyperlink" xfId="94" builtinId="9" hidden="1"/>
    <cellStyle name="Followed Hyperlink" xfId="326" builtinId="9" hidden="1"/>
    <cellStyle name="Followed Hyperlink" xfId="102" builtinId="9" hidden="1"/>
    <cellStyle name="Followed Hyperlink" xfId="504" builtinId="9" hidden="1"/>
    <cellStyle name="Followed Hyperlink" xfId="346" builtinId="9" hidden="1"/>
    <cellStyle name="Followed Hyperlink" xfId="308" builtinId="9" hidden="1"/>
    <cellStyle name="Followed Hyperlink" xfId="186" builtinId="9" hidden="1"/>
    <cellStyle name="Followed Hyperlink" xfId="6" builtinId="9" hidden="1"/>
    <cellStyle name="Followed Hyperlink" xfId="248" builtinId="9" hidden="1"/>
    <cellStyle name="Followed Hyperlink" xfId="350" builtinId="9" hidden="1"/>
    <cellStyle name="Followed Hyperlink" xfId="116" builtinId="9" hidden="1"/>
    <cellStyle name="Followed Hyperlink" xfId="478" builtinId="9" hidden="1"/>
    <cellStyle name="Followed Hyperlink" xfId="596" builtinId="9" hidden="1"/>
    <cellStyle name="Followed Hyperlink" xfId="520" builtinId="9" hidden="1"/>
    <cellStyle name="Followed Hyperlink" xfId="98" builtinId="9" hidden="1"/>
    <cellStyle name="Followed Hyperlink" xfId="430" builtinId="9" hidden="1"/>
    <cellStyle name="Followed Hyperlink" xfId="56" builtinId="9" hidden="1"/>
    <cellStyle name="Followed Hyperlink" xfId="214" builtinId="9" hidden="1"/>
    <cellStyle name="Followed Hyperlink" xfId="44" builtinId="9" hidden="1"/>
    <cellStyle name="Followed Hyperlink" xfId="198" builtinId="9" hidden="1"/>
    <cellStyle name="Followed Hyperlink" xfId="354" builtinId="9" hidden="1"/>
    <cellStyle name="Followed Hyperlink" xfId="474" builtinId="9" hidden="1"/>
    <cellStyle name="Followed Hyperlink" xfId="318" builtinId="9" hidden="1"/>
    <cellStyle name="Followed Hyperlink" xfId="448" builtinId="9" hidden="1"/>
    <cellStyle name="Followed Hyperlink" xfId="572" builtinId="9" hidden="1"/>
    <cellStyle name="Followed Hyperlink" xfId="208" builtinId="9" hidden="1"/>
    <cellStyle name="Followed Hyperlink" xfId="548" builtinId="9" hidden="1"/>
    <cellStyle name="Followed Hyperlink" xfId="178" builtinId="9" hidden="1"/>
    <cellStyle name="Followed Hyperlink" xfId="142" builtinId="9" hidden="1"/>
    <cellStyle name="Followed Hyperlink" xfId="356" builtinId="9" hidden="1"/>
    <cellStyle name="Followed Hyperlink" xfId="188" builtinId="9" hidden="1"/>
    <cellStyle name="Followed Hyperlink" xfId="262" builtinId="9" hidden="1"/>
    <cellStyle name="Followed Hyperlink" xfId="300" builtinId="9" hidden="1"/>
    <cellStyle name="Followed Hyperlink" xfId="328" builtinId="9" hidden="1"/>
    <cellStyle name="Followed Hyperlink" xfId="40" builtinId="9" hidden="1"/>
    <cellStyle name="Followed Hyperlink" xfId="194" builtinId="9" hidden="1"/>
    <cellStyle name="Followed Hyperlink" xfId="244" builtinId="9" hidden="1"/>
    <cellStyle name="Followed Hyperlink" xfId="52" builtinId="9" hidden="1"/>
    <cellStyle name="Followed Hyperlink" xfId="132" builtinId="9" hidden="1"/>
    <cellStyle name="Followed Hyperlink" xfId="164" builtinId="9" hidden="1"/>
    <cellStyle name="Followed Hyperlink" xfId="338" builtinId="9" hidden="1"/>
    <cellStyle name="Followed Hyperlink" xfId="588" builtinId="9" hidden="1"/>
    <cellStyle name="Followed Hyperlink" xfId="30" builtinId="9" hidden="1"/>
    <cellStyle name="Followed Hyperlink" xfId="68" builtinId="9" hidden="1"/>
    <cellStyle name="Followed Hyperlink" xfId="514" builtinId="9" hidden="1"/>
    <cellStyle name="Followed Hyperlink" xfId="70" builtinId="9" hidden="1"/>
    <cellStyle name="Followed Hyperlink" xfId="330" builtinId="9" hidden="1"/>
    <cellStyle name="Followed Hyperlink" xfId="534" builtinId="9" hidden="1"/>
    <cellStyle name="Followed Hyperlink" xfId="280" builtinId="9" hidden="1"/>
    <cellStyle name="Hyperlink" xfId="461" builtinId="8" hidden="1"/>
    <cellStyle name="Hyperlink" xfId="109" builtinId="8" hidden="1"/>
    <cellStyle name="Hyperlink" xfId="533" builtinId="8" hidden="1"/>
    <cellStyle name="Hyperlink" xfId="43" builtinId="8" hidden="1"/>
    <cellStyle name="Hyperlink" xfId="361" builtinId="8" hidden="1"/>
    <cellStyle name="Hyperlink" xfId="355" builtinId="8" hidden="1"/>
    <cellStyle name="Hyperlink" xfId="15" builtinId="8" hidden="1"/>
    <cellStyle name="Hyperlink" xfId="551" builtinId="8" hidden="1"/>
    <cellStyle name="Hyperlink" xfId="303" builtinId="8" hidden="1"/>
    <cellStyle name="Hyperlink" xfId="559" builtinId="8" hidden="1"/>
    <cellStyle name="Hyperlink" xfId="487" builtinId="8" hidden="1"/>
    <cellStyle name="Hyperlink" xfId="321" builtinId="8" hidden="1"/>
    <cellStyle name="Hyperlink" xfId="391" builtinId="8" hidden="1"/>
    <cellStyle name="Hyperlink" xfId="269" builtinId="8" hidden="1"/>
    <cellStyle name="Hyperlink" xfId="341" builtinId="8" hidden="1"/>
    <cellStyle name="Hyperlink" xfId="471" builtinId="8" hidden="1"/>
    <cellStyle name="Hyperlink" xfId="247" builtinId="8" hidden="1"/>
    <cellStyle name="Hyperlink" xfId="319" builtinId="8" hidden="1"/>
    <cellStyle name="Hyperlink" xfId="473" builtinId="8" hidden="1"/>
    <cellStyle name="Hyperlink" xfId="201" builtinId="8" hidden="1"/>
    <cellStyle name="Hyperlink" xfId="339" builtinId="8" hidden="1"/>
    <cellStyle name="Hyperlink" xfId="483" builtinId="8" hidden="1"/>
    <cellStyle name="Hyperlink" xfId="121" builtinId="8" hidden="1"/>
    <cellStyle name="Hyperlink" xfId="23" builtinId="8" hidden="1"/>
    <cellStyle name="Hyperlink" xfId="199" builtinId="8" hidden="1"/>
    <cellStyle name="Hyperlink" xfId="507" builtinId="8" hidden="1"/>
    <cellStyle name="Hyperlink" xfId="167" builtinId="8" hidden="1"/>
    <cellStyle name="Hyperlink" xfId="389" builtinId="8" hidden="1"/>
    <cellStyle name="Hyperlink" xfId="423" builtinId="8" hidden="1"/>
    <cellStyle name="Hyperlink" xfId="359" builtinId="8" hidden="1"/>
    <cellStyle name="Hyperlink" xfId="435" builtinId="8" hidden="1"/>
    <cellStyle name="Hyperlink" xfId="395" builtinId="8" hidden="1"/>
    <cellStyle name="Hyperlink" xfId="27" builtinId="8" hidden="1"/>
    <cellStyle name="Hyperlink" xfId="337" builtinId="8" hidden="1"/>
    <cellStyle name="Hyperlink" xfId="465" builtinId="8" hidden="1"/>
    <cellStyle name="Hyperlink" xfId="527" builtinId="8" hidden="1"/>
    <cellStyle name="Hyperlink" xfId="113" builtinId="8" hidden="1"/>
    <cellStyle name="Hyperlink" xfId="579" builtinId="8" hidden="1"/>
    <cellStyle name="Hyperlink" xfId="313" builtinId="8" hidden="1"/>
    <cellStyle name="Hyperlink" xfId="273" builtinId="8" hidden="1"/>
    <cellStyle name="Hyperlink" xfId="237" builtinId="8" hidden="1"/>
    <cellStyle name="Hyperlink" xfId="191" builtinId="8" hidden="1"/>
    <cellStyle name="Hyperlink" xfId="479" builtinId="8" hidden="1"/>
    <cellStyle name="Hyperlink" xfId="261" builtinId="8" hidden="1"/>
    <cellStyle name="Hyperlink" xfId="17" builtinId="8" hidden="1"/>
    <cellStyle name="Hyperlink" xfId="193" builtinId="8" hidden="1"/>
    <cellStyle name="Hyperlink" xfId="149" builtinId="8" hidden="1"/>
    <cellStyle name="Hyperlink" xfId="169" builtinId="8" hidden="1"/>
    <cellStyle name="Hyperlink" xfId="33" builtinId="8" hidden="1"/>
    <cellStyle name="Hyperlink" xfId="71" builtinId="8" hidden="1"/>
    <cellStyle name="Hyperlink" xfId="95" builtinId="8" hidden="1"/>
    <cellStyle name="Hyperlink" xfId="517" builtinId="8" hidden="1"/>
    <cellStyle name="Hyperlink" xfId="513" builtinId="8" hidden="1"/>
    <cellStyle name="Hyperlink" xfId="159" builtinId="8" hidden="1"/>
    <cellStyle name="Hyperlink" xfId="415" builtinId="8" hidden="1"/>
    <cellStyle name="Hyperlink" xfId="283" builtinId="8" hidden="1"/>
    <cellStyle name="Hyperlink" xfId="83" builtinId="8" hidden="1"/>
    <cellStyle name="Hyperlink" xfId="367" builtinId="8" hidden="1"/>
    <cellStyle name="Hyperlink" xfId="485" builtinId="8" hidden="1"/>
    <cellStyle name="Hyperlink" xfId="503" builtinId="8" hidden="1"/>
    <cellStyle name="Hyperlink" xfId="133" builtinId="8" hidden="1"/>
    <cellStyle name="Hyperlink" xfId="375" builtinId="8" hidden="1"/>
    <cellStyle name="Hyperlink" xfId="5" builtinId="8" hidden="1"/>
    <cellStyle name="Hyperlink" xfId="185" builtinId="8" hidden="1"/>
    <cellStyle name="Hyperlink" xfId="229" builtinId="8" hidden="1"/>
    <cellStyle name="Hyperlink" xfId="179" builtinId="8" hidden="1"/>
    <cellStyle name="Hyperlink" xfId="111" builtinId="8" hidden="1"/>
    <cellStyle name="Hyperlink" xfId="279" builtinId="8" hidden="1"/>
    <cellStyle name="Hyperlink" xfId="223" builtinId="8" hidden="1"/>
    <cellStyle name="Hyperlink" xfId="41" builtinId="8" hidden="1"/>
    <cellStyle name="Hyperlink" xfId="437" builtinId="8" hidden="1"/>
    <cellStyle name="Hyperlink" xfId="429" builtinId="8" hidden="1"/>
    <cellStyle name="Hyperlink" xfId="421" builtinId="8" hidden="1"/>
    <cellStyle name="Hyperlink" xfId="285" builtinId="8" hidden="1"/>
    <cellStyle name="Hyperlink" xfId="213" builtinId="8" hidden="1"/>
    <cellStyle name="Hyperlink" xfId="125" builtinId="8" hidden="1"/>
    <cellStyle name="Hyperlink" xfId="439" builtinId="8" hidden="1"/>
    <cellStyle name="Hyperlink" xfId="381" builtinId="8" hidden="1"/>
    <cellStyle name="Hyperlink" xfId="143" builtinId="8" hidden="1"/>
    <cellStyle name="Hyperlink" xfId="331" builtinId="8" hidden="1"/>
    <cellStyle name="Hyperlink" xfId="357" builtinId="8" hidden="1"/>
    <cellStyle name="Hyperlink" xfId="265" builtinId="8" hidden="1"/>
    <cellStyle name="Hyperlink" xfId="307" builtinId="8" hidden="1"/>
    <cellStyle name="Hyperlink" xfId="425" builtinId="8" hidden="1"/>
    <cellStyle name="Hyperlink" xfId="325" builtinId="8" hidden="1"/>
    <cellStyle name="Hyperlink" xfId="187" builtinId="8" hidden="1"/>
    <cellStyle name="Hyperlink" xfId="577" builtinId="8" hidden="1"/>
    <cellStyle name="Hyperlink" xfId="597" builtinId="8" hidden="1"/>
    <cellStyle name="Hyperlink" xfId="51" builtinId="8" hidden="1"/>
    <cellStyle name="Hyperlink" xfId="369" builtinId="8" hidden="1"/>
    <cellStyle name="Hyperlink" xfId="277" builtinId="8" hidden="1"/>
    <cellStyle name="Hyperlink" xfId="541" builtinId="8" hidden="1"/>
    <cellStyle name="Hyperlink" xfId="13" builtinId="8" hidden="1"/>
    <cellStyle name="Hyperlink" xfId="289" builtinId="8" hidden="1"/>
    <cellStyle name="Hyperlink" xfId="595" builtinId="8" hidden="1"/>
    <cellStyle name="Hyperlink" xfId="63" builtinId="8" hidden="1"/>
    <cellStyle name="Hyperlink" xfId="405" builtinId="8" hidden="1"/>
    <cellStyle name="Hyperlink" xfId="351" builtinId="8" hidden="1"/>
    <cellStyle name="Hyperlink" xfId="281" builtinId="8" hidden="1"/>
    <cellStyle name="Hyperlink" xfId="205" builtinId="8" hidden="1"/>
    <cellStyle name="Hyperlink" xfId="295" builtinId="8" hidden="1"/>
    <cellStyle name="Hyperlink" xfId="189" builtinId="8" hidden="1"/>
    <cellStyle name="Hyperlink" xfId="591" builtinId="8" hidden="1"/>
    <cellStyle name="Hyperlink" xfId="263" builtinId="8" hidden="1"/>
    <cellStyle name="Hyperlink" xfId="235" builtinId="8" hidden="1"/>
    <cellStyle name="Hyperlink" xfId="217" builtinId="8" hidden="1"/>
    <cellStyle name="Hyperlink" xfId="563" builtinId="8" hidden="1"/>
    <cellStyle name="Hyperlink" xfId="271" builtinId="8" hidden="1"/>
    <cellStyle name="Hyperlink" xfId="397" builtinId="8" hidden="1"/>
    <cellStyle name="Hyperlink" xfId="363" builtinId="8" hidden="1"/>
    <cellStyle name="Hyperlink" xfId="447" builtinId="8" hidden="1"/>
    <cellStyle name="Hyperlink" xfId="79" builtinId="8" hidden="1"/>
    <cellStyle name="Hyperlink" xfId="489" builtinId="8" hidden="1"/>
    <cellStyle name="Hyperlink" xfId="31" builtinId="8" hidden="1"/>
    <cellStyle name="Hyperlink" xfId="243" builtinId="8" hidden="1"/>
    <cellStyle name="Hyperlink" xfId="393" builtinId="8" hidden="1"/>
    <cellStyle name="Hyperlink" xfId="147" builtinId="8" hidden="1"/>
    <cellStyle name="Hyperlink" xfId="301" builtinId="8" hidden="1"/>
    <cellStyle name="Hyperlink" xfId="93" builtinId="8" hidden="1"/>
    <cellStyle name="Hyperlink" xfId="317" builtinId="8" hidden="1"/>
    <cellStyle name="Hyperlink" xfId="171" builtinId="8" hidden="1"/>
    <cellStyle name="Hyperlink" xfId="203" builtinId="8" hidden="1"/>
    <cellStyle name="Hyperlink" xfId="241" builtinId="8" hidden="1"/>
    <cellStyle name="Hyperlink" xfId="19" builtinId="8" hidden="1"/>
    <cellStyle name="Hyperlink" xfId="249" builtinId="8" hidden="1"/>
    <cellStyle name="Hyperlink" xfId="81" builtinId="8" hidden="1"/>
    <cellStyle name="Hyperlink" xfId="153" builtinId="8" hidden="1"/>
    <cellStyle name="Hyperlink" xfId="1" builtinId="8" hidden="1"/>
    <cellStyle name="Hyperlink" xfId="47" builtinId="8" hidden="1"/>
    <cellStyle name="Hyperlink" xfId="497" builtinId="8" hidden="1"/>
    <cellStyle name="Hyperlink" xfId="451" builtinId="8" hidden="1"/>
    <cellStyle name="Hyperlink" xfId="547" builtinId="8" hidden="1"/>
    <cellStyle name="Hyperlink" xfId="137" builtinId="8" hidden="1"/>
    <cellStyle name="Hyperlink" xfId="581" builtinId="8" hidden="1"/>
    <cellStyle name="Hyperlink" xfId="39" builtinId="8" hidden="1"/>
    <cellStyle name="Hyperlink" xfId="3" builtinId="8" hidden="1"/>
    <cellStyle name="Hyperlink" xfId="493" builtinId="8" hidden="1"/>
    <cellStyle name="Hyperlink" xfId="565" builtinId="8" hidden="1"/>
    <cellStyle name="Hyperlink" xfId="417" builtinId="8" hidden="1"/>
    <cellStyle name="Hyperlink" xfId="445" builtinId="8" hidden="1"/>
    <cellStyle name="Hyperlink" xfId="221" builtinId="8" hidden="1"/>
    <cellStyle name="Hyperlink" xfId="49" builtinId="8" hidden="1"/>
    <cellStyle name="Hyperlink" xfId="459" builtinId="8" hidden="1"/>
    <cellStyle name="Hyperlink" xfId="115" builtinId="8" hidden="1"/>
    <cellStyle name="Hyperlink" xfId="101" builtinId="8" hidden="1"/>
    <cellStyle name="Hyperlink" xfId="85" builtinId="8" hidden="1"/>
    <cellStyle name="Hyperlink" xfId="245" builtinId="8" hidden="1"/>
    <cellStyle name="Hyperlink" xfId="287" builtinId="8" hidden="1"/>
    <cellStyle name="Hyperlink" xfId="585" builtinId="8" hidden="1"/>
    <cellStyle name="Hyperlink" xfId="323" builtinId="8" hidden="1"/>
    <cellStyle name="Hyperlink" xfId="73" builtinId="8" hidden="1"/>
    <cellStyle name="Hyperlink" xfId="37" builtinId="8" hidden="1"/>
    <cellStyle name="Hyperlink" xfId="165" builtinId="8" hidden="1"/>
    <cellStyle name="Hyperlink" xfId="543" builtinId="8" hidden="1"/>
    <cellStyle name="Hyperlink" xfId="117" builtinId="8" hidden="1"/>
    <cellStyle name="Hyperlink" xfId="127" builtinId="8" hidden="1"/>
    <cellStyle name="Hyperlink" xfId="61" builtinId="8" hidden="1"/>
    <cellStyle name="Hyperlink" xfId="413" builtinId="8" hidden="1"/>
    <cellStyle name="Hyperlink" xfId="501" builtinId="8" hidden="1"/>
    <cellStyle name="Hyperlink" xfId="209" builtinId="8" hidden="1"/>
    <cellStyle name="Hyperlink" xfId="427" builtinId="8" hidden="1"/>
    <cellStyle name="Hyperlink" xfId="399" builtinId="8" hidden="1"/>
    <cellStyle name="Hyperlink" xfId="333" builtinId="8" hidden="1"/>
    <cellStyle name="Hyperlink" xfId="11" builtinId="8" hidden="1"/>
    <cellStyle name="Hyperlink" xfId="129" builtinId="8" hidden="1"/>
    <cellStyle name="Hyperlink" xfId="77" builtinId="8" hidden="1"/>
    <cellStyle name="Hyperlink" xfId="411" builtinId="8" hidden="1"/>
    <cellStyle name="Hyperlink" xfId="327" builtinId="8" hidden="1"/>
    <cellStyle name="Hyperlink" xfId="145" builtinId="8" hidden="1"/>
    <cellStyle name="Hyperlink" xfId="525" builtinId="8" hidden="1"/>
    <cellStyle name="Hyperlink" xfId="443" builtinId="8" hidden="1"/>
    <cellStyle name="Hyperlink" xfId="91" builtinId="8" hidden="1"/>
    <cellStyle name="Hyperlink" xfId="449" builtinId="8" hidden="1"/>
    <cellStyle name="Hyperlink" xfId="215" builtinId="8" hidden="1"/>
    <cellStyle name="Hyperlink" xfId="291" builtinId="8" hidden="1"/>
    <cellStyle name="Hyperlink" xfId="545" builtinId="8" hidden="1"/>
    <cellStyle name="Hyperlink" xfId="131" builtinId="8" hidden="1"/>
    <cellStyle name="Hyperlink" xfId="173" builtinId="8" hidden="1"/>
    <cellStyle name="Hyperlink" xfId="207" builtinId="8" hidden="1"/>
    <cellStyle name="Hyperlink" xfId="255" builtinId="8" hidden="1"/>
    <cellStyle name="Hyperlink" xfId="409" builtinId="8" hidden="1"/>
    <cellStyle name="Hyperlink" xfId="401" builtinId="8" hidden="1"/>
    <cellStyle name="Hyperlink" xfId="453" builtinId="8" hidden="1"/>
    <cellStyle name="Hyperlink" xfId="431" builtinId="8" hidden="1"/>
    <cellStyle name="Hyperlink" xfId="25" builtinId="8" hidden="1"/>
    <cellStyle name="Hyperlink" xfId="555" builtinId="8" hidden="1"/>
    <cellStyle name="Hyperlink" xfId="407" builtinId="8" hidden="1"/>
    <cellStyle name="Hyperlink" xfId="239" builtinId="8" hidden="1"/>
    <cellStyle name="Hyperlink" xfId="53" builtinId="8" hidden="1"/>
    <cellStyle name="Hyperlink" xfId="7" builtinId="8" hidden="1"/>
    <cellStyle name="Hyperlink" xfId="457" builtinId="8" hidden="1"/>
    <cellStyle name="Hyperlink" xfId="177" builtinId="8" hidden="1"/>
    <cellStyle name="Hyperlink" xfId="275" builtinId="8" hidden="1"/>
    <cellStyle name="Hyperlink" xfId="141" builtinId="8" hidden="1"/>
    <cellStyle name="Hyperlink" xfId="57" builtinId="8" hidden="1"/>
    <cellStyle name="Hyperlink" xfId="123" builtinId="8" hidden="1"/>
    <cellStyle name="Hyperlink" xfId="481" builtinId="8" hidden="1"/>
    <cellStyle name="Hyperlink" xfId="195" builtinId="8" hidden="1"/>
    <cellStyle name="Hyperlink" xfId="403" builtinId="8" hidden="1"/>
    <cellStyle name="Hyperlink" xfId="311" builtinId="8" hidden="1"/>
    <cellStyle name="Hyperlink" xfId="511" builtinId="8" hidden="1"/>
    <cellStyle name="Hyperlink" xfId="491" builtinId="8" hidden="1"/>
    <cellStyle name="Hyperlink" xfId="45" builtinId="8" hidden="1"/>
    <cellStyle name="Hyperlink" xfId="69" builtinId="8" hidden="1"/>
    <cellStyle name="Hyperlink" xfId="163" builtinId="8" hidden="1"/>
    <cellStyle name="Hyperlink" xfId="75" builtinId="8" hidden="1"/>
    <cellStyle name="Hyperlink" xfId="521" builtinId="8" hidden="1"/>
    <cellStyle name="Hyperlink" xfId="529" builtinId="8" hidden="1"/>
    <cellStyle name="Hyperlink" xfId="537" builtinId="8" hidden="1"/>
    <cellStyle name="Hyperlink" xfId="539" builtinId="8" hidden="1"/>
    <cellStyle name="Hyperlink" xfId="475" builtinId="8" hidden="1"/>
    <cellStyle name="Hyperlink" xfId="379" builtinId="8" hidden="1"/>
    <cellStyle name="Hyperlink" xfId="259" builtinId="8" hidden="1"/>
    <cellStyle name="Hyperlink" xfId="35" builtinId="8" hidden="1"/>
    <cellStyle name="Hyperlink" xfId="89" builtinId="8" hidden="1"/>
    <cellStyle name="Hyperlink" xfId="593" builtinId="8" hidden="1"/>
    <cellStyle name="Hyperlink" xfId="567" builtinId="8" hidden="1"/>
    <cellStyle name="Hyperlink" xfId="157" builtinId="8" hidden="1"/>
    <cellStyle name="Hyperlink" xfId="509" builtinId="8" hidden="1"/>
    <cellStyle name="Hyperlink" xfId="571" builtinId="8" hidden="1"/>
    <cellStyle name="Hyperlink" xfId="161" builtinId="8" hidden="1"/>
    <cellStyle name="Hyperlink" xfId="385" builtinId="8" hidden="1"/>
    <cellStyle name="Hyperlink" xfId="383" builtinId="8" hidden="1"/>
    <cellStyle name="Hyperlink" xfId="549" builtinId="8" hidden="1"/>
    <cellStyle name="Hyperlink" xfId="531" builtinId="8" hidden="1"/>
    <cellStyle name="Hyperlink" xfId="433" builtinId="8" hidden="1"/>
    <cellStyle name="Hyperlink" xfId="335" builtinId="8" hidden="1"/>
    <cellStyle name="Hyperlink" xfId="373" builtinId="8" hidden="1"/>
    <cellStyle name="Hyperlink" xfId="305" builtinId="8" hidden="1"/>
    <cellStyle name="Hyperlink" xfId="553" builtinId="8" hidden="1"/>
    <cellStyle name="Hyperlink" xfId="155" builtinId="8" hidden="1"/>
    <cellStyle name="Hyperlink" xfId="583" builtinId="8" hidden="1"/>
    <cellStyle name="Hyperlink" xfId="467" builtinId="8" hidden="1"/>
    <cellStyle name="Hyperlink" xfId="175" builtinId="8" hidden="1"/>
    <cellStyle name="Hyperlink" xfId="377" builtinId="8" hidden="1"/>
    <cellStyle name="Hyperlink" xfId="99" builtinId="8" hidden="1"/>
    <cellStyle name="Hyperlink" xfId="65" builtinId="8" hidden="1"/>
    <cellStyle name="Hyperlink" xfId="535" builtinId="8" hidden="1"/>
    <cellStyle name="Hyperlink" xfId="349" builtinId="8" hidden="1"/>
    <cellStyle name="Hyperlink" xfId="103" builtinId="8" hidden="1"/>
    <cellStyle name="Hyperlink" xfId="561" builtinId="8" hidden="1"/>
    <cellStyle name="Hyperlink" xfId="251" builtinId="8" hidden="1"/>
    <cellStyle name="Hyperlink" xfId="21" builtinId="8" hidden="1"/>
    <cellStyle name="Hyperlink" xfId="97" builtinId="8" hidden="1"/>
    <cellStyle name="Hyperlink" xfId="371" builtinId="8" hidden="1"/>
    <cellStyle name="Hyperlink" xfId="233" builtinId="8" hidden="1"/>
    <cellStyle name="Hyperlink" xfId="9" builtinId="8" hidden="1"/>
    <cellStyle name="Hyperlink" xfId="347" builtinId="8" hidden="1"/>
    <cellStyle name="Hyperlink" xfId="297" builtinId="8" hidden="1"/>
    <cellStyle name="Hyperlink" xfId="315" builtinId="8" hidden="1"/>
    <cellStyle name="Hyperlink" xfId="55" builtinId="8" hidden="1"/>
    <cellStyle name="Hyperlink" xfId="463" builtinId="8" hidden="1"/>
    <cellStyle name="Hyperlink" xfId="353" builtinId="8" hidden="1"/>
    <cellStyle name="Hyperlink" xfId="67" builtinId="8" hidden="1"/>
    <cellStyle name="Hyperlink" xfId="309" builtinId="8" hidden="1"/>
    <cellStyle name="Hyperlink" xfId="59" builtinId="8" hidden="1"/>
    <cellStyle name="Hyperlink" xfId="569" builtinId="8" hidden="1"/>
    <cellStyle name="Hyperlink" xfId="267" builtinId="8" hidden="1"/>
    <cellStyle name="Hyperlink" xfId="253" builtinId="8" hidden="1"/>
    <cellStyle name="Hyperlink" xfId="105" builtinId="8" hidden="1"/>
    <cellStyle name="Hyperlink" xfId="231" builtinId="8" hidden="1"/>
    <cellStyle name="Hyperlink" xfId="573" builtinId="8" hidden="1"/>
    <cellStyle name="Hyperlink" xfId="477" builtinId="8" hidden="1"/>
    <cellStyle name="Hyperlink" xfId="119" builtinId="8" hidden="1"/>
    <cellStyle name="Hyperlink" xfId="455" builtinId="8" hidden="1"/>
    <cellStyle name="Hyperlink" xfId="365" builtinId="8" hidden="1"/>
    <cellStyle name="Hyperlink" xfId="589" builtinId="8" hidden="1"/>
    <cellStyle name="Hyperlink" xfId="575" builtinId="8" hidden="1"/>
    <cellStyle name="Hyperlink" xfId="499" builtinId="8" hidden="1"/>
    <cellStyle name="Hyperlink" xfId="29" builtinId="8" hidden="1"/>
    <cellStyle name="Hyperlink" xfId="219" builtinId="8" hidden="1"/>
    <cellStyle name="Hyperlink" xfId="515" builtinId="8" hidden="1"/>
    <cellStyle name="Hyperlink" xfId="343" builtinId="8" hidden="1"/>
    <cellStyle name="Hyperlink" xfId="419" builtinId="8" hidden="1"/>
    <cellStyle name="Hyperlink" xfId="495" builtinId="8" hidden="1"/>
    <cellStyle name="Hyperlink" xfId="257" builtinId="8" hidden="1"/>
    <cellStyle name="Hyperlink" xfId="139" builtinId="8" hidden="1"/>
    <cellStyle name="Hyperlink" xfId="211" builtinId="8" hidden="1"/>
    <cellStyle name="Hyperlink" xfId="225" builtinId="8" hidden="1"/>
    <cellStyle name="Hyperlink" xfId="299" builtinId="8" hidden="1"/>
    <cellStyle name="Hyperlink" xfId="587" builtinId="8" hidden="1"/>
    <cellStyle name="Hyperlink" xfId="227" builtinId="8" hidden="1"/>
    <cellStyle name="Hyperlink" xfId="87" builtinId="8" hidden="1"/>
    <cellStyle name="Hyperlink" xfId="183" builtinId="8" hidden="1"/>
    <cellStyle name="Hyperlink" xfId="469" builtinId="8" hidden="1"/>
    <cellStyle name="Hyperlink" xfId="519" builtinId="8" hidden="1"/>
    <cellStyle name="Hyperlink" xfId="181" builtinId="8" hidden="1"/>
    <cellStyle name="Hyperlink" xfId="293" builtinId="8" hidden="1"/>
    <cellStyle name="Hyperlink" xfId="523" builtinId="8" hidden="1"/>
    <cellStyle name="Hyperlink" xfId="197" builtinId="8" hidden="1"/>
    <cellStyle name="Hyperlink" xfId="329" builtinId="8" hidden="1"/>
    <cellStyle name="Hyperlink" xfId="135" builtinId="8" hidden="1"/>
    <cellStyle name="Hyperlink" xfId="107" builtinId="8" hidden="1"/>
    <cellStyle name="Hyperlink" xfId="151" builtinId="8" hidden="1"/>
    <cellStyle name="Hyperlink" xfId="441" builtinId="8" hidden="1"/>
    <cellStyle name="Hyperlink" xfId="345" builtinId="8" hidden="1"/>
    <cellStyle name="Hyperlink" xfId="557" builtinId="8" hidden="1"/>
    <cellStyle name="Hyperlink" xfId="387" builtinId="8" hidden="1"/>
    <cellStyle name="Hyperlink" xfId="505" builtinId="8" hidden="1"/>
    <cellStyle name="Normal" xfId="0" builtinId="0"/>
  </cellStyles>
  <dxfs count="2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medium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medium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right style="medium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right style="medium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4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3ABC0F6-9C58-3841-9372-0A7173BE2171}" name="Table4" displayName="Table4" ref="A10:BN87" totalsRowShown="0" headerRowDxfId="208" tableBorderDxfId="207">
  <autoFilter ref="A10:BN87" xr:uid="{73ABC0F6-9C58-3841-9372-0A7173BE2171}"/>
  <sortState xmlns:xlrd2="http://schemas.microsoft.com/office/spreadsheetml/2017/richdata2" ref="A11:BN87">
    <sortCondition descending="1" ref="H10:H87"/>
  </sortState>
  <tableColumns count="66">
    <tableColumn id="1" xr3:uid="{573AF7B4-FF82-CA40-8370-5BC5F08959FC}" name="Rank" dataDxfId="206">
      <calculatedColumnFormula>RANK($H11,($H$11:$H$87),0)</calculatedColumnFormula>
    </tableColumn>
    <tableColumn id="2" xr3:uid="{46FA785D-167F-C641-AEF4-A645CC9FEF9C}" name="ATHLETE" dataDxfId="205"/>
    <tableColumn id="3" xr3:uid="{B19BB84D-DF79-ED46-B6FA-6362FCC3555F}" name="TEAM" dataDxfId="204"/>
    <tableColumn id="4" xr3:uid="{57A94850-C3F5-CF4F-87E6-598EFD740489}" name="1st BEST VALUE" dataDxfId="203">
      <calculatedColumnFormula>LARGE((K11,M11,O11,Q11,S11,U11,W11,Y11,AA11,AC11,AE11,AG11,AI11,AK11,AM11,AU11,AX11),1)</calculatedColumnFormula>
    </tableColumn>
    <tableColumn id="5" xr3:uid="{6D48C0A8-1FA7-3542-B820-41D861BB3E60}" name="2nd BEST VALUE" dataDxfId="202">
      <calculatedColumnFormula>LARGE((K11,M11,O11,Q11,S11,U11,W11,Y11,AA11,AC11,AE11,AG11,AI11,AK11,AM11, AU11,AX11),2)</calculatedColumnFormula>
    </tableColumn>
    <tableColumn id="6" xr3:uid="{D2533EF6-FC65-B140-BD7B-77C44187FC4B}" name="3rd BEST VALUE" dataDxfId="201">
      <calculatedColumnFormula>LARGE((K11,M11,O11,Q11,S11,U11,W11,Y11,AA11,AC11,AE11,AG11,AI11,AK11,AM11,AU11,AX11),3)</calculatedColumnFormula>
    </tableColumn>
    <tableColumn id="7" xr3:uid="{7BF495A0-2C31-3345-B31B-F82E55A721AE}" name="Column1" dataDxfId="200"/>
    <tableColumn id="8" xr3:uid="{2610E562-2651-354B-BE44-3E301302B3C1}" name="TOTAL" dataDxfId="199">
      <calculatedColumnFormula>SUM(D11:G11)</calculatedColumnFormula>
    </tableColumn>
    <tableColumn id="9" xr3:uid="{3A882E55-8E7E-7D49-8EE6-614CDFE3B790}" name="Column2" dataDxfId="198"/>
    <tableColumn id="10" xr3:uid="{0E09FA10-6498-DB4F-8150-115F556ED8DC}" name="PLACE" dataDxfId="197"/>
    <tableColumn id="11" xr3:uid="{5CAC3508-6D49-004C-8814-7541F1C940E4}" name="VALUE" dataDxfId="196">
      <calculatedColumnFormula>IF(((J11&gt;=1)*AND(J11&lt;=J$5)),J$9*(1-J$7)^(J11-1),0)</calculatedColumnFormula>
    </tableColumn>
    <tableColumn id="12" xr3:uid="{BC2A0A73-FE52-A54B-8A66-AB706F27DC56}" name="PLACE3" dataDxfId="195"/>
    <tableColumn id="13" xr3:uid="{73AD3CAA-1430-3B4B-BF45-485FFEA015F1}" name="VALUE4" dataDxfId="194">
      <calculatedColumnFormula>IF(((L11&gt;=1)*AND(L11&lt;=L$5)),L$9*(1-L$7)^(L11-1),0)</calculatedColumnFormula>
    </tableColumn>
    <tableColumn id="14" xr3:uid="{100622CA-4535-524F-B872-C4C0908C4770}" name="PLACE5" dataDxfId="193"/>
    <tableColumn id="15" xr3:uid="{F285C65A-B244-9D48-B16F-2990C050DB25}" name="VALUE6" dataDxfId="192">
      <calculatedColumnFormula>IF(((N11&gt;=1)*AND(N11&lt;=N$5)),N$9*(1-N$7)^(N11-1),0)</calculatedColumnFormula>
    </tableColumn>
    <tableColumn id="16" xr3:uid="{B34234C2-63F8-3C4E-9279-5948FB7E0673}" name="PLACE7" dataDxfId="191"/>
    <tableColumn id="17" xr3:uid="{F1A95853-750B-8D47-BD90-794F6150F581}" name="VALUE8" dataDxfId="190">
      <calculatedColumnFormula>IF(((P11&gt;=1)*AND(P11&lt;=P$5)),P$9*(1-P$7)^(P11-1),0)</calculatedColumnFormula>
    </tableColumn>
    <tableColumn id="18" xr3:uid="{9CE05E0F-6E33-EE4D-9EE8-0E2CB1E507D3}" name="PLACE9" dataDxfId="189"/>
    <tableColumn id="19" xr3:uid="{EEFA192C-BE0A-4649-9818-2BF240308F63}" name="VALUE10" dataDxfId="188">
      <calculatedColumnFormula>IF(((R11&gt;=1)*AND(R11&lt;=R$5)),R$9*(1-R$7)^(R11-1),0)</calculatedColumnFormula>
    </tableColumn>
    <tableColumn id="20" xr3:uid="{B33F1176-3DC3-E841-B56C-4BE07D9383D1}" name="PLACE11" dataDxfId="187"/>
    <tableColumn id="21" xr3:uid="{8F7FA6E2-B016-7C44-9B36-6641D0219D9B}" name="VALUE12" dataDxfId="186">
      <calculatedColumnFormula>IF(((T11&gt;=1)*AND(T11&lt;=T$5)),T$9*(1-T$7)^(T11-1),0)</calculatedColumnFormula>
    </tableColumn>
    <tableColumn id="22" xr3:uid="{E3447E17-725C-E24C-A18A-2E62C86DC9A3}" name="PLACE13" dataDxfId="185"/>
    <tableColumn id="23" xr3:uid="{4AD2ACE0-BEE3-754F-BDB7-8CB8145DD69D}" name="VALUE14" dataDxfId="184">
      <calculatedColumnFormula>IF(((V11&gt;=1)*AND(V11&lt;=V$5)),V$9*(1-V$7)^(V11-1),0)</calculatedColumnFormula>
    </tableColumn>
    <tableColumn id="24" xr3:uid="{BB9E19A5-68CA-A545-979C-BA7ED2BC0E49}" name="PLACE15" dataDxfId="183"/>
    <tableColumn id="25" xr3:uid="{3EFAACC4-76CB-E14E-9AEB-B3B9F5CE6395}" name="VALUE16" dataDxfId="182">
      <calculatedColumnFormula>IF(((X11&gt;=1)*AND(X11&lt;=X$5)),X$9*(1-X$7)^(X11-1),0)</calculatedColumnFormula>
    </tableColumn>
    <tableColumn id="26" xr3:uid="{37902E82-B5FB-B34D-9182-E74ECA32D3A8}" name="PLACE17" dataDxfId="181"/>
    <tableColumn id="27" xr3:uid="{61527C4E-76B1-C949-ABA0-70240116B943}" name="VALUE18" dataDxfId="180">
      <calculatedColumnFormula>IF(((Z11&gt;=1)*AND(Z11&lt;=Z$5)),Z$9*(1-Z$7)^(Z11-1),0)</calculatedColumnFormula>
    </tableColumn>
    <tableColumn id="28" xr3:uid="{3335955D-6399-1342-8A99-98D765996755}" name="PLACE19" dataDxfId="179"/>
    <tableColumn id="29" xr3:uid="{4B8FAE39-A159-3F4B-B75C-CDAAA35810D1}" name="VALUE20" dataDxfId="178">
      <calculatedColumnFormula>IF(((AB11&gt;=1)*AND(AB11&lt;=AB$5)),AB$9*(1-AB$7)^(AB11-1),0)</calculatedColumnFormula>
    </tableColumn>
    <tableColumn id="30" xr3:uid="{259834FE-C6D4-2A4F-A121-9BB53F6A12D8}" name="PLACE21" dataDxfId="177"/>
    <tableColumn id="31" xr3:uid="{A14E639D-1D06-8545-8E5F-ED1E34F5BCC8}" name="VALUE22" dataDxfId="176">
      <calculatedColumnFormula>IF(((AD11&gt;=1)*AND(AD11&lt;=AD$5)),AD$9*(1-AD$7)^(AD11-1),0)</calculatedColumnFormula>
    </tableColumn>
    <tableColumn id="32" xr3:uid="{0BC3473D-8D0E-0040-9654-C239F4F93232}" name="PLACE23" dataDxfId="175"/>
    <tableColumn id="33" xr3:uid="{BE2B3844-4C90-024A-98C8-9CC505F7AF9E}" name="VALUE24" dataDxfId="174">
      <calculatedColumnFormula>IF(((AF11&gt;=1)*AND(AF11&lt;=AF$5)),AF$9*(1-AF$7)^(AF11-1),0)</calculatedColumnFormula>
    </tableColumn>
    <tableColumn id="34" xr3:uid="{9A842E3D-2095-F74B-BDA2-E63FA8C279CB}" name="PLACE25" dataDxfId="173"/>
    <tableColumn id="35" xr3:uid="{20CA5685-B91A-494F-AF7D-58A361F47BB8}" name="VALUE26" dataDxfId="172">
      <calculatedColumnFormula>IF(((AH11&gt;=1)*AND(AH11&lt;=AH$5)),AH$9*(1-AH$7)^(AH11-1),0)</calculatedColumnFormula>
    </tableColumn>
    <tableColumn id="36" xr3:uid="{AD6181B2-14C6-9546-B091-71123FD7A1EA}" name="PLACE27" dataDxfId="171"/>
    <tableColumn id="37" xr3:uid="{ED92074C-0625-B445-BB67-2FC5EA8ED14C}" name="VALUE28" dataDxfId="170">
      <calculatedColumnFormula>IF(((AJ11&gt;=1)*AND(AJ11&lt;=AJ$5)),AJ$9*(1-AJ$7)^(AJ11-1),0)</calculatedColumnFormula>
    </tableColumn>
    <tableColumn id="38" xr3:uid="{219B30B8-9D9D-1A4A-A84B-35EABB341E1D}" name="PLACE29" dataDxfId="169"/>
    <tableColumn id="39" xr3:uid="{6519DE99-7698-C747-9196-371212567224}" name="VALUE30" dataDxfId="168">
      <calculatedColumnFormula>IF(((AL11&gt;=1)*AND(AL11&lt;=AL$5)),AL$9*(1-AL$7)^(AL11-1),0)</calculatedColumnFormula>
    </tableColumn>
    <tableColumn id="40" xr3:uid="{D32A5BE5-2485-8B4C-862A-9E4757EE1A2A}" name="PLACE31" dataDxfId="167"/>
    <tableColumn id="41" xr3:uid="{076C72B6-2C74-2049-89BB-453621834773}" name="VALUE32" dataDxfId="166">
      <calculatedColumnFormula>IF(((AN11&gt;=1)*AND(AN11&lt;=AN$5)),AN$9*(1-AN$7)^(AN11-1),0)</calculatedColumnFormula>
    </tableColumn>
    <tableColumn id="42" xr3:uid="{F3BB05F7-37ED-2F42-A2BA-DB06041576AD}" name="PLACE33" dataDxfId="165"/>
    <tableColumn id="43" xr3:uid="{388385B8-855E-184D-A874-8CB2C0047785}" name="VALUE34" dataDxfId="164">
      <calculatedColumnFormula>IF(((AP11&gt;=1)*AND(AP11&lt;=AP$4)),AP$9*(1-AP$7)^(AP11-1),0)</calculatedColumnFormula>
    </tableColumn>
    <tableColumn id="44" xr3:uid="{837FCF1E-1F94-6443-812F-ADCD82A73CC9}" name="PLACE35" dataDxfId="163"/>
    <tableColumn id="45" xr3:uid="{8E9896B0-54C9-5242-93B1-735173800D6C}" name="VALUE36" dataDxfId="162">
      <calculatedColumnFormula>IF(((AR11&gt;=1)*AND(AR11&lt;=AR$4)),AR$9*(1-AR$7)^(AR11-1),0)</calculatedColumnFormula>
    </tableColumn>
    <tableColumn id="46" xr3:uid="{1B01F565-574A-424F-BAF3-0AC5A92DBC43}" name="PLACE37" dataDxfId="161"/>
    <tableColumn id="47" xr3:uid="{B8F765C5-1E0F-6849-A04B-2459EA5E96D5}" name="VALUE38" dataDxfId="160">
      <calculatedColumnFormula>IF(((AT11&gt;=1)*AND(AT11&lt;=AT$5)),AT$9*(1-AT$7)^(AT11-1),0)</calculatedColumnFormula>
    </tableColumn>
    <tableColumn id="48" xr3:uid="{A4695CED-FC4F-D64A-B560-7B6BF907EEC3}" name="Column39" dataDxfId="159"/>
    <tableColumn id="49" xr3:uid="{7BADC311-CC07-7D49-983E-690CB223B630}" name="PLACE40" dataDxfId="158"/>
    <tableColumn id="50" xr3:uid="{5AC062E6-7FBE-3143-8FCE-040D743FC29C}" name="VALUE41" dataDxfId="157">
      <calculatedColumnFormula>LARGE((AZ11,BB11,BD11,BF11,BH11,BJ11,BL11,BN11),1)</calculatedColumnFormula>
    </tableColumn>
    <tableColumn id="51" xr3:uid="{69E41338-EA77-6745-97C0-18D1F6E80130}" name="PLACE42" dataDxfId="156"/>
    <tableColumn id="52" xr3:uid="{D6110F3E-B7F5-EE43-BA45-3C152EEECFFE}" name="VALUE43" dataDxfId="155">
      <calculatedColumnFormula>IF(((AY11&gt;=1)*AND(AY11&lt;=AY$5)),AY$9*(1-AY$7)^(AY11-1),0)</calculatedColumnFormula>
    </tableColumn>
    <tableColumn id="53" xr3:uid="{F4BDF1FD-90B9-384E-9B1C-49153FAFE0DA}" name="PLACE44" dataDxfId="154"/>
    <tableColumn id="54" xr3:uid="{0AA34824-25BF-1A48-AA04-F38CC65BE182}" name="VALUE45" dataDxfId="153">
      <calculatedColumnFormula>IF(((BA11&gt;=1)*AND(BA11&lt;=BA$5)),BA$9*(1-BA$7)^(BA11-1),0)</calculatedColumnFormula>
    </tableColumn>
    <tableColumn id="55" xr3:uid="{4B77D100-41A1-CA4F-8B60-A4A951BD5A52}" name="PLACE46" dataDxfId="152"/>
    <tableColumn id="56" xr3:uid="{ECBE9AC6-7AA3-DF45-AABE-D645CCD0D0C0}" name="VALUE47" dataDxfId="151">
      <calculatedColumnFormula>IF(((BC11&gt;=1)*AND(BC11&lt;=BC$5)),BC$9*(1-BC$7)^(BC11-1),0)</calculatedColumnFormula>
    </tableColumn>
    <tableColumn id="57" xr3:uid="{923DD25B-9BFC-C844-9D20-D828BA590F9D}" name="PLACE48" dataDxfId="150"/>
    <tableColumn id="58" xr3:uid="{D045908E-4D9A-2D4E-AF97-4E43276062F7}" name="VALUE49" dataDxfId="149">
      <calculatedColumnFormula>IF(((BE11&gt;=1)*AND(BE11&lt;=BE$5)),BE$9*(1-BE$7)^(BE11-1),0)</calculatedColumnFormula>
    </tableColumn>
    <tableColumn id="59" xr3:uid="{12D22B50-ADEF-4E46-B3B7-4816E40F6122}" name="PLACE50" dataDxfId="148"/>
    <tableColumn id="60" xr3:uid="{10C0FD9C-90B5-DD49-AD76-810808995C05}" name="VALUE51" dataDxfId="147">
      <calculatedColumnFormula>IF(((BG11&gt;=1)*AND(BG11&lt;=BG$5)),BG$9*(1-BG$7)^(BG11-1),0)</calculatedColumnFormula>
    </tableColumn>
    <tableColumn id="61" xr3:uid="{3B6C0006-5342-9A4A-A427-5048EA4E181D}" name="PLACE52" dataDxfId="146"/>
    <tableColumn id="62" xr3:uid="{98FCC2EC-73FA-0C48-8059-6CA77A7D2E13}" name="VALUE53" dataDxfId="145">
      <calculatedColumnFormula>IF(((BI11&gt;=1)*AND(BI11&lt;=BI$5)),BI$9*(1-BI$7)^(BI11-1),0)</calculatedColumnFormula>
    </tableColumn>
    <tableColumn id="63" xr3:uid="{198501AC-9E90-4642-8112-3806A3F04325}" name="PLACE54" dataDxfId="144"/>
    <tableColumn id="64" xr3:uid="{DF588FA4-BFF2-8F49-9D09-90025C8EBBE8}" name="VALUE55" dataDxfId="143">
      <calculatedColumnFormula>IF(((BK11&gt;=1)*AND(BK11&lt;=BK$5)),BK$9*(1-BK$7)^(BK11-1),0)</calculatedColumnFormula>
    </tableColumn>
    <tableColumn id="65" xr3:uid="{63769F0E-49CF-9946-A31E-4A03A9B45090}" name="PLACE56" dataDxfId="142"/>
    <tableColumn id="66" xr3:uid="{FDDB9185-F05C-5944-819A-368C41FE66D4}" name="VALUE57" dataDxfId="141">
      <calculatedColumnFormula>IF(((BM11&gt;=1)*AND(BM11&lt;=BM$5)),BM$9*(1-BM$7)^(BM11-1),0)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4A5494-532A-5E4E-A001-0F7E03AC5B42}" name="Table2" displayName="Table2" ref="A10:AL141" totalsRowShown="0" headerRowDxfId="140" tableBorderDxfId="139">
  <autoFilter ref="A10:AL141" xr:uid="{944A5494-532A-5E4E-A001-0F7E03AC5B42}"/>
  <sortState xmlns:xlrd2="http://schemas.microsoft.com/office/spreadsheetml/2017/richdata2" ref="A11:AL141">
    <sortCondition descending="1" ref="G10:G141"/>
  </sortState>
  <tableColumns count="38">
    <tableColumn id="1" xr3:uid="{8272D786-0665-434F-B0D0-E55F723C7ECD}" name="Rank" dataDxfId="138"/>
    <tableColumn id="2" xr3:uid="{F8367E48-7916-B14C-863B-F0DEC395DAD3}" name="ATHLETE" dataDxfId="137"/>
    <tableColumn id="3" xr3:uid="{FCDAED4E-7BB5-4A4F-AF91-3667E8771677}" name="TEAM" dataDxfId="136"/>
    <tableColumn id="4" xr3:uid="{E9C63853-6491-8D40-A34D-BA664598B586}" name="1st BEST VALUE" dataDxfId="135">
      <calculatedColumnFormula>LARGE((AJ11,J11,#REF!,N11,#REF!,P11,#REF!,R11,#REF!,T11,#REF!,#REF!,L11 ,#REF!, V11,#REF!, X11, N11 ,#REF! ,#REF!,#REF!,Z11,#REF!,#REF!,AB11,#REF!,AD11,#REF!,AF11),1)</calculatedColumnFormula>
    </tableColumn>
    <tableColumn id="5" xr3:uid="{DE1FE4F3-3004-2F4B-B5BD-45702ECB0591}" name="2nd BEST VALUE" dataDxfId="134">
      <calculatedColumnFormula>LARGE((AJ11,J11,#REF!,L11,#REF!, P11 ,#REF!, R11,#REF!, T11 ,#REF! ,#REF!, L11 ,#REF!, V11 ,#REF!, X11, N11 ,#REF! ,#REF!,#REF!,Z11,#REF! ,#REF!,AB11,#REF!,AD11,#REF!,AF11),2)</calculatedColumnFormula>
    </tableColumn>
    <tableColumn id="6" xr3:uid="{FF7584D5-4C4B-1846-B95E-B03543B8FB37}" name="3rd BEST VALUE" dataDxfId="133">
      <calculatedColumnFormula>LARGE((AJ11,J11,#REF!,L11,N11,#REF!,P11,#REF!,R11,#REF!,T11,#REF!,#REF!,L11 ,#REF!, V11,#REF!,X11, N11 ,#REF! ,#REF! ,#REF!,Z11,#REF! ,#REF!,AB11,#REF!,AD11,#REF!,AF11),3)</calculatedColumnFormula>
    </tableColumn>
    <tableColumn id="8" xr3:uid="{9E48B837-F482-924D-AD3E-7BC209174B34}" name="TOTAL" dataDxfId="132"/>
    <tableColumn id="9" xr3:uid="{83EF35C2-0182-BE4C-A714-4587CE38F511}" name="Column1" dataDxfId="131"/>
    <tableColumn id="10" xr3:uid="{A6CE9DF9-D7C4-724D-8D63-322077B1BF73}" name="PLACE" dataDxfId="130"/>
    <tableColumn id="11" xr3:uid="{7EE9AADF-ED41-A042-88B5-1CA64B090656}" name="VALUE" dataDxfId="129"/>
    <tableColumn id="14" xr3:uid="{1C7000A5-7987-C942-AF5B-E0E09ED30504}" name="PLACE5" dataDxfId="128"/>
    <tableColumn id="15" xr3:uid="{9F8A8502-4ED6-8B48-8482-18C261356342}" name="VALUE6" dataDxfId="127">
      <calculatedColumnFormula>IF(((K11&gt;=1)*AND(K11&lt;=K$4)),K$9*(1-K$7)^(K11-1),0)</calculatedColumnFormula>
    </tableColumn>
    <tableColumn id="16" xr3:uid="{0EC468B8-C952-3043-8DA9-199E7811A109}" name="PLACE7" dataDxfId="126"/>
    <tableColumn id="17" xr3:uid="{9345846A-133B-E040-840D-98F88A212B51}" name="VALUE8" dataDxfId="125">
      <calculatedColumnFormula>IF(((M11&gt;=1)*AND(M11&lt;=M$4)),M$9*(1-M$7)^(M11-1),0)</calculatedColumnFormula>
    </tableColumn>
    <tableColumn id="20" xr3:uid="{56D6E858-8DF3-774E-B425-03D7538F8530}" name="PLACE11" dataDxfId="124"/>
    <tableColumn id="21" xr3:uid="{3D02126A-54D9-3E48-A41E-F4F1669E8C7B}" name="VALUE12" dataDxfId="123">
      <calculatedColumnFormula>IF(((O11&gt;=1)*AND(O11&lt;=O$4)),O$9*(1-O$7)^(O11-1),0)</calculatedColumnFormula>
    </tableColumn>
    <tableColumn id="24" xr3:uid="{EB84CA09-DBAF-7341-9A92-547680862E0C}" name="PLACE15" dataDxfId="122"/>
    <tableColumn id="25" xr3:uid="{9B193F3E-7470-B24C-A877-E19CC76A8584}" name="VALUE16" dataDxfId="121">
      <calculatedColumnFormula>IF(((Q11&gt;=1)*AND(Q11&lt;=Q$4)),Q$9*(1-Q$7)^(Q11-1),0)</calculatedColumnFormula>
    </tableColumn>
    <tableColumn id="28" xr3:uid="{4F5A2F5F-3447-574E-AB81-068820C1C814}" name="PLACE19" dataDxfId="120"/>
    <tableColumn id="29" xr3:uid="{3C4356CB-A0AB-054E-A70B-DCD2217EA872}" name="VALUE20" dataDxfId="119">
      <calculatedColumnFormula>IF(((S11&gt;=1)*AND(S11&lt;=S$4)),S$9*(1-S$7)^(S11-1),0)</calculatedColumnFormula>
    </tableColumn>
    <tableColumn id="36" xr3:uid="{FE07EEEF-879B-244C-8705-9D52EE058BCB}" name="PLACE27" dataDxfId="118"/>
    <tableColumn id="37" xr3:uid="{206E7FA8-D9AE-A54E-A586-9E71C7250E56}" name="VALUE28" dataDxfId="117">
      <calculatedColumnFormula>IF(((U11&gt;=1)*AND(U11&lt;=U$4)),U$9*(1-U$7)^(U11-1),0)</calculatedColumnFormula>
    </tableColumn>
    <tableColumn id="40" xr3:uid="{6DEBBEC5-DA3E-C847-9F9E-0CAE6DD4D647}" name="PLACE31" dataDxfId="116"/>
    <tableColumn id="41" xr3:uid="{8B5D7307-63CF-AB47-891F-9650EB012477}" name="VALUE32" dataDxfId="115">
      <calculatedColumnFormula>IF(((W11&gt;=1)*AND(W11&lt;=W$4)),W$9*(1-W$7)^(W11-1),0)</calculatedColumnFormula>
    </tableColumn>
    <tableColumn id="46" xr3:uid="{3DD16D4D-98C2-2344-8F0E-5603337041DF}" name="PLACE37" dataDxfId="114"/>
    <tableColumn id="47" xr3:uid="{EB2209AD-1947-D246-A370-1566F280807D}" name="VALUE38" dataDxfId="113">
      <calculatedColumnFormula>IF(((Y11&gt;=1)*AND(Y11&lt;=Y$4)),Y$9*(1-Y$7)^(Y11-1),0)</calculatedColumnFormula>
    </tableColumn>
    <tableColumn id="52" xr3:uid="{57DBF0AD-757C-BA4B-B18E-70B566AFC211}" name="PLACE43" dataDxfId="112"/>
    <tableColumn id="53" xr3:uid="{FBB672A0-E100-8C4C-883C-3A0CC281DF50}" name="VALUE44" dataDxfId="111">
      <calculatedColumnFormula>IF(((AA11&gt;=1)*AND(AA11&lt;=AA$4)),AA$9*(1-AA$7)^(AA11-1),0)</calculatedColumnFormula>
    </tableColumn>
    <tableColumn id="56" xr3:uid="{1399EBB2-10DF-BB49-8AF0-7714F2B7C691}" name="PLACE47" dataDxfId="110"/>
    <tableColumn id="57" xr3:uid="{C411099E-7129-3145-A5EA-D7D44F49E3E4}" name="VALUE48" dataDxfId="109">
      <calculatedColumnFormula>IF(((AC11&gt;=1)*AND(AC11&lt;=AC$4)),AC$9*(1-AC$7)^(AC11-1),0)</calculatedColumnFormula>
    </tableColumn>
    <tableColumn id="60" xr3:uid="{77CBE187-593B-0348-BEF1-6651C395DBF1}" name="PLACE51" dataDxfId="108"/>
    <tableColumn id="61" xr3:uid="{837AD4AC-563C-5D4C-A7F1-BAF18957E727}" name="VALUE52" dataDxfId="107">
      <calculatedColumnFormula>IF(((AE11&gt;=1)*AND(AE11&lt;=AE$4)),AE$9*(1-AE$7)^(AE11-1),0)</calculatedColumnFormula>
    </tableColumn>
    <tableColumn id="62" xr3:uid="{0CF53C2A-7F58-4F4D-8D79-0CCA30EDDE9E}" name="PLACE53" dataDxfId="106"/>
    <tableColumn id="63" xr3:uid="{B416DE3B-D7B1-4E4C-A1B1-A10B4BEFDA99}" name="VALUE54" dataDxfId="105">
      <calculatedColumnFormula>IF(((AG11&gt;=1)*AND(AG11&lt;=AG$4)),AG$9*(1-AG$7)^(AG11-1),0)</calculatedColumnFormula>
    </tableColumn>
    <tableColumn id="64" xr3:uid="{F01F6621-90FD-764E-BB59-0A6545FDD4D6}" name="PLACE55" dataDxfId="104"/>
    <tableColumn id="65" xr3:uid="{D1374363-6451-9549-AAE5-E688801BD02F}" name="VALUE56" dataDxfId="103">
      <calculatedColumnFormula>IF(((AI11&gt;=1)*AND(AI11&lt;=AI$4)),AI$9*(1-AI$7)^(AI11-1),0)</calculatedColumnFormula>
    </tableColumn>
    <tableColumn id="66" xr3:uid="{1ACC65BC-9014-8D4D-9138-A853C664615D}" name="PLACE57" dataDxfId="102"/>
    <tableColumn id="67" xr3:uid="{4EDC5C20-D704-8142-AA89-136735941727}" name="VALUE58" dataDxfId="101">
      <calculatedColumnFormula>IF(((AK11&gt;=1)*AND(AK11&lt;=AK$4)),AK$9*(1-AK$7)^(AK11-1),0)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6C0CD1-E482-BA4A-8C79-FFCC9166882C}" name="Table5" displayName="Table5" ref="A10:BN208" totalsRowShown="0" headerRowDxfId="100" tableBorderDxfId="99">
  <autoFilter ref="A10:BN208" xr:uid="{A66C0CD1-E482-BA4A-8C79-FFCC9166882C}"/>
  <sortState xmlns:xlrd2="http://schemas.microsoft.com/office/spreadsheetml/2017/richdata2" ref="A11:BN208">
    <sortCondition descending="1" ref="H10:H208"/>
  </sortState>
  <tableColumns count="66">
    <tableColumn id="1" xr3:uid="{08F2F9B1-7222-3042-A687-389FCA54A662}" name="Rank" dataDxfId="98">
      <calculatedColumnFormula>RANK($H11,($H$11:$H$222),0)</calculatedColumnFormula>
    </tableColumn>
    <tableColumn id="2" xr3:uid="{048BB01F-B4F8-A44B-8D85-290432054C60}" name="ATHLETE"/>
    <tableColumn id="3" xr3:uid="{94636132-5DC9-0A44-A7D8-F589A9990788}" name="TEAM"/>
    <tableColumn id="4" xr3:uid="{2FB4DE2F-E55B-BC4F-BC0A-D8C51A8D83FB}" name="1st BEST VALUE" dataDxfId="97"/>
    <tableColumn id="5" xr3:uid="{79B4CD42-71A5-7F41-AFAA-4D41B859723A}" name="2nd BEST VALUE" dataDxfId="96"/>
    <tableColumn id="6" xr3:uid="{17942E17-D39C-7F47-A96F-7FD2E730E850}" name="3rd BEST VALUE" dataDxfId="95"/>
    <tableColumn id="7" xr3:uid="{7FD31820-5C06-7445-9123-82355D9C1D09}" name="Column1" dataDxfId="94"/>
    <tableColumn id="8" xr3:uid="{9A14F9C2-A98B-2548-A50C-CD24D05172CF}" name="TOTAL" dataDxfId="93"/>
    <tableColumn id="9" xr3:uid="{9616718B-96BC-DD4A-BB2D-15DA8A8BA702}" name="Column2" dataDxfId="92"/>
    <tableColumn id="10" xr3:uid="{3AAF9D5B-5A9C-9E4A-87AF-EA4802A82021}" name="PLACE" dataDxfId="91"/>
    <tableColumn id="11" xr3:uid="{FDC780C0-A84E-9E40-936F-9B033F06B514}" name="VALUE" dataDxfId="90">
      <calculatedColumnFormula>IF(((J11&gt;=1)*AND(J11&lt;=J$5)),J$9*(1-J$7)^(J11-1),0)</calculatedColumnFormula>
    </tableColumn>
    <tableColumn id="12" xr3:uid="{D1644BA4-9C66-CF42-9B10-5F09BE923B71}" name="PLACE3" dataDxfId="89"/>
    <tableColumn id="13" xr3:uid="{E0AD77A4-7DA6-EF45-A501-DDB903217331}" name="VALUE4" dataDxfId="88">
      <calculatedColumnFormula>IF(((L11&gt;=1)*AND(L11&lt;=L$5)),L$9*(1-L$7)^(L11-1),0)</calculatedColumnFormula>
    </tableColumn>
    <tableColumn id="14" xr3:uid="{2ADC223F-5995-F545-99E4-1C37D458ED5A}" name="PLACE5" dataDxfId="87"/>
    <tableColumn id="15" xr3:uid="{C7B19D37-3D0B-1E43-8785-8F53DEF0F0AD}" name="VALUE6" dataDxfId="86">
      <calculatedColumnFormula>IF(((N11&gt;=1)*AND(N11&lt;=N$5)),N$9*(1-N$7)^(N11-1),0)</calculatedColumnFormula>
    </tableColumn>
    <tableColumn id="16" xr3:uid="{2803B1E3-3B97-9D4F-8E8D-9BDB70E94A08}" name="PLACE7" dataDxfId="85"/>
    <tableColumn id="17" xr3:uid="{070922CA-89F4-9A4F-8ECC-CB7A65A5BA58}" name="VALUE8" dataDxfId="84">
      <calculatedColumnFormula>IF(((P11&gt;=1)*AND(P11&lt;=P$5)),P$9*(1-P$7)^(P11-1),0)</calculatedColumnFormula>
    </tableColumn>
    <tableColumn id="18" xr3:uid="{6E92328A-9BD9-B04F-8AAA-54CB33A099BB}" name="PLACE9" dataDxfId="83"/>
    <tableColumn id="19" xr3:uid="{6435F0A7-2DF5-524F-959E-8C52F5B65FAF}" name="VALUE10" dataDxfId="82">
      <calculatedColumnFormula>IF(((R11&gt;=1)*AND(R11&lt;=R$5)),R$9*(1-R$7)^(R11-1),0)</calculatedColumnFormula>
    </tableColumn>
    <tableColumn id="20" xr3:uid="{EB621F82-E990-6E41-A419-5020A2D8A7C2}" name="PLACE11" dataDxfId="81"/>
    <tableColumn id="21" xr3:uid="{9239C214-AE7A-0641-8C96-11151E308A41}" name="VALUE12" dataDxfId="80">
      <calculatedColumnFormula>IF(((T11&gt;=1)*AND(T11&lt;=T$5)),T$9*(1-T$7)^(T11-1),0)</calculatedColumnFormula>
    </tableColumn>
    <tableColumn id="22" xr3:uid="{6BBFA940-CE35-E448-972F-20214A9B8CEF}" name="PLACE13" dataDxfId="79"/>
    <tableColumn id="23" xr3:uid="{0D8A347D-5701-F640-A09D-0DDB5FDB9C85}" name="VALUE14" dataDxfId="78">
      <calculatedColumnFormula>IF(((V11&gt;=1)*AND(V11&lt;=V$5)),V$9*(1-V$7)^(V11-1),0)</calculatedColumnFormula>
    </tableColumn>
    <tableColumn id="24" xr3:uid="{953BDC7D-630C-364A-89DF-5616ACC807E9}" name="PLACE15" dataDxfId="77"/>
    <tableColumn id="25" xr3:uid="{239C2A52-EA71-604A-94C8-19100C77394E}" name="VALUE16" dataDxfId="76">
      <calculatedColumnFormula>IF(((X11&gt;=1)*AND(X11&lt;=X$5)),X$9*(1-X$7)^(X11-1),0)</calculatedColumnFormula>
    </tableColumn>
    <tableColumn id="26" xr3:uid="{AB17E9C0-93E9-5542-9428-3AEB127BAE47}" name="PLACE17" dataDxfId="75"/>
    <tableColumn id="27" xr3:uid="{0EFD9EBE-7CE0-B641-B732-426AACBA3FF6}" name="VALUE18" dataDxfId="74">
      <calculatedColumnFormula>IF(((Z11&gt;=1)*AND(Z11&lt;=Z$5)),Z$9*(1-Z$7)^(Z11-1),0)</calculatedColumnFormula>
    </tableColumn>
    <tableColumn id="28" xr3:uid="{C79E75CD-6F2C-0E46-838C-5FF78F4C702B}" name="PLACE19" dataDxfId="73"/>
    <tableColumn id="29" xr3:uid="{8599768E-3866-F144-AAC0-3EB173532DA1}" name="VALUE20" dataDxfId="72">
      <calculatedColumnFormula>IF(((AB11&gt;=1)*AND(AB11&lt;=AB$5)),AB$9*(1-AB$7)^(AB11-1),0)</calculatedColumnFormula>
    </tableColumn>
    <tableColumn id="30" xr3:uid="{A28A75CF-9BE3-1748-90C3-2F83C856D302}" name="PLACE21" dataDxfId="71"/>
    <tableColumn id="31" xr3:uid="{C97BE44F-E7D4-254F-8846-0F89CFF62A17}" name="VALUE22" dataDxfId="70">
      <calculatedColumnFormula>IF(((AD11&gt;=1)*AND(AD11&lt;=AD$5)),AD$9*(1-AD$7)^(AD11-1),0)</calculatedColumnFormula>
    </tableColumn>
    <tableColumn id="32" xr3:uid="{E27F524A-3582-C044-A055-77DB691D316B}" name="PLACE23" dataDxfId="69"/>
    <tableColumn id="33" xr3:uid="{40BED7EC-679B-DE49-B100-F9DC5DB58870}" name="VALUE24" dataDxfId="68">
      <calculatedColumnFormula>IF(((AF11&gt;=1)*AND(AF11&lt;=AF$5)),AF$9*(1-AF$7)^(AF11-1),0)</calculatedColumnFormula>
    </tableColumn>
    <tableColumn id="34" xr3:uid="{95144A78-B4E9-0540-B851-A35F49C2C559}" name="PLACE25" dataDxfId="67"/>
    <tableColumn id="35" xr3:uid="{72F1ED21-DC3C-8946-BB64-FCF659595DE7}" name="VALUE26" dataDxfId="66">
      <calculatedColumnFormula>IF(((AH11&gt;=1)*AND(AH11&lt;=AH$5)),AH$9*(1-AH$7)^(AH11-1),0)</calculatedColumnFormula>
    </tableColumn>
    <tableColumn id="36" xr3:uid="{BA45A0F4-9902-274B-95CA-DED1410D1DEF}" name="PLACE27" dataDxfId="65"/>
    <tableColumn id="37" xr3:uid="{DD385CE8-E11E-AA46-9382-1CC7A3A85E64}" name="VALUE28" dataDxfId="64">
      <calculatedColumnFormula>IF(((AJ11&gt;=1)*AND(AJ11&lt;=AJ$5)),AJ$9*(1-AJ$7)^(AJ11-1),0)</calculatedColumnFormula>
    </tableColumn>
    <tableColumn id="38" xr3:uid="{952387BF-3C4B-6540-8F15-6768DCC68DFE}" name="PLACE29" dataDxfId="63"/>
    <tableColumn id="39" xr3:uid="{610123C7-1272-B94D-A527-7E9B7CE76694}" name="VALUE30" dataDxfId="62">
      <calculatedColumnFormula>IF(((AL11&gt;=1)*AND(AL11&lt;=AL$4)),AL$9*(1-AL$7)^(AL11-1),0)</calculatedColumnFormula>
    </tableColumn>
    <tableColumn id="40" xr3:uid="{307BB2A1-9959-6146-8899-FE2EAE1C269F}" name="PLACE31" dataDxfId="61"/>
    <tableColumn id="41" xr3:uid="{FF3CB414-4681-334D-9219-3CDDCCC28DC5}" name="VALUE32" dataDxfId="60">
      <calculatedColumnFormula>IF(((AN11&gt;=1)*AND(AN11&lt;=AN$4)),AN$9*(1-AN$7)^(AN11-1),0)</calculatedColumnFormula>
    </tableColumn>
    <tableColumn id="42" xr3:uid="{AAD331B3-DEE4-F144-9F82-8410FD99A152}" name="PLACE33" dataDxfId="59"/>
    <tableColumn id="43" xr3:uid="{DC9EB251-E4EF-B942-8FB9-023EF2C5F94F}" name="VALUE34" dataDxfId="58">
      <calculatedColumnFormula>IF(((AP11&gt;=1)*AND(AP11&lt;=AP$4)),AP$9*(1-AP$7)^(AP11-1),0)</calculatedColumnFormula>
    </tableColumn>
    <tableColumn id="44" xr3:uid="{9A573D86-1A1F-C144-8B76-CF357C277601}" name="PLACE35" dataDxfId="57"/>
    <tableColumn id="45" xr3:uid="{77DCE02C-36FB-114D-AABB-66AF0E7761F0}" name="VALUE36" dataDxfId="56"/>
    <tableColumn id="46" xr3:uid="{40DEFFE0-D684-4A44-A35C-B4F0B0541497}" name="PLACE37" dataDxfId="55"/>
    <tableColumn id="47" xr3:uid="{2368BA4A-7CAB-5C4C-B8AD-DAE6E162DFF1}" name="VALUE38" dataDxfId="54">
      <calculatedColumnFormula>IF(((AT11&gt;=1)*AND(AT11&lt;=AT$5)),AT$9*(1-AT$7)^(AT11-1),0)</calculatedColumnFormula>
    </tableColumn>
    <tableColumn id="48" xr3:uid="{1107EF00-6EC0-F648-B061-D4847AA0870A}" name="Column39" dataDxfId="53"/>
    <tableColumn id="49" xr3:uid="{840BDE34-A5DC-E14A-A3BD-6648F14872D5}" name="PLACE40" dataDxfId="52"/>
    <tableColumn id="50" xr3:uid="{3D2DFDDB-DE6A-1545-9182-709E04DFFEF0}" name="VALUE41" dataDxfId="51">
      <calculatedColumnFormula>LARGE((AZ11,BB11,BD11,BF11,BH11,BJ11,BL11,BN11),1)</calculatedColumnFormula>
    </tableColumn>
    <tableColumn id="51" xr3:uid="{CCA76BE4-AE6F-CD44-BDB3-3E00808DA722}" name="PLACE42" dataDxfId="50"/>
    <tableColumn id="52" xr3:uid="{B5148D13-0F1B-6248-B901-19144B7C9B26}" name="VALUE43" dataDxfId="49">
      <calculatedColumnFormula>IF(((AY11&gt;=1)*AND(AY11&lt;=AY$5)),AY$9*(1-AY$7)^(AY11-1),0)</calculatedColumnFormula>
    </tableColumn>
    <tableColumn id="53" xr3:uid="{C08E045D-FBB4-8A49-AAC4-2E9CF889D711}" name="PLACE44" dataDxfId="48"/>
    <tableColumn id="54" xr3:uid="{5340E8E7-8203-A449-8BB7-DA0C29559ED0}" name="VALUE45" dataDxfId="47">
      <calculatedColumnFormula>IF(((BA11&gt;=1)*AND(BA11&lt;=BA$5)),BA$9*(1-BA$7)^(BA11-1),0)</calculatedColumnFormula>
    </tableColumn>
    <tableColumn id="55" xr3:uid="{3D0BB080-E6F1-5343-BE2E-DAC8FC5E2547}" name="PLACE46" dataDxfId="46"/>
    <tableColumn id="56" xr3:uid="{81729650-7D3F-6E41-9952-C0BE7B0F30BF}" name="VALUE47" dataDxfId="45">
      <calculatedColumnFormula>IF(((BC11&gt;=1)*AND(BC11&lt;=BC$5)),BC$9*(1-BC$7)^(BC11-1),0)</calculatedColumnFormula>
    </tableColumn>
    <tableColumn id="57" xr3:uid="{BF740B23-F435-184E-A07A-4CE835FEB6B1}" name="PLACE48" dataDxfId="44"/>
    <tableColumn id="58" xr3:uid="{F5278CA0-C6AC-B048-A34D-4DC197AFC71B}" name="VALUE49" dataDxfId="43">
      <calculatedColumnFormula>IF(((BE11&gt;=1)*AND(BE11&lt;=BE$5)),BE$9*(1-BE$7)^(BE11-1),0)</calculatedColumnFormula>
    </tableColumn>
    <tableColumn id="59" xr3:uid="{89593B9A-EE7B-3642-A482-1C37A11B6C49}" name="PLACE50" dataDxfId="42"/>
    <tableColumn id="60" xr3:uid="{804D7442-BF50-7D4F-A364-0147C5577C5E}" name="VALUE51" dataDxfId="41">
      <calculatedColumnFormula>IF(((BG11&gt;=1)*AND(BG11&lt;=BG$5)),BG$9*(1-BG$7)^(BG11-1),0)</calculatedColumnFormula>
    </tableColumn>
    <tableColumn id="61" xr3:uid="{C7A82EA8-4C3F-5843-B891-EE400914F7F7}" name="PLACE52" dataDxfId="40"/>
    <tableColumn id="62" xr3:uid="{AF4CF0C4-1664-AF41-A4A2-28199B08D5C5}" name="VALUE53" dataDxfId="39">
      <calculatedColumnFormula>IF(((BI11&gt;=1)*AND(BI11&lt;=BI$5)),BI$9*(1-BI$7)^(BI11-1),0)</calculatedColumnFormula>
    </tableColumn>
    <tableColumn id="63" xr3:uid="{F1AE3BE4-3D81-C049-8B76-A6ECC3D84A20}" name="PLACE54" dataDxfId="38"/>
    <tableColumn id="64" xr3:uid="{9ABAC40F-755D-8E4D-84DA-C134F3ED44A4}" name="VALUE55" dataDxfId="37">
      <calculatedColumnFormula>IF(((BK11&gt;=1)*AND(BK11&lt;=BK$5)),BK$9*(1-BK$7)^(BK11-1),0)</calculatedColumnFormula>
    </tableColumn>
    <tableColumn id="65" xr3:uid="{EC528AB0-6B81-8E4F-BFA4-04877A593AA4}" name="PLACE56" dataDxfId="36"/>
    <tableColumn id="66" xr3:uid="{D1149AFA-B899-3944-812F-D4DFB050D286}" name="VALUE57" dataDxfId="35">
      <calculatedColumnFormula>IF(((BM11&gt;=1)*AND(BM11&lt;=BM$5)),BM$9*(1-BM$7)^(BM11-1),0)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4E6153-0957-794E-A627-956E3F47C177}" name="Table1" displayName="Table1" ref="A10:AI209" totalsRowShown="0" headerRowDxfId="34" tableBorderDxfId="33">
  <autoFilter ref="A10:AI209" xr:uid="{CA4E6153-0957-794E-A627-956E3F47C177}"/>
  <sortState xmlns:xlrd2="http://schemas.microsoft.com/office/spreadsheetml/2017/richdata2" ref="A11:AI209">
    <sortCondition descending="1" ref="H10:H209"/>
  </sortState>
  <tableColumns count="35">
    <tableColumn id="1" xr3:uid="{9EBC64B9-CAF8-924C-9780-8F9115D5F6DF}" name="Rank" dataDxfId="32">
      <calculatedColumnFormula>RANK($H11,($H$11:$H$223),0)</calculatedColumnFormula>
    </tableColumn>
    <tableColumn id="2" xr3:uid="{B1246497-7D12-7D4A-9EAA-4C6BBC3ADB06}" name="ATHLETE"/>
    <tableColumn id="3" xr3:uid="{049EC7B0-3607-8B4F-83D9-E3EECBFEC51C}" name="TEAM"/>
    <tableColumn id="4" xr3:uid="{AAC25F39-C15A-8B40-AD85-118E7A915193}" name="1st BEST VALUE" dataDxfId="31">
      <calculatedColumnFormula>LARGE((#REF!,K11,#REF!,M11,O11,#REF!,Q11,#REF!,S11,K11,#REF!,#REF!,#REF!,W11,#REF!, Y11 ,#REF!, AA11 ,AC11 ,#REF!,AG11,M11,#REF! ,AI11,AK11,AM11,AO11),1)</calculatedColumnFormula>
    </tableColumn>
    <tableColumn id="5" xr3:uid="{407430CA-DFFA-6242-AA9B-D54DFE34C51F}" name="2nd BEST VALUE" dataDxfId="30">
      <calculatedColumnFormula>LARGE((#REF!,K11,#REF!,M11,O11,#REF!,Q11,#REF!,S11,K11,#REF!,#REF!,#REF!,W11,#REF!, Y11 ,#REF!, AA11 ,AC11 ,#REF!,AG11,M11,#REF! ,AI11,AK11,AM11,AO11),2)</calculatedColumnFormula>
    </tableColumn>
    <tableColumn id="6" xr3:uid="{157DF396-2010-8F4D-9E7F-C30C9A0EE5C1}" name="3rd BEST VALUE" dataDxfId="29">
      <calculatedColumnFormula>LARGE((#REF!,K11,#REF!,M11,O11,#REF!,Q11,#REF!,S11,K11,#REF!,#REF!,#REF!,W11,#REF!, Y11 ,#REF!, AA11 ,AC11 ,#REF!,AG11,M11,#REF! ,AI11,AK11,AM11,AO11),3)</calculatedColumnFormula>
    </tableColumn>
    <tableColumn id="7" xr3:uid="{5E650B45-607C-5144-A476-DDF0E6221B2F}" name="4th BEST VALUE" dataDxfId="28">
      <calculatedColumnFormula>LARGE((#REF!,K11,#REF!,M11,O11,#REF!,Q11,#REF!,S11,K11,#REF!,#REF!,#REF!,W11,#REF!, Y11 ,#REF!, AA11 ,AC11 ,#REF!,AG11,M11,#REF! ,AI11,AK11,AM11,AO11),4)</calculatedColumnFormula>
    </tableColumn>
    <tableColumn id="8" xr3:uid="{04317D82-705D-1649-A1A6-107186F29930}" name="TOTAL" dataDxfId="27">
      <calculatedColumnFormula>SUM(D11:G11)</calculatedColumnFormula>
    </tableColumn>
    <tableColumn id="9" xr3:uid="{8522F25C-85CB-F54F-93E0-8557580CAF8C}" name="Column1" dataDxfId="26"/>
    <tableColumn id="10" xr3:uid="{402A5B0D-371D-484C-A2D5-7B43A4E88B74}" name="PLACE" dataDxfId="25"/>
    <tableColumn id="11" xr3:uid="{3B62C81B-D442-AE4C-BA7A-12D86D379926}" name="VALUE" dataDxfId="24">
      <calculatedColumnFormula>IF(((J11&gt;=1)*AND(J11&lt;=J$5)),J$9*(1-J$7)^(J11-1),0)</calculatedColumnFormula>
    </tableColumn>
    <tableColumn id="14" xr3:uid="{4A54C5FD-73EA-AF4E-B715-74358AB0A1A3}" name="PLACE4" dataDxfId="23"/>
    <tableColumn id="15" xr3:uid="{2764EFF3-5CDF-5049-B695-AEBC79578281}" name="VALUE5" dataDxfId="22">
      <calculatedColumnFormula>IF(((L11&gt;=1)*AND(L11&lt;=L$5)),L$9*(1-L$7)^(L11-1),0)</calculatedColumnFormula>
    </tableColumn>
    <tableColumn id="16" xr3:uid="{B249B0F4-EE12-264C-A3F7-CCF406E68BCD}" name="PLACE6" dataDxfId="21"/>
    <tableColumn id="17" xr3:uid="{C950BE0F-8D2F-074B-B758-0923F0F5837F}" name="VALUE7" dataDxfId="20">
      <calculatedColumnFormula>IF(((N11&gt;=1)*AND(N11&lt;=N$5)),N$9*(1-N$7)^(N11-1),0)</calculatedColumnFormula>
    </tableColumn>
    <tableColumn id="20" xr3:uid="{99643E21-2FDD-3643-8FEB-F47242D5887F}" name="PLACE10" dataDxfId="19"/>
    <tableColumn id="21" xr3:uid="{51A1E7F1-F4BC-7146-9346-762A5EF6AB8C}" name="VALUE11" dataDxfId="18">
      <calculatedColumnFormula>IF(((P11&gt;=1)*AND(P11&lt;=P$5)),P$9*(1-P$7)^(P11-1),0)</calculatedColumnFormula>
    </tableColumn>
    <tableColumn id="24" xr3:uid="{340C1BE6-EF3C-BA4F-95CB-FCC7B657E57B}" name="PLACE14" dataDxfId="17"/>
    <tableColumn id="25" xr3:uid="{4F0D1256-B94B-DA4F-8AC4-ADF8BC1F53BC}" name="VALUE15" dataDxfId="16">
      <calculatedColumnFormula>IF(((R11&gt;=1)*AND(R11&lt;=R$5)),R$9*(1-R$7)^(R11-1),0)</calculatedColumnFormula>
    </tableColumn>
    <tableColumn id="28" xr3:uid="{F683B635-72C1-7946-BC86-C1207D66E303}" name="PLACE18" dataDxfId="15"/>
    <tableColumn id="29" xr3:uid="{B12756FA-86A9-7046-B3F6-6B2ADBD43918}" name="VALUE19" dataDxfId="14">
      <calculatedColumnFormula>IF(((T11&gt;=1)*AND(T11&lt;=T$5)),T$9*(1-T$7)^(T11-1),0)</calculatedColumnFormula>
    </tableColumn>
    <tableColumn id="36" xr3:uid="{41FA465A-CD43-A349-8228-D8C000B59AC8}" name="PLACE26" dataDxfId="13"/>
    <tableColumn id="37" xr3:uid="{BE35E407-160F-FA42-A2BA-39418D77709A}" name="VALUE27" dataDxfId="12">
      <calculatedColumnFormula>IF(((V11&gt;=1)*AND(V11&lt;=V$5)),V$9*(1-V$7)^(V11-1),0)</calculatedColumnFormula>
    </tableColumn>
    <tableColumn id="40" xr3:uid="{1AFDF741-5684-EC48-BB32-C5B27A2A53BC}" name="PLACE30" dataDxfId="11"/>
    <tableColumn id="41" xr3:uid="{971C1F8C-A968-CA46-960E-884EA2A255D4}" name="VALUE31" dataDxfId="10">
      <calculatedColumnFormula>IF(((X11&gt;=1)*AND(X11&lt;=X$5)),X$9*(1-X$7)^(X11-1),0)</calculatedColumnFormula>
    </tableColumn>
    <tableColumn id="46" xr3:uid="{90F530B8-13FD-DD4A-AAFC-01AE5BED575C}" name="PLACE36" dataDxfId="9"/>
    <tableColumn id="47" xr3:uid="{4A75EFF8-5955-9543-941E-BE61A248C4D3}" name="VALUE37" dataDxfId="8">
      <calculatedColumnFormula>IF(((Z11&gt;=1)*AND(Z11&lt;=Z$5)),Z$9*(1-Z$7)^(Z11-1),0)</calculatedColumnFormula>
    </tableColumn>
    <tableColumn id="48" xr3:uid="{607F19BE-B8E4-264C-B7D7-CD7D3AC8E7DF}" name="PLACE38" dataDxfId="7"/>
    <tableColumn id="49" xr3:uid="{B3CB942E-B192-C749-B21E-FE715AFDC4A4}" name="VALUE39" dataDxfId="6">
      <calculatedColumnFormula>IF(((AB11&gt;=1)*AND(AB11&lt;=AB$5)),AB$9*(1-AB$7)^(AB11-1),0)</calculatedColumnFormula>
    </tableColumn>
    <tableColumn id="52" xr3:uid="{7BD916D9-51E7-FA44-92EA-7C00C7751985}" name="PLACE42" dataDxfId="5"/>
    <tableColumn id="53" xr3:uid="{DF0E7D91-89EE-4549-9F4D-9ACF30598953}" name="VALUE43" dataDxfId="4">
      <calculatedColumnFormula>IF(((AD11&gt;=1)*AND(AD11&lt;=AD$5)),AD$9*(1-AD$7)^(AD11-1),0)</calculatedColumnFormula>
    </tableColumn>
    <tableColumn id="56" xr3:uid="{4477DE82-1DEC-0648-AB95-11699BAE6A0D}" name="PLACE46" dataDxfId="3"/>
    <tableColumn id="57" xr3:uid="{E20E042F-A1CC-9745-9CB0-051CAF0FB9A4}" name="VALUE47" dataDxfId="2">
      <calculatedColumnFormula>IF(((AF11&gt;=1)*AND(AF11&lt;=AF$5)),AF$9*(1-AF$7)^(AF11-1),0)</calculatedColumnFormula>
    </tableColumn>
    <tableColumn id="60" xr3:uid="{75FF4CA3-3948-FE49-A65A-DAA7A3E4468D}" name="PLACE50" dataDxfId="1"/>
    <tableColumn id="61" xr3:uid="{5B6BCC54-1B3A-D24E-85AC-66EF8998CC8E}" name="VALUE51" dataDxfId="0">
      <calculatedColumnFormula>IF(((AH11&gt;=1)*AND(AH11&lt;=AH$5)),AH$9*(1-AH$7)^(AH11-1),0)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C544-65A3-4865-A300-511ED0EE9108}">
  <sheetPr>
    <tabColor rgb="FF7030A0"/>
  </sheetPr>
  <dimension ref="A1:BN157"/>
  <sheetViews>
    <sheetView zoomScaleNormal="100" zoomScalePageLayoutView="75" workbookViewId="0">
      <pane xSplit="8" ySplit="10" topLeftCell="I11" activePane="bottomRight" state="frozen"/>
      <selection activeCell="AF10" sqref="AF10"/>
      <selection pane="topRight" activeCell="AF10" sqref="AF10"/>
      <selection pane="bottomLeft" activeCell="AF10" sqref="AF10"/>
      <selection pane="bottomRight" activeCell="B8" sqref="B8"/>
    </sheetView>
  </sheetViews>
  <sheetFormatPr baseColWidth="10" defaultColWidth="9" defaultRowHeight="14" x14ac:dyDescent="0.15"/>
  <cols>
    <col min="1" max="1" width="10.33203125" style="86" customWidth="1"/>
    <col min="2" max="2" width="24" style="105" customWidth="1"/>
    <col min="3" max="3" width="19" style="86" customWidth="1"/>
    <col min="4" max="4" width="18.1640625" style="86" customWidth="1"/>
    <col min="5" max="5" width="18.83203125" style="86" customWidth="1"/>
    <col min="6" max="6" width="18.33203125" style="86" customWidth="1"/>
    <col min="7" max="7" width="18.1640625" style="86" hidden="1" customWidth="1"/>
    <col min="8" max="8" width="18.1640625" style="86" customWidth="1"/>
    <col min="9" max="9" width="23.5" style="86" customWidth="1"/>
    <col min="10" max="11" width="10.6640625" style="86" customWidth="1"/>
    <col min="12" max="12" width="10.6640625" style="160" customWidth="1"/>
    <col min="13" max="13" width="10.6640625" style="161" customWidth="1"/>
    <col min="14" max="14" width="10.6640625" style="149" customWidth="1"/>
    <col min="15" max="15" width="10.6640625" style="150" customWidth="1"/>
    <col min="16" max="16" width="10.6640625" style="149" customWidth="1"/>
    <col min="17" max="17" width="10.6640625" style="150" customWidth="1"/>
    <col min="18" max="18" width="10.6640625" style="149" customWidth="1"/>
    <col min="19" max="19" width="11.6640625" style="150" customWidth="1"/>
    <col min="20" max="20" width="11.6640625" style="149" customWidth="1"/>
    <col min="21" max="21" width="11.6640625" style="150" customWidth="1"/>
    <col min="22" max="22" width="11.6640625" style="149" customWidth="1"/>
    <col min="23" max="23" width="11.6640625" style="150" customWidth="1"/>
    <col min="24" max="24" width="11.6640625" style="149" customWidth="1"/>
    <col min="25" max="25" width="11.6640625" style="150" customWidth="1"/>
    <col min="26" max="26" width="11.6640625" style="160" customWidth="1"/>
    <col min="27" max="27" width="11.6640625" style="161" customWidth="1"/>
    <col min="28" max="28" width="11.6640625" style="160" customWidth="1"/>
    <col min="29" max="29" width="11.6640625" style="161" customWidth="1"/>
    <col min="30" max="30" width="11.6640625" style="160" customWidth="1"/>
    <col min="31" max="31" width="11.6640625" style="161" customWidth="1"/>
    <col min="32" max="32" width="11.6640625" style="149" customWidth="1"/>
    <col min="33" max="33" width="11.6640625" style="150" customWidth="1"/>
    <col min="34" max="34" width="11.6640625" style="160" customWidth="1"/>
    <col min="35" max="35" width="11.6640625" style="166" customWidth="1"/>
    <col min="36" max="36" width="11.6640625" style="149" customWidth="1"/>
    <col min="37" max="37" width="11.6640625" style="152" customWidth="1"/>
    <col min="38" max="43" width="11.6640625" style="86" customWidth="1"/>
    <col min="44" max="44" width="11.6640625" style="149" customWidth="1"/>
    <col min="45" max="45" width="11.6640625" style="150" customWidth="1"/>
    <col min="46" max="47" width="11.6640625" style="86" customWidth="1"/>
    <col min="48" max="48" width="12.5" style="86" customWidth="1"/>
    <col min="49" max="66" width="11.6640625" style="86" customWidth="1"/>
    <col min="67" max="16384" width="9" style="86"/>
  </cols>
  <sheetData>
    <row r="1" spans="1:66" s="84" customFormat="1" ht="45" customHeight="1" x14ac:dyDescent="0.15">
      <c r="A1" s="326" t="s">
        <v>395</v>
      </c>
      <c r="B1" s="327"/>
      <c r="C1" s="327"/>
      <c r="D1" s="292" t="s">
        <v>415</v>
      </c>
      <c r="E1" s="293" t="s">
        <v>416</v>
      </c>
      <c r="F1" s="294" t="s">
        <v>417</v>
      </c>
      <c r="G1" s="295"/>
      <c r="H1" s="296" t="s">
        <v>418</v>
      </c>
      <c r="I1" s="114" t="s">
        <v>0</v>
      </c>
      <c r="J1" s="328" t="s">
        <v>413</v>
      </c>
      <c r="K1" s="329"/>
      <c r="L1" s="330" t="s">
        <v>414</v>
      </c>
      <c r="M1" s="331"/>
      <c r="N1" s="301" t="s">
        <v>412</v>
      </c>
      <c r="O1" s="302"/>
      <c r="P1" s="301" t="s">
        <v>405</v>
      </c>
      <c r="Q1" s="302"/>
      <c r="R1" s="307" t="s">
        <v>419</v>
      </c>
      <c r="S1" s="308"/>
      <c r="T1" s="307" t="s">
        <v>420</v>
      </c>
      <c r="U1" s="308"/>
      <c r="V1" s="313" t="s">
        <v>425</v>
      </c>
      <c r="W1" s="314"/>
      <c r="X1" s="307" t="s">
        <v>404</v>
      </c>
      <c r="Y1" s="308"/>
      <c r="Z1" s="307" t="s">
        <v>403</v>
      </c>
      <c r="AA1" s="308"/>
      <c r="AB1" s="303" t="s">
        <v>407</v>
      </c>
      <c r="AC1" s="304"/>
      <c r="AD1" s="303" t="s">
        <v>408</v>
      </c>
      <c r="AE1" s="304"/>
      <c r="AF1" s="324" t="s">
        <v>409</v>
      </c>
      <c r="AG1" s="325"/>
      <c r="AH1" s="324" t="s">
        <v>410</v>
      </c>
      <c r="AI1" s="325"/>
      <c r="AJ1" s="324" t="s">
        <v>411</v>
      </c>
      <c r="AK1" s="325"/>
      <c r="AL1" s="301"/>
      <c r="AM1" s="302"/>
      <c r="AN1" s="301"/>
      <c r="AO1" s="302"/>
      <c r="AP1" s="301"/>
      <c r="AQ1" s="302"/>
      <c r="AR1" s="301"/>
      <c r="AS1" s="302"/>
      <c r="AT1" s="301"/>
      <c r="AU1" s="302"/>
      <c r="AV1" s="107"/>
      <c r="AW1" s="311" t="s">
        <v>394</v>
      </c>
      <c r="AX1" s="312"/>
      <c r="AY1" s="307" t="s">
        <v>421</v>
      </c>
      <c r="AZ1" s="308"/>
      <c r="BA1" s="307" t="s">
        <v>422</v>
      </c>
      <c r="BB1" s="308"/>
      <c r="BC1" s="313" t="s">
        <v>406</v>
      </c>
      <c r="BD1" s="314"/>
      <c r="BE1" s="307" t="s">
        <v>423</v>
      </c>
      <c r="BF1" s="308"/>
      <c r="BG1" s="307" t="s">
        <v>424</v>
      </c>
      <c r="BH1" s="308"/>
      <c r="BI1" s="303" t="s">
        <v>409</v>
      </c>
      <c r="BJ1" s="304"/>
      <c r="BK1" s="303" t="s">
        <v>410</v>
      </c>
      <c r="BL1" s="304"/>
      <c r="BM1" s="303" t="s">
        <v>411</v>
      </c>
      <c r="BN1" s="304"/>
    </row>
    <row r="2" spans="1:66" s="119" customFormat="1" ht="19" customHeight="1" x14ac:dyDescent="0.15">
      <c r="A2" s="223" t="s">
        <v>1</v>
      </c>
      <c r="B2" s="247" t="s">
        <v>135</v>
      </c>
      <c r="C2" s="221"/>
      <c r="I2" s="165" t="s">
        <v>2</v>
      </c>
      <c r="J2" s="322">
        <v>45675</v>
      </c>
      <c r="K2" s="323"/>
      <c r="L2" s="318">
        <v>45676</v>
      </c>
      <c r="M2" s="319"/>
      <c r="N2" s="305">
        <v>45697</v>
      </c>
      <c r="O2" s="306"/>
      <c r="P2" s="309">
        <v>45745</v>
      </c>
      <c r="Q2" s="310"/>
      <c r="R2" s="305">
        <v>45633</v>
      </c>
      <c r="S2" s="306"/>
      <c r="T2" s="305">
        <v>45695</v>
      </c>
      <c r="U2" s="306"/>
      <c r="V2" s="309">
        <v>45703</v>
      </c>
      <c r="W2" s="310"/>
      <c r="X2" s="305">
        <v>45731</v>
      </c>
      <c r="Y2" s="306"/>
      <c r="Z2" s="305">
        <v>45752</v>
      </c>
      <c r="AA2" s="306"/>
      <c r="AB2" s="305">
        <v>45671</v>
      </c>
      <c r="AC2" s="306"/>
      <c r="AD2" s="305">
        <v>45697</v>
      </c>
      <c r="AE2" s="306"/>
      <c r="AF2" s="309">
        <v>45716</v>
      </c>
      <c r="AG2" s="310"/>
      <c r="AH2" s="309">
        <v>45724</v>
      </c>
      <c r="AI2" s="310"/>
      <c r="AJ2" s="309">
        <v>45734</v>
      </c>
      <c r="AK2" s="310"/>
      <c r="AL2" s="305"/>
      <c r="AM2" s="306"/>
      <c r="AN2" s="305"/>
      <c r="AO2" s="306"/>
      <c r="AP2" s="305"/>
      <c r="AQ2" s="306"/>
      <c r="AR2" s="305"/>
      <c r="AS2" s="306"/>
      <c r="AT2" s="305"/>
      <c r="AU2" s="306"/>
      <c r="AV2" s="162"/>
      <c r="AW2" s="305"/>
      <c r="AX2" s="306"/>
      <c r="AY2" s="305">
        <v>45634</v>
      </c>
      <c r="AZ2" s="306"/>
      <c r="BA2" s="305">
        <v>45697</v>
      </c>
      <c r="BB2" s="306"/>
      <c r="BC2" s="309">
        <v>45704</v>
      </c>
      <c r="BD2" s="310"/>
      <c r="BE2" s="305">
        <v>45732</v>
      </c>
      <c r="BF2" s="306"/>
      <c r="BG2" s="305">
        <v>45753</v>
      </c>
      <c r="BH2" s="306"/>
      <c r="BI2" s="305">
        <v>45717</v>
      </c>
      <c r="BJ2" s="306"/>
      <c r="BK2" s="305">
        <v>45725</v>
      </c>
      <c r="BL2" s="306"/>
      <c r="BM2" s="305">
        <v>45735</v>
      </c>
      <c r="BN2" s="306"/>
    </row>
    <row r="3" spans="1:66" s="87" customFormat="1" ht="19" customHeight="1" x14ac:dyDescent="0.15">
      <c r="A3" s="106" t="s">
        <v>396</v>
      </c>
      <c r="B3" s="88"/>
      <c r="C3" s="88"/>
      <c r="I3" s="108" t="s">
        <v>148</v>
      </c>
      <c r="J3" s="268" t="s">
        <v>150</v>
      </c>
      <c r="K3" s="269"/>
      <c r="L3" s="270" t="s">
        <v>150</v>
      </c>
      <c r="M3" s="271"/>
      <c r="N3" s="124" t="s">
        <v>150</v>
      </c>
      <c r="O3" s="126"/>
      <c r="P3" s="188" t="s">
        <v>150</v>
      </c>
      <c r="Q3" s="189"/>
      <c r="R3" s="124" t="s">
        <v>150</v>
      </c>
      <c r="S3" s="125"/>
      <c r="T3" s="124" t="s">
        <v>150</v>
      </c>
      <c r="U3" s="125"/>
      <c r="V3" s="188" t="s">
        <v>150</v>
      </c>
      <c r="W3" s="189"/>
      <c r="X3" s="124" t="s">
        <v>150</v>
      </c>
      <c r="Y3" s="125"/>
      <c r="Z3" s="126" t="s">
        <v>150</v>
      </c>
      <c r="AA3" s="125"/>
      <c r="AB3" s="124" t="s">
        <v>150</v>
      </c>
      <c r="AC3" s="125"/>
      <c r="AD3" s="124" t="s">
        <v>150</v>
      </c>
      <c r="AE3" s="125"/>
      <c r="AF3" s="188" t="s">
        <v>150</v>
      </c>
      <c r="AG3" s="189"/>
      <c r="AH3" s="188" t="s">
        <v>150</v>
      </c>
      <c r="AI3" s="189"/>
      <c r="AJ3" s="188" t="s">
        <v>150</v>
      </c>
      <c r="AK3" s="189"/>
      <c r="AL3" s="124" t="s">
        <v>150</v>
      </c>
      <c r="AM3" s="125"/>
      <c r="AN3" s="124" t="s">
        <v>150</v>
      </c>
      <c r="AO3" s="125"/>
      <c r="AP3" s="124" t="s">
        <v>150</v>
      </c>
      <c r="AQ3" s="125"/>
      <c r="AR3" s="124" t="s">
        <v>150</v>
      </c>
      <c r="AS3" s="125"/>
      <c r="AT3" s="124" t="s">
        <v>150</v>
      </c>
      <c r="AU3" s="125"/>
      <c r="AW3" s="124"/>
      <c r="AX3" s="125"/>
      <c r="AY3" s="124" t="s">
        <v>149</v>
      </c>
      <c r="AZ3" s="125"/>
      <c r="BA3" s="124" t="s">
        <v>149</v>
      </c>
      <c r="BB3" s="125"/>
      <c r="BC3" s="188" t="s">
        <v>149</v>
      </c>
      <c r="BD3" s="189"/>
      <c r="BE3" s="124" t="s">
        <v>149</v>
      </c>
      <c r="BF3" s="125"/>
      <c r="BG3" s="124" t="s">
        <v>149</v>
      </c>
      <c r="BH3" s="125"/>
      <c r="BI3" s="124" t="s">
        <v>149</v>
      </c>
      <c r="BJ3" s="125"/>
      <c r="BK3" s="124" t="s">
        <v>149</v>
      </c>
      <c r="BL3" s="125"/>
      <c r="BM3" s="124" t="s">
        <v>149</v>
      </c>
      <c r="BN3" s="125"/>
    </row>
    <row r="4" spans="1:66" s="87" customFormat="1" ht="19" customHeight="1" x14ac:dyDescent="0.15">
      <c r="A4" s="315" t="s">
        <v>137</v>
      </c>
      <c r="B4" s="315"/>
      <c r="C4" s="315"/>
      <c r="I4" s="108" t="s">
        <v>3</v>
      </c>
      <c r="J4" s="272">
        <v>13</v>
      </c>
      <c r="K4" s="273"/>
      <c r="L4" s="274">
        <v>13</v>
      </c>
      <c r="M4" s="275"/>
      <c r="N4" s="250">
        <v>11</v>
      </c>
      <c r="O4" s="128"/>
      <c r="P4" s="137">
        <v>18</v>
      </c>
      <c r="Q4" s="190"/>
      <c r="R4" s="137">
        <v>9</v>
      </c>
      <c r="S4" s="127"/>
      <c r="T4" s="137">
        <v>9</v>
      </c>
      <c r="U4" s="127"/>
      <c r="V4" s="137">
        <v>5</v>
      </c>
      <c r="W4" s="190"/>
      <c r="X4" s="137">
        <v>28</v>
      </c>
      <c r="Y4" s="127"/>
      <c r="Z4" s="248">
        <v>7</v>
      </c>
      <c r="AA4" s="127"/>
      <c r="AB4" s="137">
        <v>20</v>
      </c>
      <c r="AC4" s="127"/>
      <c r="AD4" s="137">
        <v>14</v>
      </c>
      <c r="AE4" s="127"/>
      <c r="AF4" s="137">
        <v>13</v>
      </c>
      <c r="AG4" s="190"/>
      <c r="AH4" s="137">
        <v>15</v>
      </c>
      <c r="AI4" s="190"/>
      <c r="AJ4" s="137">
        <v>19</v>
      </c>
      <c r="AK4" s="190"/>
      <c r="AL4" s="137">
        <v>20</v>
      </c>
      <c r="AM4" s="127"/>
      <c r="AN4" s="137">
        <v>12</v>
      </c>
      <c r="AO4" s="127"/>
      <c r="AP4" s="137"/>
      <c r="AQ4" s="127"/>
      <c r="AR4" s="137"/>
      <c r="AS4" s="127"/>
      <c r="AT4" s="137"/>
      <c r="AU4" s="127"/>
      <c r="AW4" s="137"/>
      <c r="AX4" s="127"/>
      <c r="AY4" s="137">
        <v>7</v>
      </c>
      <c r="AZ4" s="127"/>
      <c r="BA4" s="137">
        <v>9</v>
      </c>
      <c r="BB4" s="127"/>
      <c r="BC4" s="137">
        <v>9</v>
      </c>
      <c r="BD4" s="190"/>
      <c r="BE4" s="137">
        <v>28</v>
      </c>
      <c r="BF4" s="127"/>
      <c r="BG4" s="137">
        <v>7</v>
      </c>
      <c r="BH4" s="127"/>
      <c r="BI4" s="137">
        <v>12</v>
      </c>
      <c r="BJ4" s="127"/>
      <c r="BK4" s="137">
        <v>16</v>
      </c>
      <c r="BL4" s="127"/>
      <c r="BM4" s="137">
        <v>11</v>
      </c>
      <c r="BN4" s="127"/>
    </row>
    <row r="5" spans="1:66" s="87" customFormat="1" ht="19" customHeight="1" x14ac:dyDescent="0.15">
      <c r="A5" s="315"/>
      <c r="B5" s="315"/>
      <c r="C5" s="315"/>
      <c r="I5" s="108" t="s">
        <v>238</v>
      </c>
      <c r="J5" s="272">
        <f>J4</f>
        <v>13</v>
      </c>
      <c r="K5" s="273"/>
      <c r="L5" s="274">
        <f>L4</f>
        <v>13</v>
      </c>
      <c r="M5" s="275"/>
      <c r="N5" s="250">
        <f>N4</f>
        <v>11</v>
      </c>
      <c r="O5" s="128"/>
      <c r="P5" s="264">
        <f>P4</f>
        <v>18</v>
      </c>
      <c r="Q5" s="190"/>
      <c r="R5" s="264">
        <f>R4*2/3</f>
        <v>6</v>
      </c>
      <c r="S5" s="127"/>
      <c r="T5" s="264">
        <f>T4*2/3</f>
        <v>6</v>
      </c>
      <c r="U5" s="127"/>
      <c r="V5" s="264">
        <f>V4*2/3</f>
        <v>3.3333333333333335</v>
      </c>
      <c r="W5" s="190"/>
      <c r="X5" s="137">
        <v>26</v>
      </c>
      <c r="Y5" s="127"/>
      <c r="Z5" s="264">
        <f>Z4*2/3</f>
        <v>4.666666666666667</v>
      </c>
      <c r="AA5" s="127"/>
      <c r="AB5" s="137">
        <f>AB4*2/3</f>
        <v>13.333333333333334</v>
      </c>
      <c r="AC5" s="127"/>
      <c r="AD5" s="264">
        <f>AD4*2/3</f>
        <v>9.3333333333333339</v>
      </c>
      <c r="AE5" s="127"/>
      <c r="AF5" s="137">
        <f>AF4*2/3</f>
        <v>8.6666666666666661</v>
      </c>
      <c r="AG5" s="190"/>
      <c r="AH5" s="137">
        <f>AH4*2/3</f>
        <v>10</v>
      </c>
      <c r="AI5" s="190"/>
      <c r="AJ5" s="137">
        <f>AJ4*2/3</f>
        <v>12.666666666666666</v>
      </c>
      <c r="AK5" s="190"/>
      <c r="AL5" s="137">
        <f>AL4*2/3</f>
        <v>13.333333333333334</v>
      </c>
      <c r="AM5" s="127"/>
      <c r="AN5" s="137">
        <f>AN4*2/3</f>
        <v>8</v>
      </c>
      <c r="AO5" s="127"/>
      <c r="AP5" s="264">
        <f>AP4*2/3</f>
        <v>0</v>
      </c>
      <c r="AQ5" s="127"/>
      <c r="AR5" s="264">
        <f>AR4*2/3</f>
        <v>0</v>
      </c>
      <c r="AS5" s="127"/>
      <c r="AT5" s="264">
        <f>AT4*2/3</f>
        <v>0</v>
      </c>
      <c r="AU5" s="127"/>
      <c r="AW5" s="264"/>
      <c r="AX5" s="127"/>
      <c r="AY5" s="264">
        <f>AY4*2/3</f>
        <v>4.666666666666667</v>
      </c>
      <c r="AZ5" s="127"/>
      <c r="BA5" s="264">
        <f>BA4*2/3</f>
        <v>6</v>
      </c>
      <c r="BB5" s="127"/>
      <c r="BC5" s="264">
        <f>BC4*2/3</f>
        <v>6</v>
      </c>
      <c r="BD5" s="190"/>
      <c r="BE5" s="264">
        <f>BE4*2/3</f>
        <v>18.666666666666668</v>
      </c>
      <c r="BF5" s="127"/>
      <c r="BG5" s="264">
        <f>BG4*2/3</f>
        <v>4.666666666666667</v>
      </c>
      <c r="BH5" s="127"/>
      <c r="BI5" s="264">
        <f>BI4*2/3</f>
        <v>8</v>
      </c>
      <c r="BJ5" s="127"/>
      <c r="BK5" s="264">
        <f>BK4*2/3</f>
        <v>10.666666666666666</v>
      </c>
      <c r="BL5" s="127"/>
      <c r="BM5" s="264">
        <f>BM4*2/3</f>
        <v>7.333333333333333</v>
      </c>
      <c r="BN5" s="127"/>
    </row>
    <row r="6" spans="1:66" s="88" customFormat="1" ht="19" customHeight="1" x14ac:dyDescent="0.2">
      <c r="A6" s="315"/>
      <c r="B6" s="315"/>
      <c r="C6" s="315"/>
      <c r="I6" s="109" t="s">
        <v>4</v>
      </c>
      <c r="J6" s="276">
        <v>300</v>
      </c>
      <c r="K6" s="277"/>
      <c r="L6" s="278">
        <v>300</v>
      </c>
      <c r="M6" s="279"/>
      <c r="N6" s="129">
        <v>300</v>
      </c>
      <c r="O6" s="249"/>
      <c r="P6" s="191">
        <v>300</v>
      </c>
      <c r="Q6" s="192"/>
      <c r="R6" s="76">
        <v>500</v>
      </c>
      <c r="S6" s="77"/>
      <c r="T6" s="76">
        <v>500</v>
      </c>
      <c r="U6" s="77"/>
      <c r="V6" s="208">
        <v>500</v>
      </c>
      <c r="W6" s="203"/>
      <c r="X6" s="76">
        <v>500</v>
      </c>
      <c r="Y6" s="77"/>
      <c r="Z6" s="131">
        <v>600</v>
      </c>
      <c r="AA6" s="77"/>
      <c r="AB6" s="76">
        <v>675</v>
      </c>
      <c r="AC6" s="77"/>
      <c r="AD6" s="129">
        <v>675</v>
      </c>
      <c r="AE6" s="130"/>
      <c r="AF6" s="191">
        <v>675</v>
      </c>
      <c r="AG6" s="192"/>
      <c r="AH6" s="191">
        <v>675</v>
      </c>
      <c r="AI6" s="192"/>
      <c r="AJ6" s="191">
        <v>675</v>
      </c>
      <c r="AK6" s="192"/>
      <c r="AL6" s="76">
        <v>675</v>
      </c>
      <c r="AM6" s="77"/>
      <c r="AN6" s="138">
        <v>675</v>
      </c>
      <c r="AO6" s="130"/>
      <c r="AP6" s="76"/>
      <c r="AQ6" s="77"/>
      <c r="AR6" s="76">
        <v>500</v>
      </c>
      <c r="AS6" s="77"/>
      <c r="AT6" s="76">
        <v>500</v>
      </c>
      <c r="AU6" s="77"/>
      <c r="AV6" s="85"/>
      <c r="AW6" s="129"/>
      <c r="AX6" s="130"/>
      <c r="AY6" s="76">
        <v>500</v>
      </c>
      <c r="AZ6" s="77"/>
      <c r="BA6" s="76">
        <v>500</v>
      </c>
      <c r="BB6" s="77"/>
      <c r="BC6" s="191">
        <v>500</v>
      </c>
      <c r="BD6" s="192"/>
      <c r="BE6" s="76">
        <v>500</v>
      </c>
      <c r="BF6" s="77"/>
      <c r="BG6" s="76">
        <v>600</v>
      </c>
      <c r="BH6" s="77"/>
      <c r="BI6" s="76">
        <v>675</v>
      </c>
      <c r="BJ6" s="77"/>
      <c r="BK6" s="76">
        <v>675</v>
      </c>
      <c r="BL6" s="77"/>
      <c r="BM6" s="76">
        <v>675</v>
      </c>
      <c r="BN6" s="77"/>
    </row>
    <row r="7" spans="1:66" s="90" customFormat="1" ht="19" customHeight="1" thickBot="1" x14ac:dyDescent="0.25">
      <c r="A7" s="117" t="s">
        <v>236</v>
      </c>
      <c r="B7" s="88"/>
      <c r="I7" s="109" t="s">
        <v>5</v>
      </c>
      <c r="J7" s="276">
        <v>0.02</v>
      </c>
      <c r="K7" s="277"/>
      <c r="L7" s="276">
        <v>0.02</v>
      </c>
      <c r="M7" s="279"/>
      <c r="N7" s="276">
        <v>0.02</v>
      </c>
      <c r="O7" s="133"/>
      <c r="P7" s="276">
        <v>0.02</v>
      </c>
      <c r="Q7" s="193"/>
      <c r="R7" s="191">
        <v>0.02</v>
      </c>
      <c r="S7" s="79"/>
      <c r="T7" s="191">
        <v>0.02</v>
      </c>
      <c r="U7" s="79"/>
      <c r="V7" s="191">
        <v>0.02</v>
      </c>
      <c r="W7" s="194"/>
      <c r="X7" s="191">
        <v>0.02</v>
      </c>
      <c r="Y7" s="79"/>
      <c r="Z7" s="191">
        <v>0.02</v>
      </c>
      <c r="AA7" s="79"/>
      <c r="AB7" s="191">
        <v>0.02</v>
      </c>
      <c r="AC7" s="77"/>
      <c r="AD7" s="191">
        <v>0.02</v>
      </c>
      <c r="AE7" s="78"/>
      <c r="AF7" s="191">
        <v>0.02</v>
      </c>
      <c r="AG7" s="193"/>
      <c r="AH7" s="191">
        <v>0.02</v>
      </c>
      <c r="AI7" s="193"/>
      <c r="AJ7" s="191">
        <v>0.02</v>
      </c>
      <c r="AK7" s="193"/>
      <c r="AL7" s="191">
        <v>1.4999999999999999E-2</v>
      </c>
      <c r="AM7" s="77"/>
      <c r="AN7" s="76">
        <v>1.4999999999999999E-2</v>
      </c>
      <c r="AO7" s="130"/>
      <c r="AP7" s="191">
        <v>0.02</v>
      </c>
      <c r="AQ7" s="79"/>
      <c r="AR7" s="191">
        <v>0.02</v>
      </c>
      <c r="AS7" s="79"/>
      <c r="AT7" s="191">
        <v>0.02</v>
      </c>
      <c r="AU7" s="79"/>
      <c r="AV7" s="85"/>
      <c r="AW7" s="76"/>
      <c r="AX7" s="78"/>
      <c r="AY7" s="76">
        <v>0.02</v>
      </c>
      <c r="AZ7" s="79"/>
      <c r="BA7" s="76">
        <v>0.02</v>
      </c>
      <c r="BB7" s="79"/>
      <c r="BC7" s="76">
        <v>0.02</v>
      </c>
      <c r="BD7" s="193"/>
      <c r="BE7" s="76">
        <v>0.02</v>
      </c>
      <c r="BF7" s="79"/>
      <c r="BG7" s="76">
        <v>0.02</v>
      </c>
      <c r="BH7" s="79"/>
      <c r="BI7" s="76">
        <v>0.02</v>
      </c>
      <c r="BJ7" s="79"/>
      <c r="BK7" s="76">
        <v>0.02</v>
      </c>
      <c r="BL7" s="79"/>
      <c r="BM7" s="76">
        <v>0.02</v>
      </c>
      <c r="BN7" s="79"/>
    </row>
    <row r="8" spans="1:66" s="90" customFormat="1" ht="19" customHeight="1" thickBot="1" x14ac:dyDescent="0.25">
      <c r="A8" s="173" t="s">
        <v>136</v>
      </c>
      <c r="B8" s="222">
        <v>45738</v>
      </c>
      <c r="D8" s="316" t="s">
        <v>178</v>
      </c>
      <c r="E8" s="316"/>
      <c r="F8" s="316"/>
      <c r="G8" s="317"/>
      <c r="H8" s="242" t="s">
        <v>176</v>
      </c>
      <c r="I8" s="172" t="s">
        <v>6</v>
      </c>
      <c r="J8" s="280" t="s">
        <v>152</v>
      </c>
      <c r="K8" s="277"/>
      <c r="L8" s="280" t="s">
        <v>152</v>
      </c>
      <c r="M8" s="279"/>
      <c r="N8" s="80" t="s">
        <v>152</v>
      </c>
      <c r="O8" s="133"/>
      <c r="P8" s="80" t="s">
        <v>152</v>
      </c>
      <c r="Q8" s="194"/>
      <c r="R8" s="134" t="s">
        <v>152</v>
      </c>
      <c r="S8" s="78"/>
      <c r="T8" s="80" t="s">
        <v>152</v>
      </c>
      <c r="U8" s="78"/>
      <c r="V8" s="80" t="s">
        <v>152</v>
      </c>
      <c r="W8" s="194"/>
      <c r="X8" s="80" t="s">
        <v>152</v>
      </c>
      <c r="Y8" s="78"/>
      <c r="Z8" s="80" t="s">
        <v>152</v>
      </c>
      <c r="AA8" s="78"/>
      <c r="AB8" s="132" t="s">
        <v>152</v>
      </c>
      <c r="AC8" s="130"/>
      <c r="AD8" s="80" t="s">
        <v>152</v>
      </c>
      <c r="AE8" s="78"/>
      <c r="AF8" s="80" t="s">
        <v>152</v>
      </c>
      <c r="AG8" s="194"/>
      <c r="AH8" s="80" t="s">
        <v>152</v>
      </c>
      <c r="AI8" s="194"/>
      <c r="AJ8" s="80" t="s">
        <v>152</v>
      </c>
      <c r="AK8" s="194"/>
      <c r="AL8" s="132" t="s">
        <v>152</v>
      </c>
      <c r="AM8" s="130"/>
      <c r="AN8" s="132" t="s">
        <v>152</v>
      </c>
      <c r="AO8" s="130"/>
      <c r="AP8" s="134"/>
      <c r="AQ8" s="78"/>
      <c r="AR8" s="134" t="s">
        <v>152</v>
      </c>
      <c r="AS8" s="78"/>
      <c r="AT8" s="134" t="s">
        <v>152</v>
      </c>
      <c r="AU8" s="78"/>
      <c r="AV8" s="85"/>
      <c r="AW8" s="80"/>
      <c r="AX8" s="78"/>
      <c r="AY8" s="80" t="s">
        <v>152</v>
      </c>
      <c r="AZ8" s="78"/>
      <c r="BA8" s="80" t="s">
        <v>152</v>
      </c>
      <c r="BB8" s="78"/>
      <c r="BC8" s="80" t="s">
        <v>152</v>
      </c>
      <c r="BD8" s="194"/>
      <c r="BE8" s="80" t="s">
        <v>152</v>
      </c>
      <c r="BF8" s="78"/>
      <c r="BG8" s="80" t="s">
        <v>152</v>
      </c>
      <c r="BH8" s="78"/>
      <c r="BI8" s="80" t="s">
        <v>152</v>
      </c>
      <c r="BJ8" s="78"/>
      <c r="BK8" s="80" t="s">
        <v>152</v>
      </c>
      <c r="BL8" s="78"/>
      <c r="BM8" s="80" t="s">
        <v>152</v>
      </c>
      <c r="BN8" s="78"/>
    </row>
    <row r="9" spans="1:66" s="90" customFormat="1" ht="28" customHeight="1" thickBot="1" x14ac:dyDescent="0.25">
      <c r="D9" s="320" t="s">
        <v>179</v>
      </c>
      <c r="E9" s="320"/>
      <c r="F9" s="320"/>
      <c r="G9" s="321"/>
      <c r="H9" s="242" t="s">
        <v>174</v>
      </c>
      <c r="I9" s="171" t="s">
        <v>7</v>
      </c>
      <c r="J9" s="281">
        <v>300</v>
      </c>
      <c r="K9" s="282"/>
      <c r="L9" s="283">
        <v>300</v>
      </c>
      <c r="M9" s="284"/>
      <c r="N9" s="258">
        <v>300</v>
      </c>
      <c r="O9" s="259"/>
      <c r="P9" s="211">
        <v>300</v>
      </c>
      <c r="Q9" s="212"/>
      <c r="R9" s="83">
        <v>500</v>
      </c>
      <c r="S9" s="139"/>
      <c r="T9" s="83">
        <v>500</v>
      </c>
      <c r="U9" s="81"/>
      <c r="V9" s="254">
        <v>500</v>
      </c>
      <c r="W9" s="255"/>
      <c r="X9" s="83">
        <v>500</v>
      </c>
      <c r="Y9" s="139"/>
      <c r="Z9" s="136">
        <v>600</v>
      </c>
      <c r="AA9" s="260"/>
      <c r="AB9" s="83">
        <v>675</v>
      </c>
      <c r="AC9" s="139"/>
      <c r="AD9" s="174">
        <v>675</v>
      </c>
      <c r="AE9" s="139"/>
      <c r="AF9" s="211">
        <v>675</v>
      </c>
      <c r="AG9" s="212"/>
      <c r="AH9" s="211">
        <v>675</v>
      </c>
      <c r="AI9" s="212"/>
      <c r="AJ9" s="211">
        <v>675</v>
      </c>
      <c r="AK9" s="212"/>
      <c r="AL9" s="83">
        <v>675</v>
      </c>
      <c r="AM9" s="139"/>
      <c r="AN9" s="256">
        <v>675</v>
      </c>
      <c r="AO9" s="257"/>
      <c r="AP9" s="83"/>
      <c r="AQ9" s="139"/>
      <c r="AR9" s="83">
        <v>500</v>
      </c>
      <c r="AS9" s="139"/>
      <c r="AT9" s="83">
        <v>500</v>
      </c>
      <c r="AU9" s="139"/>
      <c r="AV9" s="85"/>
      <c r="AW9" s="174"/>
      <c r="AX9" s="139"/>
      <c r="AY9" s="83">
        <v>500</v>
      </c>
      <c r="AZ9" s="139"/>
      <c r="BA9" s="83">
        <v>500</v>
      </c>
      <c r="BB9" s="139"/>
      <c r="BC9" s="211">
        <v>500</v>
      </c>
      <c r="BD9" s="212"/>
      <c r="BE9" s="83">
        <v>500</v>
      </c>
      <c r="BF9" s="139"/>
      <c r="BG9" s="83">
        <v>600</v>
      </c>
      <c r="BH9" s="139"/>
      <c r="BI9" s="83">
        <v>675</v>
      </c>
      <c r="BJ9" s="139"/>
      <c r="BK9" s="83">
        <v>675</v>
      </c>
      <c r="BL9" s="139"/>
      <c r="BM9" s="83">
        <v>675</v>
      </c>
      <c r="BN9" s="139"/>
    </row>
    <row r="10" spans="1:66" s="95" customFormat="1" ht="30.75" customHeight="1" thickBot="1" x14ac:dyDescent="0.25">
      <c r="A10" s="170" t="s">
        <v>8</v>
      </c>
      <c r="B10" s="167" t="s">
        <v>9</v>
      </c>
      <c r="C10" s="92" t="s">
        <v>10</v>
      </c>
      <c r="D10" s="93" t="s">
        <v>11</v>
      </c>
      <c r="E10" s="93" t="s">
        <v>12</v>
      </c>
      <c r="F10" s="93" t="s">
        <v>13</v>
      </c>
      <c r="G10" s="234" t="s">
        <v>239</v>
      </c>
      <c r="H10" s="242" t="s">
        <v>14</v>
      </c>
      <c r="I10" s="243" t="s">
        <v>270</v>
      </c>
      <c r="J10" s="91" t="s">
        <v>15</v>
      </c>
      <c r="K10" s="94" t="s">
        <v>16</v>
      </c>
      <c r="L10" s="91" t="s">
        <v>271</v>
      </c>
      <c r="M10" s="94" t="s">
        <v>272</v>
      </c>
      <c r="N10" s="91" t="s">
        <v>273</v>
      </c>
      <c r="O10" s="94" t="s">
        <v>274</v>
      </c>
      <c r="P10" s="120" t="s">
        <v>275</v>
      </c>
      <c r="Q10" s="94" t="s">
        <v>276</v>
      </c>
      <c r="R10" s="121" t="s">
        <v>277</v>
      </c>
      <c r="S10" s="121" t="s">
        <v>278</v>
      </c>
      <c r="T10" s="121" t="s">
        <v>279</v>
      </c>
      <c r="U10" s="121" t="s">
        <v>280</v>
      </c>
      <c r="V10" s="224" t="s">
        <v>281</v>
      </c>
      <c r="W10" s="225" t="s">
        <v>282</v>
      </c>
      <c r="X10" s="91" t="s">
        <v>283</v>
      </c>
      <c r="Y10" s="94" t="s">
        <v>284</v>
      </c>
      <c r="Z10" s="224" t="s">
        <v>285</v>
      </c>
      <c r="AA10" s="225" t="s">
        <v>286</v>
      </c>
      <c r="AB10" s="224" t="s">
        <v>287</v>
      </c>
      <c r="AC10" s="225" t="s">
        <v>288</v>
      </c>
      <c r="AD10" s="224" t="s">
        <v>289</v>
      </c>
      <c r="AE10" s="225" t="s">
        <v>290</v>
      </c>
      <c r="AF10" s="224" t="s">
        <v>291</v>
      </c>
      <c r="AG10" s="225" t="s">
        <v>292</v>
      </c>
      <c r="AH10" s="224" t="s">
        <v>293</v>
      </c>
      <c r="AI10" s="225" t="s">
        <v>294</v>
      </c>
      <c r="AJ10" s="91" t="s">
        <v>295</v>
      </c>
      <c r="AK10" s="94" t="s">
        <v>296</v>
      </c>
      <c r="AL10" s="91" t="s">
        <v>297</v>
      </c>
      <c r="AM10" s="94" t="s">
        <v>298</v>
      </c>
      <c r="AN10" s="91" t="s">
        <v>299</v>
      </c>
      <c r="AO10" s="94" t="s">
        <v>300</v>
      </c>
      <c r="AP10" s="91" t="s">
        <v>301</v>
      </c>
      <c r="AQ10" s="94" t="s">
        <v>302</v>
      </c>
      <c r="AR10" s="91" t="s">
        <v>303</v>
      </c>
      <c r="AS10" s="94" t="s">
        <v>304</v>
      </c>
      <c r="AT10" s="91" t="s">
        <v>305</v>
      </c>
      <c r="AU10" s="94" t="s">
        <v>306</v>
      </c>
      <c r="AV10" s="122" t="s">
        <v>319</v>
      </c>
      <c r="AW10" s="91" t="s">
        <v>258</v>
      </c>
      <c r="AX10" s="94" t="s">
        <v>259</v>
      </c>
      <c r="AY10" s="91" t="s">
        <v>260</v>
      </c>
      <c r="AZ10" s="94" t="s">
        <v>261</v>
      </c>
      <c r="BA10" s="91" t="s">
        <v>262</v>
      </c>
      <c r="BB10" s="94" t="s">
        <v>263</v>
      </c>
      <c r="BC10" s="224" t="s">
        <v>264</v>
      </c>
      <c r="BD10" s="225" t="s">
        <v>265</v>
      </c>
      <c r="BE10" s="91" t="s">
        <v>266</v>
      </c>
      <c r="BF10" s="94" t="s">
        <v>267</v>
      </c>
      <c r="BG10" s="91" t="s">
        <v>268</v>
      </c>
      <c r="BH10" s="94" t="s">
        <v>269</v>
      </c>
      <c r="BI10" s="91" t="s">
        <v>320</v>
      </c>
      <c r="BJ10" s="94" t="s">
        <v>321</v>
      </c>
      <c r="BK10" s="91" t="s">
        <v>322</v>
      </c>
      <c r="BL10" s="94" t="s">
        <v>323</v>
      </c>
      <c r="BM10" s="91" t="s">
        <v>324</v>
      </c>
      <c r="BN10" s="261" t="s">
        <v>325</v>
      </c>
    </row>
    <row r="11" spans="1:66" s="100" customFormat="1" ht="18" customHeight="1" x14ac:dyDescent="0.15">
      <c r="A11" s="180">
        <f>RANK($H11,($H$11:$H$87),0)</f>
        <v>1</v>
      </c>
      <c r="B11" s="197" t="s">
        <v>196</v>
      </c>
      <c r="C11" s="196" t="s">
        <v>69</v>
      </c>
      <c r="D11" s="179">
        <f>LARGE((K11,M11,O11,Q11,S11,U11,W11,Y11,AA11,AC11,AE11,AG11,AI11,AK11,AM11,AU11,AX11),1)</f>
        <v>622.59850799999992</v>
      </c>
      <c r="E11" s="179">
        <f>LARGE((K11,M11,O11,Q11,S11,U11,W11,Y11,AA11,AC11,AE11,AG11,AI11,AK11,AM11, AU11,AX11),2)</f>
        <v>597.94360708319982</v>
      </c>
      <c r="F11" s="179">
        <f>LARGE((K11,M11,O11,Q11,S11,U11,W11,Y11,AA11,AC11,AE11,AG11,AI11,AK11,AM11,AU11,AX11),3)</f>
        <v>500</v>
      </c>
      <c r="G11" s="179"/>
      <c r="H11" s="97">
        <f>SUM(D11:G11)</f>
        <v>1720.5421150831999</v>
      </c>
      <c r="I11" s="213"/>
      <c r="J11" s="141"/>
      <c r="K11" s="140">
        <f>IF(((J11&gt;=1)*AND(J11&lt;=J$5)),J$9*(1-J$7)^(J11-1),0)</f>
        <v>0</v>
      </c>
      <c r="L11" s="96"/>
      <c r="M11" s="140">
        <f>IF(((L11&gt;=1)*AND(L11&lt;=L$5)),L$9*(1-L$7)^(L11-1),0)</f>
        <v>0</v>
      </c>
      <c r="N11" s="96"/>
      <c r="O11" s="140">
        <f>IF(((N11&gt;=1)*AND(N11&lt;=N$5)),N$9*(1-N$7)^(N11-1),0)</f>
        <v>0</v>
      </c>
      <c r="P11" s="116"/>
      <c r="Q11" s="140">
        <f>IF(((P11&gt;=1)*AND(P11&lt;=P$5)),P$9*(1-P$7)^(P11-1),0)</f>
        <v>0</v>
      </c>
      <c r="R11" s="116">
        <v>2</v>
      </c>
      <c r="S11" s="140">
        <f>IF(((R11&gt;=1)*AND(R11&lt;=R$5)),R$9*(1-R$7)^(R11-1),0)</f>
        <v>490</v>
      </c>
      <c r="T11" s="116">
        <v>1</v>
      </c>
      <c r="U11" s="140">
        <f>IF(((T11&gt;=1)*AND(T11&lt;=T$5)),T$9*(1-T$7)^(T11-1),0)</f>
        <v>500</v>
      </c>
      <c r="V11" s="116"/>
      <c r="W11" s="140">
        <f>IF(((V11&gt;=1)*AND(V11&lt;=V$5)),V$9*(1-V$7)^(V11-1),0)</f>
        <v>0</v>
      </c>
      <c r="X11" s="116"/>
      <c r="Y11" s="140">
        <f>IF(((X11&gt;=1)*AND(X11&lt;=X$5)),X$9*(1-X$7)^(X11-1),0)</f>
        <v>0</v>
      </c>
      <c r="Z11" s="96"/>
      <c r="AA11" s="140">
        <f>IF(((Z11&gt;=1)*AND(Z11&lt;=Z$5)),Z$9*(1-Z$7)^(Z11-1),0)</f>
        <v>0</v>
      </c>
      <c r="AB11" s="96"/>
      <c r="AC11" s="140">
        <f>IF(((AB11&gt;=1)*AND(AB11&lt;=AB$5)),AB$9*(1-AB$7)^(AB11-1),0)</f>
        <v>0</v>
      </c>
      <c r="AD11" s="155"/>
      <c r="AE11" s="140">
        <f>IF(((AD11&gt;=1)*AND(AD11&lt;=AD$5)),AD$9*(1-AD$7)^(AD11-1),0)</f>
        <v>0</v>
      </c>
      <c r="AF11" s="116"/>
      <c r="AG11" s="140">
        <f>IF(((AF11&gt;=1)*AND(AF11&lt;=AF$5)),AF$9*(1-AF$7)^(AF11-1),0)</f>
        <v>0</v>
      </c>
      <c r="AH11" s="155">
        <v>5</v>
      </c>
      <c r="AI11" s="140">
        <f>IF(((AH11&gt;=1)*AND(AH11&lt;=AH$5)),AH$9*(1-AH$7)^(AH11-1),0)</f>
        <v>622.59850799999992</v>
      </c>
      <c r="AJ11" s="116"/>
      <c r="AK11" s="140">
        <f>IF(((AJ11&gt;=1)*AND(AJ11&lt;=AJ$5)),AJ$9*(1-AJ$7)^(AJ11-1),0)</f>
        <v>0</v>
      </c>
      <c r="AL11" s="116"/>
      <c r="AM11" s="140">
        <f>IF(((AL11&gt;=1)*AND(AL11&lt;=AL$5)),AL$9*(1-AL$7)^(AL11-1),0)</f>
        <v>0</v>
      </c>
      <c r="AN11" s="116"/>
      <c r="AO11" s="140">
        <f>IF(((AN11&gt;=1)*AND(AN11&lt;=AN$5)),AN$9*(1-AN$7)^(AN11-1),0)</f>
        <v>0</v>
      </c>
      <c r="AP11" s="116"/>
      <c r="AQ11" s="140">
        <f>IF(((AP11&gt;=1)*AND(AP11&lt;=AP$4)),AP$9*(1-AP$7)^(AP11-1),0)</f>
        <v>0</v>
      </c>
      <c r="AR11" s="116"/>
      <c r="AS11" s="140">
        <f>IF(((AR11&gt;=1)*AND(AR11&lt;=AR$4)),AR$9*(1-AR$7)^(AR11-1),0)</f>
        <v>0</v>
      </c>
      <c r="AT11" s="116"/>
      <c r="AU11" s="140">
        <f>IF(((AT11&gt;=1)*AND(AT11&lt;=AT$5)),AT$9*(1-AT$7)^(AT11-1),0)</f>
        <v>0</v>
      </c>
      <c r="AV11" s="116"/>
      <c r="AW11" s="116"/>
      <c r="AX11" s="140">
        <f>LARGE((AZ11,BB11,BD11,BF11,BH11,BJ11,BL11,BN11),1)</f>
        <v>597.94360708319982</v>
      </c>
      <c r="AY11" s="116">
        <v>3</v>
      </c>
      <c r="AZ11" s="140">
        <f>IF(((AY11&gt;=1)*AND(AY11&lt;=AY$5)),AY$9*(1-AY$7)^(AY11-1),0)</f>
        <v>480.19999999999993</v>
      </c>
      <c r="BA11" s="116">
        <v>2</v>
      </c>
      <c r="BB11" s="140">
        <f>IF(((BA11&gt;=1)*AND(BA11&lt;=BA$5)),BA$9*(1-BA$7)^(BA11-1),0)</f>
        <v>490</v>
      </c>
      <c r="BC11" s="116"/>
      <c r="BD11" s="140">
        <f>IF(((BC11&gt;=1)*AND(BC11&lt;=BC$5)),BC$9*(1-BC$7)^(BC11-1),0)</f>
        <v>0</v>
      </c>
      <c r="BE11" s="98"/>
      <c r="BF11" s="140">
        <f>IF(((BE11&gt;=1)*AND(BE11&lt;=BE$5)),BE$9*(1-BE$7)^(BE11-1),0)</f>
        <v>0</v>
      </c>
      <c r="BG11" s="98"/>
      <c r="BH11" s="140">
        <f>IF(((BG11&gt;=1)*AND(BG11&lt;=BG$5)),BG$9*(1-BG$7)^(BG11-1),0)</f>
        <v>0</v>
      </c>
      <c r="BI11" s="98"/>
      <c r="BJ11" s="140">
        <f>IF(((BI11&gt;=1)*AND(BI11&lt;=BI$5)),BI$9*(1-BI$7)^(BI11-1),0)</f>
        <v>0</v>
      </c>
      <c r="BK11" s="98">
        <v>7</v>
      </c>
      <c r="BL11" s="140">
        <f>IF(((BK11&gt;=1)*AND(BK11&lt;=BK$5)),BK$9*(1-BK$7)^(BK11-1),0)</f>
        <v>597.94360708319982</v>
      </c>
      <c r="BM11" s="98"/>
      <c r="BN11" s="262">
        <f>IF(((BM11&gt;=1)*AND(BM11&lt;=BM$5)),BM$9*(1-BM$7)^(BM11-1),0)</f>
        <v>0</v>
      </c>
    </row>
    <row r="12" spans="1:66" s="98" customFormat="1" ht="18" customHeight="1" x14ac:dyDescent="0.15">
      <c r="A12" s="180">
        <f>RANK($H12,($H$11:$H$87),0)</f>
        <v>2</v>
      </c>
      <c r="B12" s="197" t="s">
        <v>190</v>
      </c>
      <c r="C12" s="298" t="s">
        <v>69</v>
      </c>
      <c r="D12" s="179">
        <f>LARGE((K12,M12,O12,Q12,S12,U12,W12,Y12,AA12,AC12,AE12,AG12,AI12,AK12,AM12,AU12,AX12),1)</f>
        <v>500</v>
      </c>
      <c r="E12" s="179">
        <f>LARGE((K12,M12,O12,Q12,S12,U12,W12,Y12,AA12,AC12,AE12,AG12,AI12,AK12,AM12, AU12,AX12),2)</f>
        <v>451.96039839999992</v>
      </c>
      <c r="F12" s="179">
        <f>LARGE((K12,M12,O12,Q12,S12,U12,W12,Y12,AA12,AC12,AE12,AG12,AI12,AK12,AM12,AU12,AX12),3)</f>
        <v>376.82097073745081</v>
      </c>
      <c r="G12" s="179"/>
      <c r="H12" s="97">
        <f>SUM(D12:G12)</f>
        <v>1328.7813691374508</v>
      </c>
      <c r="I12" s="213"/>
      <c r="J12" s="141">
        <v>4</v>
      </c>
      <c r="K12" s="140">
        <f>IF(((J12&gt;=1)*AND(J12&lt;=J$5)),J$9*(1-J$7)^(J12-1),0)</f>
        <v>282.35759999999999</v>
      </c>
      <c r="L12" s="178">
        <v>4</v>
      </c>
      <c r="M12" s="140">
        <f>IF(((L12&gt;=1)*AND(L12&lt;=L$5)),L$9*(1-L$7)^(L12-1),0)</f>
        <v>282.35759999999999</v>
      </c>
      <c r="N12" s="178"/>
      <c r="O12" s="140">
        <f>IF(((N12&gt;=1)*AND(N12&lt;=N$5)),N$9*(1-N$7)^(N12-1),0)</f>
        <v>0</v>
      </c>
      <c r="P12" s="99"/>
      <c r="Q12" s="140">
        <f>IF(((P12&gt;=1)*AND(P12&lt;=P$5)),P$9*(1-P$7)^(P12-1),0)</f>
        <v>0</v>
      </c>
      <c r="R12" s="99"/>
      <c r="S12" s="140">
        <f>IF(((R12&gt;=1)*AND(R12&lt;=R$5)),R$9*(1-R$7)^(R12-1),0)</f>
        <v>0</v>
      </c>
      <c r="T12" s="99">
        <v>6</v>
      </c>
      <c r="U12" s="140">
        <f>IF(((T12&gt;=1)*AND(T12&lt;=T$5)),T$9*(1-T$7)^(T12-1),0)</f>
        <v>451.96039839999992</v>
      </c>
      <c r="V12" s="99"/>
      <c r="W12" s="140">
        <f>IF(((V12&gt;=1)*AND(V12&lt;=V$5)),V$9*(1-V$7)^(V12-1),0)</f>
        <v>0</v>
      </c>
      <c r="X12" s="99">
        <v>15</v>
      </c>
      <c r="Y12" s="140">
        <f>IF(((X12&gt;=1)*AND(X12&lt;=X$5)),X$9*(1-X$7)^(X12-1),0)</f>
        <v>376.82097073745081</v>
      </c>
      <c r="Z12" s="178"/>
      <c r="AA12" s="140">
        <f>IF(((Z12&gt;=1)*AND(Z12&lt;=Z$5)),Z$9*(1-Z$7)^(Z12-1),0)</f>
        <v>0</v>
      </c>
      <c r="AB12" s="178"/>
      <c r="AC12" s="140">
        <f>IF(((AB12&gt;=1)*AND(AB12&lt;=AB$5)),AB$9*(1-AB$7)^(AB12-1),0)</f>
        <v>0</v>
      </c>
      <c r="AD12" s="157"/>
      <c r="AE12" s="140">
        <f>IF(((AD12&gt;=1)*AND(AD12&lt;=AD$5)),AD$9*(1-AD$7)^(AD12-1),0)</f>
        <v>0</v>
      </c>
      <c r="AF12" s="99"/>
      <c r="AG12" s="140">
        <f>IF(((AF12&gt;=1)*AND(AF12&lt;=AF$5)),AF$9*(1-AF$7)^(AF12-1),0)</f>
        <v>0</v>
      </c>
      <c r="AH12" s="157"/>
      <c r="AI12" s="140">
        <f>IF(((AH12&gt;=1)*AND(AH12&lt;=AH$5)),AH$9*(1-AH$7)^(AH12-1),0)</f>
        <v>0</v>
      </c>
      <c r="AJ12" s="99"/>
      <c r="AK12" s="140">
        <f>IF(((AJ12&gt;=1)*AND(AJ12&lt;=AJ$5)),AJ$9*(1-AJ$7)^(AJ12-1),0)</f>
        <v>0</v>
      </c>
      <c r="AL12" s="99"/>
      <c r="AM12" s="140">
        <f>IF(((AL12&gt;=1)*AND(AL12&lt;=AL$5)),AL$9*(1-AL$7)^(AL12-1),0)</f>
        <v>0</v>
      </c>
      <c r="AN12" s="99"/>
      <c r="AO12" s="140">
        <f>IF(((AN12&gt;=1)*AND(AN12&lt;=AN$5)),AN$9*(1-AN$7)^(AN12-1),0)</f>
        <v>0</v>
      </c>
      <c r="AP12" s="99"/>
      <c r="AQ12" s="142">
        <f>IF(((AP12&gt;=1)*AND(AP12&lt;=AP$4)),AP$9*(1-AP$7)^(AP12-1),0)</f>
        <v>0</v>
      </c>
      <c r="AR12" s="99"/>
      <c r="AS12" s="142">
        <f>IF(((AR12&gt;=1)*AND(AR12&lt;=AR$4)),AR$9*(1-AR$7)^(AR12-1),0)</f>
        <v>0</v>
      </c>
      <c r="AT12" s="99"/>
      <c r="AU12" s="140">
        <f>IF(((AT12&gt;=1)*AND(AT12&lt;=AT$5)),AT$9*(1-AT$7)^(AT12-1),0)</f>
        <v>0</v>
      </c>
      <c r="AV12" s="99"/>
      <c r="AW12" s="99"/>
      <c r="AX12" s="140">
        <f>LARGE((AZ12,BB12,BD12,BF12,BH12,BJ12,BL12,BN12),1)</f>
        <v>500</v>
      </c>
      <c r="AY12" s="99"/>
      <c r="AZ12" s="140">
        <f>IF(((AY12&gt;=1)*AND(AY12&lt;=AY$5)),AY$9*(1-AY$7)^(AY12-1),0)</f>
        <v>0</v>
      </c>
      <c r="BA12" s="99">
        <v>8</v>
      </c>
      <c r="BB12" s="140">
        <f>IF(((BA12&gt;=1)*AND(BA12&lt;=BA$5)),BA$9*(1-BA$7)^(BA12-1),0)</f>
        <v>0</v>
      </c>
      <c r="BC12" s="99"/>
      <c r="BD12" s="140">
        <f>IF(((BC12&gt;=1)*AND(BC12&lt;=BC$5)),BC$9*(1-BC$7)^(BC12-1),0)</f>
        <v>0</v>
      </c>
      <c r="BE12" s="98">
        <v>1</v>
      </c>
      <c r="BF12" s="140">
        <f>IF(((BE12&gt;=1)*AND(BE12&lt;=BE$5)),BE$9*(1-BE$7)^(BE12-1),0)</f>
        <v>500</v>
      </c>
      <c r="BH12" s="140">
        <f>IF(((BG12&gt;=1)*AND(BG12&lt;=BG$5)),BG$9*(1-BG$7)^(BG12-1),0)</f>
        <v>0</v>
      </c>
      <c r="BJ12" s="140">
        <f>IF(((BI12&gt;=1)*AND(BI12&lt;=BI$5)),BI$9*(1-BI$7)^(BI12-1),0)</f>
        <v>0</v>
      </c>
      <c r="BL12" s="140">
        <f>IF(((BK12&gt;=1)*AND(BK12&lt;=BK$5)),BK$9*(1-BK$7)^(BK12-1),0)</f>
        <v>0</v>
      </c>
      <c r="BN12" s="262">
        <f>IF(((BM12&gt;=1)*AND(BM12&lt;=BM$5)),BM$9*(1-BM$7)^(BM12-1),0)</f>
        <v>0</v>
      </c>
    </row>
    <row r="13" spans="1:66" s="98" customFormat="1" ht="18" customHeight="1" x14ac:dyDescent="0.15">
      <c r="A13" s="180">
        <f>RANK($H13,($H$11:$H$87),0)</f>
        <v>3</v>
      </c>
      <c r="B13" s="197" t="s">
        <v>188</v>
      </c>
      <c r="C13" s="154" t="s">
        <v>69</v>
      </c>
      <c r="D13" s="179">
        <f>LARGE((K13,M13,O13,Q13,S13,U13,W13,Y13,AA13,AC13,AE13,AG13,AI13,AK13,AM13,AU13,AX13),1)</f>
        <v>648.27</v>
      </c>
      <c r="E13" s="179">
        <f>LARGE((K13,M13,O13,Q13,S13,U13,W13,Y13,AA13,AC13,AE13,AG13,AI13,AK13,AM13, AU13,AX13),2)</f>
        <v>622.59850799999992</v>
      </c>
      <c r="F13" s="179">
        <f>LARGE((K13,M13,O13,Q13,S13,U13,W13,Y13,AA13,AC13,AE13,AG13,AI13,AK13,AM13,AU13,AX13),3)</f>
        <v>0</v>
      </c>
      <c r="G13" s="179"/>
      <c r="H13" s="97">
        <f>SUM(D13:G13)</f>
        <v>1270.868508</v>
      </c>
      <c r="I13" s="213"/>
      <c r="J13" s="141"/>
      <c r="K13" s="140">
        <f>IF(((J13&gt;=1)*AND(J13&lt;=J$5)),J$9*(1-J$7)^(J13-1),0)</f>
        <v>0</v>
      </c>
      <c r="L13" s="178"/>
      <c r="M13" s="140">
        <f>IF(((L13&gt;=1)*AND(L13&lt;=L$5)),L$9*(1-L$7)^(L13-1),0)</f>
        <v>0</v>
      </c>
      <c r="N13" s="178"/>
      <c r="O13" s="140">
        <f>IF(((N13&gt;=1)*AND(N13&lt;=N$5)),N$9*(1-N$7)^(N13-1),0)</f>
        <v>0</v>
      </c>
      <c r="P13" s="99"/>
      <c r="Q13" s="140">
        <f>IF(((P13&gt;=1)*AND(P13&lt;=P$5)),P$9*(1-P$7)^(P13-1),0)</f>
        <v>0</v>
      </c>
      <c r="R13" s="99"/>
      <c r="S13" s="140">
        <f>IF(((R13&gt;=1)*AND(R13&lt;=R$5)),R$9*(1-R$7)^(R13-1),0)</f>
        <v>0</v>
      </c>
      <c r="T13" s="99"/>
      <c r="U13" s="140">
        <f>IF(((T13&gt;=1)*AND(T13&lt;=T$5)),T$9*(1-T$7)^(T13-1),0)</f>
        <v>0</v>
      </c>
      <c r="V13" s="99"/>
      <c r="W13" s="140">
        <f>IF(((V13&gt;=1)*AND(V13&lt;=V$5)),V$9*(1-V$7)^(V13-1),0)</f>
        <v>0</v>
      </c>
      <c r="X13" s="99"/>
      <c r="Y13" s="140">
        <f>IF(((X13&gt;=1)*AND(X13&lt;=X$5)),X$9*(1-X$7)^(X13-1),0)</f>
        <v>0</v>
      </c>
      <c r="Z13" s="178"/>
      <c r="AA13" s="140">
        <f>IF(((Z13&gt;=1)*AND(Z13&lt;=Z$5)),Z$9*(1-Z$7)^(Z13-1),0)</f>
        <v>0</v>
      </c>
      <c r="AB13" s="178"/>
      <c r="AC13" s="140">
        <f>IF(((AB13&gt;=1)*AND(AB13&lt;=AB$5)),AB$9*(1-AB$7)^(AB13-1),0)</f>
        <v>0</v>
      </c>
      <c r="AD13" s="157"/>
      <c r="AE13" s="140">
        <f>IF(((AD13&gt;=1)*AND(AD13&lt;=AD$5)),AD$9*(1-AD$7)^(AD13-1),0)</f>
        <v>0</v>
      </c>
      <c r="AF13" s="99"/>
      <c r="AG13" s="140">
        <f>IF(((AF13&gt;=1)*AND(AF13&lt;=AF$5)),AF$9*(1-AF$7)^(AF13-1),0)</f>
        <v>0</v>
      </c>
      <c r="AH13" s="157">
        <v>15</v>
      </c>
      <c r="AI13" s="140">
        <f>IF(((AH13&gt;=1)*AND(AH13&lt;=AH$5)),AH$9*(1-AH$7)^(AH13-1),0)</f>
        <v>0</v>
      </c>
      <c r="AJ13" s="99">
        <v>5</v>
      </c>
      <c r="AK13" s="140">
        <f>IF(((AJ13&gt;=1)*AND(AJ13&lt;=AJ$5)),AJ$9*(1-AJ$7)^(AJ13-1),0)</f>
        <v>622.59850799999992</v>
      </c>
      <c r="AL13" s="99"/>
      <c r="AM13" s="140">
        <f>IF(((AL13&gt;=1)*AND(AL13&lt;=AL$5)),AL$9*(1-AL$7)^(AL13-1),0)</f>
        <v>0</v>
      </c>
      <c r="AN13" s="99"/>
      <c r="AO13" s="140">
        <f>IF(((AN13&gt;=1)*AND(AN13&lt;=AN$5)),AN$9*(1-AN$7)^(AN13-1),0)</f>
        <v>0</v>
      </c>
      <c r="AP13" s="99"/>
      <c r="AQ13" s="142">
        <f>IF(((AP13&gt;=1)*AND(AP13&lt;=AP$4)),AP$9*(1-AP$7)^(AP13-1),0)</f>
        <v>0</v>
      </c>
      <c r="AR13" s="99"/>
      <c r="AS13" s="142">
        <f>IF(((AR13&gt;=1)*AND(AR13&lt;=AR$4)),AR$9*(1-AR$7)^(AR13-1),0)</f>
        <v>0</v>
      </c>
      <c r="AT13" s="99"/>
      <c r="AU13" s="140">
        <f>IF(((AT13&gt;=1)*AND(AT13&lt;=AT$5)),AT$9*(1-AT$7)^(AT13-1),0)</f>
        <v>0</v>
      </c>
      <c r="AV13" s="99"/>
      <c r="AW13" s="99"/>
      <c r="AX13" s="140">
        <f>LARGE((AZ13,BB13,BD13,BF13,BH13,BJ13,BL13,BN13),1)</f>
        <v>648.27</v>
      </c>
      <c r="AY13" s="99"/>
      <c r="AZ13" s="140">
        <f>IF(((AY13&gt;=1)*AND(AY13&lt;=AY$5)),AY$9*(1-AY$7)^(AY13-1),0)</f>
        <v>0</v>
      </c>
      <c r="BA13" s="99"/>
      <c r="BB13" s="140">
        <f>IF(((BA13&gt;=1)*AND(BA13&lt;=BA$5)),BA$9*(1-BA$7)^(BA13-1),0)</f>
        <v>0</v>
      </c>
      <c r="BC13" s="99"/>
      <c r="BD13" s="140">
        <f>IF(((BC13&gt;=1)*AND(BC13&lt;=BC$5)),BC$9*(1-BC$7)^(BC13-1),0)</f>
        <v>0</v>
      </c>
      <c r="BF13" s="140">
        <f>IF(((BE13&gt;=1)*AND(BE13&lt;=BE$5)),BE$9*(1-BE$7)^(BE13-1),0)</f>
        <v>0</v>
      </c>
      <c r="BH13" s="140">
        <f>IF(((BG13&gt;=1)*AND(BG13&lt;=BG$5)),BG$9*(1-BG$7)^(BG13-1),0)</f>
        <v>0</v>
      </c>
      <c r="BJ13" s="140">
        <f>IF(((BI13&gt;=1)*AND(BI13&lt;=BI$5)),BI$9*(1-BI$7)^(BI13-1),0)</f>
        <v>0</v>
      </c>
      <c r="BK13" s="98">
        <v>3</v>
      </c>
      <c r="BL13" s="140">
        <f>IF(((BK13&gt;=1)*AND(BK13&lt;=BK$5)),BK$9*(1-BK$7)^(BK13-1),0)</f>
        <v>648.27</v>
      </c>
      <c r="BM13" s="98">
        <v>6</v>
      </c>
      <c r="BN13" s="262">
        <f>IF(((BM13&gt;=1)*AND(BM13&lt;=BM$5)),BM$9*(1-BM$7)^(BM13-1),0)</f>
        <v>610.14653783999984</v>
      </c>
    </row>
    <row r="14" spans="1:66" s="98" customFormat="1" ht="18" customHeight="1" x14ac:dyDescent="0.15">
      <c r="A14" s="180">
        <f>RANK($H14,($H$11:$H$87),0)</f>
        <v>4</v>
      </c>
      <c r="B14" s="244" t="s">
        <v>195</v>
      </c>
      <c r="C14" s="98" t="s">
        <v>67</v>
      </c>
      <c r="D14" s="179">
        <f>LARGE((K14,M14,O14,Q14,S14,U14,W14,Y14,AA14,AC14,AE14,AG14,AI14,AK14,AM14,AU14,AX14),1)</f>
        <v>434.06276662335989</v>
      </c>
      <c r="E14" s="179">
        <f>LARGE((K14,M14,O14,Q14,S14,U14,W14,Y14,AA14,AC14,AE14,AG14,AI14,AK14,AM14, AU14,AX14),2)</f>
        <v>416.87388106507484</v>
      </c>
      <c r="F14" s="179">
        <f>LARGE((K14,M14,O14,Q14,S14,U14,W14,Y14,AA14,AC14,AE14,AG14,AI14,AK14,AM14,AU14,AX14),3)</f>
        <v>300</v>
      </c>
      <c r="G14" s="179"/>
      <c r="H14" s="97">
        <f>SUM(D14:G14)</f>
        <v>1150.9366476884347</v>
      </c>
      <c r="I14" s="213"/>
      <c r="J14" s="141">
        <v>11</v>
      </c>
      <c r="K14" s="140">
        <f>IF(((J14&gt;=1)*AND(J14&lt;=J$5)),J$9*(1-J$7)^(J14-1),0)</f>
        <v>245.12184206626398</v>
      </c>
      <c r="L14" s="178">
        <v>1</v>
      </c>
      <c r="M14" s="140">
        <f>IF(((L14&gt;=1)*AND(L14&lt;=L$5)),L$9*(1-L$7)^(L14-1),0)</f>
        <v>300</v>
      </c>
      <c r="N14" s="178">
        <v>3</v>
      </c>
      <c r="O14" s="140">
        <f>IF(((N14&gt;=1)*AND(N14&lt;=N$5)),N$9*(1-N$7)^(N14-1),0)</f>
        <v>288.12</v>
      </c>
      <c r="P14" s="99"/>
      <c r="Q14" s="140">
        <f>IF(((P14&gt;=1)*AND(P14&lt;=P$5)),P$9*(1-P$7)^(P14-1),0)</f>
        <v>0</v>
      </c>
      <c r="R14" s="99"/>
      <c r="S14" s="140">
        <f>IF(((R14&gt;=1)*AND(R14&lt;=R$5)),R$9*(1-R$7)^(R14-1),0)</f>
        <v>0</v>
      </c>
      <c r="T14" s="99"/>
      <c r="U14" s="140">
        <f>IF(((T14&gt;=1)*AND(T14&lt;=T$5)),T$9*(1-T$7)^(T14-1),0)</f>
        <v>0</v>
      </c>
      <c r="V14" s="99"/>
      <c r="W14" s="140">
        <f>IF(((V14&gt;=1)*AND(V14&lt;=V$5)),V$9*(1-V$7)^(V14-1),0)</f>
        <v>0</v>
      </c>
      <c r="X14" s="99">
        <v>8</v>
      </c>
      <c r="Y14" s="140">
        <f>IF(((X14&gt;=1)*AND(X14&lt;=X$5)),X$9*(1-X$7)^(X14-1),0)</f>
        <v>434.06276662335989</v>
      </c>
      <c r="Z14" s="178"/>
      <c r="AA14" s="140">
        <f>IF(((Z14&gt;=1)*AND(Z14&lt;=Z$5)),Z$9*(1-Z$7)^(Z14-1),0)</f>
        <v>0</v>
      </c>
      <c r="AB14" s="178"/>
      <c r="AC14" s="140">
        <f>IF(((AB14&gt;=1)*AND(AB14&lt;=AB$5)),AB$9*(1-AB$7)^(AB14-1),0)</f>
        <v>0</v>
      </c>
      <c r="AD14" s="157"/>
      <c r="AE14" s="140">
        <f>IF(((AD14&gt;=1)*AND(AD14&lt;=AD$5)),AD$9*(1-AD$7)^(AD14-1),0)</f>
        <v>0</v>
      </c>
      <c r="AF14" s="99"/>
      <c r="AG14" s="140">
        <f>IF(((AF14&gt;=1)*AND(AF14&lt;=AF$5)),AF$9*(1-AF$7)^(AF14-1),0)</f>
        <v>0</v>
      </c>
      <c r="AH14" s="157"/>
      <c r="AI14" s="140">
        <f>IF(((AH14&gt;=1)*AND(AH14&lt;=AH$5)),AH$9*(1-AH$7)^(AH14-1),0)</f>
        <v>0</v>
      </c>
      <c r="AJ14" s="99"/>
      <c r="AK14" s="140">
        <f>IF(((AJ14&gt;=1)*AND(AJ14&lt;=AJ$5)),AJ$9*(1-AJ$7)^(AJ14-1),0)</f>
        <v>0</v>
      </c>
      <c r="AL14" s="99"/>
      <c r="AM14" s="140">
        <f>IF(((AL14&gt;=1)*AND(AL14&lt;=AL$5)),AL$9*(1-AL$7)^(AL14-1),0)</f>
        <v>0</v>
      </c>
      <c r="AN14" s="99"/>
      <c r="AO14" s="140">
        <f>IF(((AN14&gt;=1)*AND(AN14&lt;=AN$5)),AN$9*(1-AN$7)^(AN14-1),0)</f>
        <v>0</v>
      </c>
      <c r="AP14" s="99"/>
      <c r="AQ14" s="142">
        <f>IF(((AP14&gt;=1)*AND(AP14&lt;=AP$4)),AP$9*(1-AP$7)^(AP14-1),0)</f>
        <v>0</v>
      </c>
      <c r="AR14" s="178"/>
      <c r="AS14" s="142">
        <f>IF(((AR14&gt;=1)*AND(AR14&lt;=AR$4)),AR$9*(1-AR$7)^(AR14-1),0)</f>
        <v>0</v>
      </c>
      <c r="AT14" s="99"/>
      <c r="AU14" s="140">
        <f>IF(((AT14&gt;=1)*AND(AT14&lt;=AT$5)),AT$9*(1-AT$7)^(AT14-1),0)</f>
        <v>0</v>
      </c>
      <c r="AV14" s="99"/>
      <c r="AW14" s="99"/>
      <c r="AX14" s="140">
        <f>LARGE((AZ14,BB14,BD14,BF14,BH14,BJ14,BL14,BN14),1)</f>
        <v>416.87388106507484</v>
      </c>
      <c r="AY14" s="99"/>
      <c r="AZ14" s="140">
        <f>IF(((AY14&gt;=1)*AND(AY14&lt;=AY$5)),AY$9*(1-AY$7)^(AY14-1),0)</f>
        <v>0</v>
      </c>
      <c r="BA14" s="99"/>
      <c r="BB14" s="140">
        <f>IF(((BA14&gt;=1)*AND(BA14&lt;=BA$5)),BA$9*(1-BA$7)^(BA14-1),0)</f>
        <v>0</v>
      </c>
      <c r="BC14" s="99"/>
      <c r="BD14" s="140">
        <f>IF(((BC14&gt;=1)*AND(BC14&lt;=BC$5)),BC$9*(1-BC$7)^(BC14-1),0)</f>
        <v>0</v>
      </c>
      <c r="BE14" s="98">
        <v>10</v>
      </c>
      <c r="BF14" s="140">
        <f>IF(((BE14&gt;=1)*AND(BE14&lt;=BE$5)),BE$9*(1-BE$7)^(BE14-1),0)</f>
        <v>416.87388106507484</v>
      </c>
      <c r="BH14" s="140">
        <f>IF(((BG14&gt;=1)*AND(BG14&lt;=BG$5)),BG$9*(1-BG$7)^(BG14-1),0)</f>
        <v>0</v>
      </c>
      <c r="BJ14" s="140">
        <f>IF(((BI14&gt;=1)*AND(BI14&lt;=BI$5)),BI$9*(1-BI$7)^(BI14-1),0)</f>
        <v>0</v>
      </c>
      <c r="BL14" s="140">
        <f>IF(((BK14&gt;=1)*AND(BK14&lt;=BK$5)),BK$9*(1-BK$7)^(BK14-1),0)</f>
        <v>0</v>
      </c>
      <c r="BN14" s="262">
        <f>IF(((BM14&gt;=1)*AND(BM14&lt;=BM$5)),BM$9*(1-BM$7)^(BM14-1),0)</f>
        <v>0</v>
      </c>
    </row>
    <row r="15" spans="1:66" s="98" customFormat="1" ht="18" customHeight="1" x14ac:dyDescent="0.15">
      <c r="A15" s="180">
        <f>RANK($H15,($H$11:$H$87),0)</f>
        <v>5</v>
      </c>
      <c r="B15" s="102" t="s">
        <v>197</v>
      </c>
      <c r="C15" s="98" t="s">
        <v>69</v>
      </c>
      <c r="D15" s="179">
        <f>LARGE((K15,M15,O15,Q15,S15,U15,W15,Y15,AA15,AC15,AE15,AG15,AI15,AK15,AM15,AU15,AX15),1)</f>
        <v>461.18407999999994</v>
      </c>
      <c r="E15" s="179">
        <f>LARGE((K15,M15,O15,Q15,S15,U15,W15,Y15,AA15,AC15,AE15,AG15,AI15,AK15,AM15, AU15,AX15),2)</f>
        <v>384.51119463005182</v>
      </c>
      <c r="F15" s="179">
        <f>LARGE((K15,M15,O15,Q15,S15,U15,W15,Y15,AA15,AC15,AE15,AG15,AI15,AK15,AM15,AU15,AX15),3)</f>
        <v>300</v>
      </c>
      <c r="G15" s="179"/>
      <c r="H15" s="97">
        <f>SUM(D15:G15)</f>
        <v>1145.6952746300517</v>
      </c>
      <c r="I15" s="213"/>
      <c r="J15" s="141">
        <v>1</v>
      </c>
      <c r="K15" s="140">
        <f>IF(((J15&gt;=1)*AND(J15&lt;=J$5)),J$9*(1-J$7)^(J15-1),0)</f>
        <v>300</v>
      </c>
      <c r="L15" s="178">
        <v>6</v>
      </c>
      <c r="M15" s="140">
        <f>IF(((L15&gt;=1)*AND(L15&lt;=L$5)),L$9*(1-L$7)^(L15-1),0)</f>
        <v>271.17623903999993</v>
      </c>
      <c r="N15" s="178">
        <v>2</v>
      </c>
      <c r="O15" s="140">
        <f>IF(((N15&gt;=1)*AND(N15&lt;=N$5)),N$9*(1-N$7)^(N15-1),0)</f>
        <v>294</v>
      </c>
      <c r="P15" s="99"/>
      <c r="Q15" s="140">
        <f>IF(((P15&gt;=1)*AND(P15&lt;=P$5)),P$9*(1-P$7)^(P15-1),0)</f>
        <v>0</v>
      </c>
      <c r="R15" s="99"/>
      <c r="S15" s="140">
        <f>IF(((R15&gt;=1)*AND(R15&lt;=R$5)),R$9*(1-R$7)^(R15-1),0)</f>
        <v>0</v>
      </c>
      <c r="T15" s="99"/>
      <c r="U15" s="140">
        <f>IF(((T15&gt;=1)*AND(T15&lt;=T$5)),T$9*(1-T$7)^(T15-1),0)</f>
        <v>0</v>
      </c>
      <c r="V15" s="99"/>
      <c r="W15" s="140">
        <f>IF(((V15&gt;=1)*AND(V15&lt;=V$5)),V$9*(1-V$7)^(V15-1),0)</f>
        <v>0</v>
      </c>
      <c r="X15" s="99">
        <v>14</v>
      </c>
      <c r="Y15" s="140">
        <f>IF(((X15&gt;=1)*AND(X15&lt;=X$5)),X$9*(1-X$7)^(X15-1),0)</f>
        <v>384.51119463005182</v>
      </c>
      <c r="Z15" s="178"/>
      <c r="AA15" s="140">
        <f>IF(((Z15&gt;=1)*AND(Z15&lt;=Z$5)),Z$9*(1-Z$7)^(Z15-1),0)</f>
        <v>0</v>
      </c>
      <c r="AB15" s="178"/>
      <c r="AC15" s="140">
        <f>IF(((AB15&gt;=1)*AND(AB15&lt;=AB$5)),AB$9*(1-AB$7)^(AB15-1),0)</f>
        <v>0</v>
      </c>
      <c r="AD15" s="157"/>
      <c r="AE15" s="140">
        <f>IF(((AD15&gt;=1)*AND(AD15&lt;=AD$5)),AD$9*(1-AD$7)^(AD15-1),0)</f>
        <v>0</v>
      </c>
      <c r="AF15" s="99"/>
      <c r="AG15" s="140">
        <f>IF(((AF15&gt;=1)*AND(AF15&lt;=AF$5)),AF$9*(1-AF$7)^(AF15-1),0)</f>
        <v>0</v>
      </c>
      <c r="AH15" s="157"/>
      <c r="AI15" s="140">
        <f>IF(((AH15&gt;=1)*AND(AH15&lt;=AH$5)),AH$9*(1-AH$7)^(AH15-1),0)</f>
        <v>0</v>
      </c>
      <c r="AJ15" s="99"/>
      <c r="AK15" s="140">
        <f>IF(((AJ15&gt;=1)*AND(AJ15&lt;=AJ$5)),AJ$9*(1-AJ$7)^(AJ15-1),0)</f>
        <v>0</v>
      </c>
      <c r="AL15" s="99"/>
      <c r="AM15" s="140">
        <f>IF(((AL15&gt;=1)*AND(AL15&lt;=AL$5)),AL$9*(1-AL$7)^(AL15-1),0)</f>
        <v>0</v>
      </c>
      <c r="AN15" s="99"/>
      <c r="AO15" s="140">
        <f>IF(((AN15&gt;=1)*AND(AN15&lt;=AN$5)),AN$9*(1-AN$7)^(AN15-1),0)</f>
        <v>0</v>
      </c>
      <c r="AP15" s="99"/>
      <c r="AQ15" s="142">
        <f>IF(((AP15&gt;=1)*AND(AP15&lt;=AP$4)),AP$9*(1-AP$7)^(AP15-1),0)</f>
        <v>0</v>
      </c>
      <c r="AR15" s="99"/>
      <c r="AS15" s="142">
        <f>IF(((AR15&gt;=1)*AND(AR15&lt;=AR$4)),AR$9*(1-AR$7)^(AR15-1),0)</f>
        <v>0</v>
      </c>
      <c r="AT15" s="99"/>
      <c r="AU15" s="140">
        <f>IF(((AT15&gt;=1)*AND(AT15&lt;=AT$5)),AT$9*(1-AT$7)^(AT15-1),0)</f>
        <v>0</v>
      </c>
      <c r="AV15" s="99"/>
      <c r="AW15" s="99"/>
      <c r="AX15" s="140">
        <f>LARGE((AZ15,BB15,BD15,BF15,BH15,BJ15,BL15,BN15),1)</f>
        <v>461.18407999999994</v>
      </c>
      <c r="AY15" s="99"/>
      <c r="AZ15" s="140">
        <f>IF(((AY15&gt;=1)*AND(AY15&lt;=AY$5)),AY$9*(1-AY$7)^(AY15-1),0)</f>
        <v>0</v>
      </c>
      <c r="BA15" s="99"/>
      <c r="BB15" s="140">
        <f>IF(((BA15&gt;=1)*AND(BA15&lt;=BA$5)),BA$9*(1-BA$7)^(BA15-1),0)</f>
        <v>0</v>
      </c>
      <c r="BC15" s="99"/>
      <c r="BD15" s="140">
        <f>IF(((BC15&gt;=1)*AND(BC15&lt;=BC$5)),BC$9*(1-BC$7)^(BC15-1),0)</f>
        <v>0</v>
      </c>
      <c r="BE15" s="98">
        <v>5</v>
      </c>
      <c r="BF15" s="140">
        <f>IF(((BE15&gt;=1)*AND(BE15&lt;=BE$5)),BE$9*(1-BE$7)^(BE15-1),0)</f>
        <v>461.18407999999994</v>
      </c>
      <c r="BH15" s="140">
        <f>IF(((BG15&gt;=1)*AND(BG15&lt;=BG$5)),BG$9*(1-BG$7)^(BG15-1),0)</f>
        <v>0</v>
      </c>
      <c r="BJ15" s="140">
        <f>IF(((BI15&gt;=1)*AND(BI15&lt;=BI$5)),BI$9*(1-BI$7)^(BI15-1),0)</f>
        <v>0</v>
      </c>
      <c r="BL15" s="140">
        <f>IF(((BK15&gt;=1)*AND(BK15&lt;=BK$5)),BK$9*(1-BK$7)^(BK15-1),0)</f>
        <v>0</v>
      </c>
      <c r="BN15" s="262">
        <f>IF(((BM15&gt;=1)*AND(BM15&lt;=BM$5)),BM$9*(1-BM$7)^(BM15-1),0)</f>
        <v>0</v>
      </c>
    </row>
    <row r="16" spans="1:66" s="98" customFormat="1" ht="18" customHeight="1" x14ac:dyDescent="0.15">
      <c r="A16" s="180">
        <f>RANK($H16,($H$11:$H$87),0)</f>
        <v>6</v>
      </c>
      <c r="B16" s="244" t="s">
        <v>191</v>
      </c>
      <c r="C16" s="112" t="s">
        <v>69</v>
      </c>
      <c r="D16" s="179">
        <f>LARGE((K16,M16,O16,Q16,S16,U16,W16,Y16,AA16,AC16,AE16,AG16,AI16,AK16,AM16,AU16,AX16),1)</f>
        <v>648.27</v>
      </c>
      <c r="E16" s="179">
        <f>LARGE((K16,M16,O16,Q16,S16,U16,W16,Y16,AA16,AC16,AE16,AG16,AI16,AK16,AM16, AU16,AX16),2)</f>
        <v>470.59599999999995</v>
      </c>
      <c r="F16" s="179">
        <f>LARGE((K16,M16,O16,Q16,S16,U16,W16,Y16,AA16,AC16,AE16,AG16,AI16,AK16,AM16,AU16,AX16),3)</f>
        <v>0</v>
      </c>
      <c r="G16" s="179"/>
      <c r="H16" s="97">
        <f>SUM(D16:G16)</f>
        <v>1118.866</v>
      </c>
      <c r="I16" s="213"/>
      <c r="J16" s="141"/>
      <c r="K16" s="140">
        <f>IF(((J16&gt;=1)*AND(J16&lt;=J$5)),J$9*(1-J$7)^(J16-1),0)</f>
        <v>0</v>
      </c>
      <c r="L16" s="178"/>
      <c r="M16" s="140">
        <f>IF(((L16&gt;=1)*AND(L16&lt;=L$5)),L$9*(1-L$7)^(L16-1),0)</f>
        <v>0</v>
      </c>
      <c r="N16" s="178"/>
      <c r="O16" s="140">
        <f>IF(((N16&gt;=1)*AND(N16&lt;=N$5)),N$9*(1-N$7)^(N16-1),0)</f>
        <v>0</v>
      </c>
      <c r="P16" s="99"/>
      <c r="Q16" s="140">
        <f>IF(((P16&gt;=1)*AND(P16&lt;=P$5)),P$9*(1-P$7)^(P16-1),0)</f>
        <v>0</v>
      </c>
      <c r="R16" s="99"/>
      <c r="S16" s="140">
        <f>IF(((R16&gt;=1)*AND(R16&lt;=R$5)),R$9*(1-R$7)^(R16-1),0)</f>
        <v>0</v>
      </c>
      <c r="T16" s="99">
        <v>4</v>
      </c>
      <c r="U16" s="140">
        <f>IF(((T16&gt;=1)*AND(T16&lt;=T$5)),T$9*(1-T$7)^(T16-1),0)</f>
        <v>470.59599999999995</v>
      </c>
      <c r="V16" s="99"/>
      <c r="W16" s="140">
        <f>IF(((V16&gt;=1)*AND(V16&lt;=V$5)),V$9*(1-V$7)^(V16-1),0)</f>
        <v>0</v>
      </c>
      <c r="X16" s="99"/>
      <c r="Y16" s="140">
        <f>IF(((X16&gt;=1)*AND(X16&lt;=X$5)),X$9*(1-X$7)^(X16-1),0)</f>
        <v>0</v>
      </c>
      <c r="Z16" s="178"/>
      <c r="AA16" s="140">
        <f>IF(((Z16&gt;=1)*AND(Z16&lt;=Z$5)),Z$9*(1-Z$7)^(Z16-1),0)</f>
        <v>0</v>
      </c>
      <c r="AB16" s="178"/>
      <c r="AC16" s="140">
        <f>IF(((AB16&gt;=1)*AND(AB16&lt;=AB$5)),AB$9*(1-AB$7)^(AB16-1),0)</f>
        <v>0</v>
      </c>
      <c r="AD16" s="157"/>
      <c r="AE16" s="140">
        <f>IF(((AD16&gt;=1)*AND(AD16&lt;=AD$5)),AD$9*(1-AD$7)^(AD16-1),0)</f>
        <v>0</v>
      </c>
      <c r="AF16" s="99">
        <v>3</v>
      </c>
      <c r="AG16" s="140">
        <f>IF(((AF16&gt;=1)*AND(AF16&lt;=AF$5)),AF$9*(1-AF$7)^(AF16-1),0)</f>
        <v>648.27</v>
      </c>
      <c r="AH16" s="157">
        <v>11</v>
      </c>
      <c r="AI16" s="140">
        <f>IF(((AH16&gt;=1)*AND(AH16&lt;=AH$5)),AH$9*(1-AH$7)^(AH16-1),0)</f>
        <v>0</v>
      </c>
      <c r="AJ16" s="99"/>
      <c r="AK16" s="140">
        <f>IF(((AJ16&gt;=1)*AND(AJ16&lt;=AJ$5)),AJ$9*(1-AJ$7)^(AJ16-1),0)</f>
        <v>0</v>
      </c>
      <c r="AL16" s="99"/>
      <c r="AM16" s="140">
        <f>IF(((AL16&gt;=1)*AND(AL16&lt;=AL$5)),AL$9*(1-AL$7)^(AL16-1),0)</f>
        <v>0</v>
      </c>
      <c r="AN16" s="99"/>
      <c r="AO16" s="140">
        <f>IF(((AN16&gt;=1)*AND(AN16&lt;=AN$5)),AN$9*(1-AN$7)^(AN16-1),0)</f>
        <v>0</v>
      </c>
      <c r="AP16" s="99"/>
      <c r="AQ16" s="142">
        <f>IF(((AP16&gt;=1)*AND(AP16&lt;=AP$4)),AP$9*(1-AP$7)^(AP16-1),0)</f>
        <v>0</v>
      </c>
      <c r="AR16" s="99"/>
      <c r="AS16" s="142">
        <f>IF(((AR16&gt;=1)*AND(AR16&lt;=AR$4)),AR$9*(1-AR$7)^(AR16-1),0)</f>
        <v>0</v>
      </c>
      <c r="AT16" s="99"/>
      <c r="AU16" s="140">
        <f>IF(((AT16&gt;=1)*AND(AT16&lt;=AT$5)),AT$9*(1-AT$7)^(AT16-1),0)</f>
        <v>0</v>
      </c>
      <c r="AV16" s="99"/>
      <c r="AW16" s="99"/>
      <c r="AX16" s="140">
        <f>LARGE((AZ16,BB16,BD16,BF16,BH16,BJ16,BL16,BN16),1)</f>
        <v>0</v>
      </c>
      <c r="AY16" s="99"/>
      <c r="AZ16" s="140">
        <f>IF(((AY16&gt;=1)*AND(AY16&lt;=AY$5)),AY$9*(1-AY$7)^(AY16-1),0)</f>
        <v>0</v>
      </c>
      <c r="BA16" s="99">
        <v>7</v>
      </c>
      <c r="BB16" s="140">
        <f>IF(((BA16&gt;=1)*AND(BA16&lt;=BA$5)),BA$9*(1-BA$7)^(BA16-1),0)</f>
        <v>0</v>
      </c>
      <c r="BC16" s="99"/>
      <c r="BD16" s="140">
        <f>IF(((BC16&gt;=1)*AND(BC16&lt;=BC$5)),BC$9*(1-BC$7)^(BC16-1),0)</f>
        <v>0</v>
      </c>
      <c r="BF16" s="140">
        <f>IF(((BE16&gt;=1)*AND(BE16&lt;=BE$5)),BE$9*(1-BE$7)^(BE16-1),0)</f>
        <v>0</v>
      </c>
      <c r="BH16" s="140">
        <f>IF(((BG16&gt;=1)*AND(BG16&lt;=BG$5)),BG$9*(1-BG$7)^(BG16-1),0)</f>
        <v>0</v>
      </c>
      <c r="BI16" s="98">
        <v>9</v>
      </c>
      <c r="BJ16" s="140">
        <f>IF(((BI16&gt;=1)*AND(BI16&lt;=BI$5)),BI$9*(1-BI$7)^(BI16-1),0)</f>
        <v>0</v>
      </c>
      <c r="BK16" s="98">
        <v>11</v>
      </c>
      <c r="BL16" s="140">
        <f>IF(((BK16&gt;=1)*AND(BK16&lt;=BK$5)),BK$9*(1-BK$7)^(BK16-1),0)</f>
        <v>0</v>
      </c>
      <c r="BN16" s="262">
        <f>IF(((BM16&gt;=1)*AND(BM16&lt;=BM$5)),BM$9*(1-BM$7)^(BM16-1),0)</f>
        <v>0</v>
      </c>
    </row>
    <row r="17" spans="1:66" s="98" customFormat="1" ht="18" customHeight="1" x14ac:dyDescent="0.15">
      <c r="A17" s="180">
        <f>RANK($H17,($H$11:$H$87),0)</f>
        <v>7</v>
      </c>
      <c r="B17" s="102" t="s">
        <v>189</v>
      </c>
      <c r="C17" s="98" t="s">
        <v>69</v>
      </c>
      <c r="D17" s="179">
        <f>LARGE((K17,M17,O17,Q17,S17,U17,W17,Y17,AA17,AC17,AE17,AG17,AI17,AK17,AM17,AU17,AX17),1)</f>
        <v>622.59850799999992</v>
      </c>
      <c r="E17" s="179">
        <f>LARGE((K17,M17,O17,Q17,S17,U17,W17,Y17,AA17,AC17,AE17,AG17,AI17,AK17,AM17, AU17,AX17),2)</f>
        <v>490</v>
      </c>
      <c r="F17" s="179">
        <f>LARGE((K17,M17,O17,Q17,S17,U17,W17,Y17,AA17,AC17,AE17,AG17,AI17,AK17,AM17,AU17,AX17),3)</f>
        <v>0</v>
      </c>
      <c r="G17" s="179"/>
      <c r="H17" s="97">
        <f>SUM(D17:G17)</f>
        <v>1112.598508</v>
      </c>
      <c r="I17" s="213"/>
      <c r="J17" s="141"/>
      <c r="K17" s="140">
        <f>IF(((J17&gt;=1)*AND(J17&lt;=J$5)),J$9*(1-J$7)^(J17-1),0)</f>
        <v>0</v>
      </c>
      <c r="L17" s="178"/>
      <c r="M17" s="140">
        <f>IF(((L17&gt;=1)*AND(L17&lt;=L$5)),L$9*(1-L$7)^(L17-1),0)</f>
        <v>0</v>
      </c>
      <c r="N17" s="178"/>
      <c r="O17" s="140">
        <f>IF(((N17&gt;=1)*AND(N17&lt;=N$5)),N$9*(1-N$7)^(N17-1),0)</f>
        <v>0</v>
      </c>
      <c r="P17" s="99"/>
      <c r="Q17" s="140">
        <f>IF(((P17&gt;=1)*AND(P17&lt;=P$5)),P$9*(1-P$7)^(P17-1),0)</f>
        <v>0</v>
      </c>
      <c r="R17" s="99"/>
      <c r="S17" s="140">
        <f>IF(((R17&gt;=1)*AND(R17&lt;=R$5)),R$9*(1-R$7)^(R17-1),0)</f>
        <v>0</v>
      </c>
      <c r="T17" s="99">
        <v>2</v>
      </c>
      <c r="U17" s="140">
        <f>IF(((T17&gt;=1)*AND(T17&lt;=T$5)),T$9*(1-T$7)^(T17-1),0)</f>
        <v>490</v>
      </c>
      <c r="V17" s="99"/>
      <c r="W17" s="140">
        <f>IF(((V17&gt;=1)*AND(V17&lt;=V$5)),V$9*(1-V$7)^(V17-1),0)</f>
        <v>0</v>
      </c>
      <c r="X17" s="99"/>
      <c r="Y17" s="140">
        <f>IF(((X17&gt;=1)*AND(X17&lt;=X$5)),X$9*(1-X$7)^(X17-1),0)</f>
        <v>0</v>
      </c>
      <c r="Z17" s="178"/>
      <c r="AA17" s="140">
        <f>IF(((Z17&gt;=1)*AND(Z17&lt;=Z$5)),Z$9*(1-Z$7)^(Z17-1),0)</f>
        <v>0</v>
      </c>
      <c r="AB17" s="178"/>
      <c r="AC17" s="140">
        <f>IF(((AB17&gt;=1)*AND(AB17&lt;=AB$5)),AB$9*(1-AB$7)^(AB17-1),0)</f>
        <v>0</v>
      </c>
      <c r="AD17" s="157"/>
      <c r="AE17" s="140">
        <f>IF(((AD17&gt;=1)*AND(AD17&lt;=AD$5)),AD$9*(1-AD$7)^(AD17-1),0)</f>
        <v>0</v>
      </c>
      <c r="AF17" s="99">
        <v>9</v>
      </c>
      <c r="AG17" s="140">
        <f>IF(((AF17&gt;=1)*AND(AF17&lt;=AF$5)),AF$9*(1-AF$7)^(AF17-1),0)</f>
        <v>0</v>
      </c>
      <c r="AH17" s="157">
        <v>14</v>
      </c>
      <c r="AI17" s="140">
        <f>IF(((AH17&gt;=1)*AND(AH17&lt;=AH$5)),AH$9*(1-AH$7)^(AH17-1),0)</f>
        <v>0</v>
      </c>
      <c r="AJ17" s="99"/>
      <c r="AK17" s="140">
        <f>IF(((AJ17&gt;=1)*AND(AJ17&lt;=AJ$5)),AJ$9*(1-AJ$7)^(AJ17-1),0)</f>
        <v>0</v>
      </c>
      <c r="AL17" s="99"/>
      <c r="AM17" s="140">
        <f>IF(((AL17&gt;=1)*AND(AL17&lt;=AL$5)),AL$9*(1-AL$7)^(AL17-1),0)</f>
        <v>0</v>
      </c>
      <c r="AN17" s="99"/>
      <c r="AO17" s="140">
        <f>IF(((AN17&gt;=1)*AND(AN17&lt;=AN$5)),AN$9*(1-AN$7)^(AN17-1),0)</f>
        <v>0</v>
      </c>
      <c r="AP17" s="99"/>
      <c r="AQ17" s="142">
        <f>IF(((AP17&gt;=1)*AND(AP17&lt;=AP$4)),AP$9*(1-AP$7)^(AP17-1),0)</f>
        <v>0</v>
      </c>
      <c r="AR17" s="99"/>
      <c r="AS17" s="142">
        <f>IF(((AR17&gt;=1)*AND(AR17&lt;=AR$4)),AR$9*(1-AR$7)^(AR17-1),0)</f>
        <v>0</v>
      </c>
      <c r="AT17" s="99"/>
      <c r="AU17" s="140">
        <f>IF(((AT17&gt;=1)*AND(AT17&lt;=AT$5)),AT$9*(1-AT$7)^(AT17-1),0)</f>
        <v>0</v>
      </c>
      <c r="AV17" s="99"/>
      <c r="AW17" s="99"/>
      <c r="AX17" s="140">
        <f>LARGE((AZ17,BB17,BD17,BF17,BH17,BJ17,BL17,BN17),1)</f>
        <v>622.59850799999992</v>
      </c>
      <c r="AY17" s="99"/>
      <c r="AZ17" s="140">
        <f>IF(((AY17&gt;=1)*AND(AY17&lt;=AY$5)),AY$9*(1-AY$7)^(AY17-1),0)</f>
        <v>0</v>
      </c>
      <c r="BA17" s="99">
        <v>1</v>
      </c>
      <c r="BB17" s="140">
        <f>IF(((BA17&gt;=1)*AND(BA17&lt;=BA$5)),BA$9*(1-BA$7)^(BA17-1),0)</f>
        <v>500</v>
      </c>
      <c r="BC17" s="99"/>
      <c r="BD17" s="140">
        <f>IF(((BC17&gt;=1)*AND(BC17&lt;=BC$5)),BC$9*(1-BC$7)^(BC17-1),0)</f>
        <v>0</v>
      </c>
      <c r="BF17" s="140">
        <f>IF(((BE17&gt;=1)*AND(BE17&lt;=BE$5)),BE$9*(1-BE$7)^(BE17-1),0)</f>
        <v>0</v>
      </c>
      <c r="BH17" s="140">
        <f>IF(((BG17&gt;=1)*AND(BG17&lt;=BG$5)),BG$9*(1-BG$7)^(BG17-1),0)</f>
        <v>0</v>
      </c>
      <c r="BI17" s="98">
        <v>7</v>
      </c>
      <c r="BJ17" s="140">
        <f>IF(((BI17&gt;=1)*AND(BI17&lt;=BI$5)),BI$9*(1-BI$7)^(BI17-1),0)</f>
        <v>597.94360708319982</v>
      </c>
      <c r="BK17" s="98">
        <v>5</v>
      </c>
      <c r="BL17" s="140">
        <f>IF(((BK17&gt;=1)*AND(BK17&lt;=BK$5)),BK$9*(1-BK$7)^(BK17-1),0)</f>
        <v>622.59850799999992</v>
      </c>
      <c r="BN17" s="262">
        <f>IF(((BM17&gt;=1)*AND(BM17&lt;=BM$5)),BM$9*(1-BM$7)^(BM17-1),0)</f>
        <v>0</v>
      </c>
    </row>
    <row r="18" spans="1:66" s="98" customFormat="1" ht="18" customHeight="1" x14ac:dyDescent="0.15">
      <c r="A18" s="180">
        <f>RANK($H18,($H$11:$H$87),0)</f>
        <v>8</v>
      </c>
      <c r="B18" s="101" t="s">
        <v>328</v>
      </c>
      <c r="C18" s="98" t="s">
        <v>156</v>
      </c>
      <c r="D18" s="179">
        <f>LARGE((K18,M18,O18,Q18,S18,U18,W18,Y18,AA18,AC18,AE18,AG18,AI18,AK18,AM18,AU18,AX18),1)</f>
        <v>400.36567537489782</v>
      </c>
      <c r="E18" s="179">
        <f>LARGE((K18,M18,O18,Q18,S18,U18,W18,Y18,AA18,AC18,AE18,AG18,AI18,AK18,AM18, AU18,AX18),2)</f>
        <v>369.28455132270176</v>
      </c>
      <c r="F18" s="179">
        <f>LARGE((K18,M18,O18,Q18,S18,U18,W18,Y18,AA18,AC18,AE18,AG18,AI18,AK18,AM18,AU18,AX18),3)</f>
        <v>288.12</v>
      </c>
      <c r="G18" s="179"/>
      <c r="H18" s="97">
        <f>SUM(D18:G18)</f>
        <v>1057.7702266975996</v>
      </c>
      <c r="I18" s="213"/>
      <c r="J18" s="141">
        <v>3</v>
      </c>
      <c r="K18" s="140">
        <f>IF(((J18&gt;=1)*AND(J18&lt;=J$5)),J$9*(1-J$7)^(J18-1),0)</f>
        <v>288.12</v>
      </c>
      <c r="L18" s="178">
        <v>5</v>
      </c>
      <c r="M18" s="140">
        <f>IF(((L18&gt;=1)*AND(L18&lt;=L$5)),L$9*(1-L$7)^(L18-1),0)</f>
        <v>276.71044799999999</v>
      </c>
      <c r="N18" s="178">
        <v>4</v>
      </c>
      <c r="O18" s="140">
        <f>IF(((N18&gt;=1)*AND(N18&lt;=N$5)),N$9*(1-N$7)^(N18-1),0)</f>
        <v>282.35759999999999</v>
      </c>
      <c r="P18" s="99"/>
      <c r="Q18" s="140">
        <f>IF(((P18&gt;=1)*AND(P18&lt;=P$5)),P$9*(1-P$7)^(P18-1),0)</f>
        <v>0</v>
      </c>
      <c r="R18" s="99"/>
      <c r="S18" s="140">
        <f>IF(((R18&gt;=1)*AND(R18&lt;=R$5)),R$9*(1-R$7)^(R18-1),0)</f>
        <v>0</v>
      </c>
      <c r="T18" s="99"/>
      <c r="U18" s="140">
        <f>IF(((T18&gt;=1)*AND(T18&lt;=T$5)),T$9*(1-T$7)^(T18-1),0)</f>
        <v>0</v>
      </c>
      <c r="V18" s="99"/>
      <c r="W18" s="140">
        <f>IF(((V18&gt;=1)*AND(V18&lt;=V$5)),V$9*(1-V$7)^(V18-1),0)</f>
        <v>0</v>
      </c>
      <c r="X18" s="99">
        <v>12</v>
      </c>
      <c r="Y18" s="140">
        <f>IF(((X18&gt;=1)*AND(X18&lt;=X$5)),X$9*(1-X$7)^(X18-1),0)</f>
        <v>400.36567537489782</v>
      </c>
      <c r="Z18" s="178"/>
      <c r="AA18" s="140">
        <f>IF(((Z18&gt;=1)*AND(Z18&lt;=Z$5)),Z$9*(1-Z$7)^(Z18-1),0)</f>
        <v>0</v>
      </c>
      <c r="AB18" s="178"/>
      <c r="AC18" s="140">
        <f>IF(((AB18&gt;=1)*AND(AB18&lt;=AB$5)),AB$9*(1-AB$7)^(AB18-1),0)</f>
        <v>0</v>
      </c>
      <c r="AD18" s="157"/>
      <c r="AE18" s="140">
        <f>IF(((AD18&gt;=1)*AND(AD18&lt;=AD$5)),AD$9*(1-AD$7)^(AD18-1),0)</f>
        <v>0</v>
      </c>
      <c r="AF18" s="99"/>
      <c r="AG18" s="140">
        <f>IF(((AF18&gt;=1)*AND(AF18&lt;=AF$5)),AF$9*(1-AF$7)^(AF18-1),0)</f>
        <v>0</v>
      </c>
      <c r="AH18" s="157"/>
      <c r="AI18" s="140">
        <f>IF(((AH18&gt;=1)*AND(AH18&lt;=AH$5)),AH$9*(1-AH$7)^(AH18-1),0)</f>
        <v>0</v>
      </c>
      <c r="AJ18" s="99"/>
      <c r="AK18" s="140">
        <f>IF(((AJ18&gt;=1)*AND(AJ18&lt;=AJ$5)),AJ$9*(1-AJ$7)^(AJ18-1),0)</f>
        <v>0</v>
      </c>
      <c r="AL18" s="99"/>
      <c r="AM18" s="140">
        <f>IF(((AL18&gt;=1)*AND(AL18&lt;=AL$5)),AL$9*(1-AL$7)^(AL18-1),0)</f>
        <v>0</v>
      </c>
      <c r="AN18" s="99"/>
      <c r="AO18" s="140">
        <f>IF(((AN18&gt;=1)*AND(AN18&lt;=AN$5)),AN$9*(1-AN$7)^(AN18-1),0)</f>
        <v>0</v>
      </c>
      <c r="AP18" s="99"/>
      <c r="AQ18" s="142">
        <f>IF(((AP18&gt;=1)*AND(AP18&lt;=AP$4)),AP$9*(1-AP$7)^(AP18-1),0)</f>
        <v>0</v>
      </c>
      <c r="AR18" s="99"/>
      <c r="AS18" s="142">
        <f>IF(((AR18&gt;=1)*AND(AR18&lt;=AR$4)),AR$9*(1-AR$7)^(AR18-1),0)</f>
        <v>0</v>
      </c>
      <c r="AT18" s="99"/>
      <c r="AU18" s="140">
        <f>IF(((AT18&gt;=1)*AND(AT18&lt;=AT$5)),AT$9*(1-AT$7)^(AT18-1),0)</f>
        <v>0</v>
      </c>
      <c r="AV18" s="99"/>
      <c r="AW18" s="99"/>
      <c r="AX18" s="140">
        <f>LARGE((AZ18,BB18,BD18,BF18,BH18,BJ18,BL18,BN18),1)</f>
        <v>369.28455132270176</v>
      </c>
      <c r="AY18" s="99"/>
      <c r="AZ18" s="140">
        <f>IF(((AY18&gt;=1)*AND(AY18&lt;=AY$5)),AY$9*(1-AY$7)^(AY18-1),0)</f>
        <v>0</v>
      </c>
      <c r="BA18" s="99"/>
      <c r="BB18" s="140">
        <f>IF(((BA18&gt;=1)*AND(BA18&lt;=BA$5)),BA$9*(1-BA$7)^(BA18-1),0)</f>
        <v>0</v>
      </c>
      <c r="BC18" s="99"/>
      <c r="BD18" s="140">
        <f>IF(((BC18&gt;=1)*AND(BC18&lt;=BC$5)),BC$9*(1-BC$7)^(BC18-1),0)</f>
        <v>0</v>
      </c>
      <c r="BE18" s="98">
        <v>16</v>
      </c>
      <c r="BF18" s="140">
        <f>IF(((BE18&gt;=1)*AND(BE18&lt;=BE$5)),BE$9*(1-BE$7)^(BE18-1),0)</f>
        <v>369.28455132270176</v>
      </c>
      <c r="BH18" s="140">
        <f>IF(((BG18&gt;=1)*AND(BG18&lt;=BG$5)),BG$9*(1-BG$7)^(BG18-1),0)</f>
        <v>0</v>
      </c>
      <c r="BJ18" s="140">
        <f>IF(((BI18&gt;=1)*AND(BI18&lt;=BI$5)),BI$9*(1-BI$7)^(BI18-1),0)</f>
        <v>0</v>
      </c>
      <c r="BL18" s="140">
        <f>IF(((BK18&gt;=1)*AND(BK18&lt;=BK$5)),BK$9*(1-BK$7)^(BK18-1),0)</f>
        <v>0</v>
      </c>
      <c r="BN18" s="262">
        <f>IF(((BM18&gt;=1)*AND(BM18&lt;=BM$5)),BM$9*(1-BM$7)^(BM18-1),0)</f>
        <v>0</v>
      </c>
    </row>
    <row r="19" spans="1:66" s="98" customFormat="1" ht="18" customHeight="1" x14ac:dyDescent="0.15">
      <c r="A19" s="180">
        <f>RANK($H19,($H$11:$H$87),0)</f>
        <v>9</v>
      </c>
      <c r="B19" s="101" t="s">
        <v>192</v>
      </c>
      <c r="C19" s="98" t="s">
        <v>69</v>
      </c>
      <c r="D19" s="179">
        <f>LARGE((K19,M19,O19,Q19,S19,U19,W19,Y19,AA19,AC19,AE19,AG19,AI19,AK19,AM19,AU19,AX19),1)</f>
        <v>562.77973943785105</v>
      </c>
      <c r="E19" s="179">
        <f>LARGE((K19,M19,O19,Q19,S19,U19,W19,Y19,AA19,AC19,AE19,AG19,AI19,AK19,AM19, AU19,AX19),2)</f>
        <v>480.19999999999993</v>
      </c>
      <c r="F19" s="179">
        <f>LARGE((K19,M19,O19,Q19,S19,U19,W19,Y19,AA19,AC19,AE19,AG19,AI19,AK19,AM19,AU19,AX19),3)</f>
        <v>0</v>
      </c>
      <c r="G19" s="179"/>
      <c r="H19" s="97">
        <f>SUM(D19:G19)</f>
        <v>1042.9797394378511</v>
      </c>
      <c r="I19" s="213"/>
      <c r="J19" s="141"/>
      <c r="K19" s="140">
        <f>IF(((J19&gt;=1)*AND(J19&lt;=J$5)),J$9*(1-J$7)^(J19-1),0)</f>
        <v>0</v>
      </c>
      <c r="L19" s="178"/>
      <c r="M19" s="140">
        <f>IF(((L19&gt;=1)*AND(L19&lt;=L$5)),L$9*(1-L$7)^(L19-1),0)</f>
        <v>0</v>
      </c>
      <c r="N19" s="178"/>
      <c r="O19" s="140">
        <f>IF(((N19&gt;=1)*AND(N19&lt;=N$5)),N$9*(1-N$7)^(N19-1),0)</f>
        <v>0</v>
      </c>
      <c r="P19" s="99"/>
      <c r="Q19" s="140">
        <f>IF(((P19&gt;=1)*AND(P19&lt;=P$5)),P$9*(1-P$7)^(P19-1),0)</f>
        <v>0</v>
      </c>
      <c r="R19" s="99">
        <v>3</v>
      </c>
      <c r="S19" s="140">
        <f>IF(((R19&gt;=1)*AND(R19&lt;=R$5)),R$9*(1-R$7)^(R19-1),0)</f>
        <v>480.19999999999993</v>
      </c>
      <c r="T19" s="99">
        <v>8</v>
      </c>
      <c r="U19" s="140">
        <f>IF(((T19&gt;=1)*AND(T19&lt;=T$5)),T$9*(1-T$7)^(T19-1),0)</f>
        <v>0</v>
      </c>
      <c r="V19" s="99"/>
      <c r="W19" s="140">
        <f>IF(((V19&gt;=1)*AND(V19&lt;=V$5)),V$9*(1-V$7)^(V19-1),0)</f>
        <v>0</v>
      </c>
      <c r="X19" s="99"/>
      <c r="Y19" s="140">
        <f>IF(((X19&gt;=1)*AND(X19&lt;=X$5)),X$9*(1-X$7)^(X19-1),0)</f>
        <v>0</v>
      </c>
      <c r="Z19" s="178"/>
      <c r="AA19" s="140">
        <f>IF(((Z19&gt;=1)*AND(Z19&lt;=Z$5)),Z$9*(1-Z$7)^(Z19-1),0)</f>
        <v>0</v>
      </c>
      <c r="AB19" s="178"/>
      <c r="AC19" s="140">
        <f>IF(((AB19&gt;=1)*AND(AB19&lt;=AB$5)),AB$9*(1-AB$7)^(AB19-1),0)</f>
        <v>0</v>
      </c>
      <c r="AD19" s="157"/>
      <c r="AE19" s="140">
        <f>IF(((AD19&gt;=1)*AND(AD19&lt;=AD$5)),AD$9*(1-AD$7)^(AD19-1),0)</f>
        <v>0</v>
      </c>
      <c r="AF19" s="99"/>
      <c r="AG19" s="140">
        <f>IF(((AF19&gt;=1)*AND(AF19&lt;=AF$5)),AF$9*(1-AF$7)^(AF19-1),0)</f>
        <v>0</v>
      </c>
      <c r="AH19" s="157">
        <v>10</v>
      </c>
      <c r="AI19" s="140">
        <f>IF(((AH19&gt;=1)*AND(AH19&lt;=AH$5)),AH$9*(1-AH$7)^(AH19-1),0)</f>
        <v>562.77973943785105</v>
      </c>
      <c r="AJ19" s="99"/>
      <c r="AK19" s="140">
        <f>IF(((AJ19&gt;=1)*AND(AJ19&lt;=AJ$5)),AJ$9*(1-AJ$7)^(AJ19-1),0)</f>
        <v>0</v>
      </c>
      <c r="AL19" s="99"/>
      <c r="AM19" s="140">
        <f>IF(((AL19&gt;=1)*AND(AL19&lt;=AL$5)),AL$9*(1-AL$7)^(AL19-1),0)</f>
        <v>0</v>
      </c>
      <c r="AN19" s="99"/>
      <c r="AO19" s="140">
        <f>IF(((AN19&gt;=1)*AND(AN19&lt;=AN$5)),AN$9*(1-AN$7)^(AN19-1),0)</f>
        <v>0</v>
      </c>
      <c r="AP19" s="99"/>
      <c r="AQ19" s="142">
        <f>IF(((AP19&gt;=1)*AND(AP19&lt;=AP$4)),AP$9*(1-AP$7)^(AP19-1),0)</f>
        <v>0</v>
      </c>
      <c r="AR19" s="178"/>
      <c r="AS19" s="142">
        <f>IF(((AR19&gt;=1)*AND(AR19&lt;=AR$4)),AR$9*(1-AR$7)^(AR19-1),0)</f>
        <v>0</v>
      </c>
      <c r="AT19" s="99"/>
      <c r="AU19" s="140">
        <f>IF(((AT19&gt;=1)*AND(AT19&lt;=AT$5)),AT$9*(1-AT$7)^(AT19-1),0)</f>
        <v>0</v>
      </c>
      <c r="AV19" s="99"/>
      <c r="AW19" s="99"/>
      <c r="AX19" s="140">
        <f>LARGE((AZ19,BB19,BD19,BF19,BH19,BJ19,BL19,BN19),1)</f>
        <v>0</v>
      </c>
      <c r="AY19" s="99">
        <v>6</v>
      </c>
      <c r="AZ19" s="140">
        <f>IF(((AY19&gt;=1)*AND(AY19&lt;=AY$5)),AY$9*(1-AY$7)^(AY19-1),0)</f>
        <v>0</v>
      </c>
      <c r="BA19" s="99">
        <v>9</v>
      </c>
      <c r="BB19" s="140">
        <f>IF(((BA19&gt;=1)*AND(BA19&lt;=BA$5)),BA$9*(1-BA$7)^(BA19-1),0)</f>
        <v>0</v>
      </c>
      <c r="BC19" s="99"/>
      <c r="BD19" s="140">
        <f>IF(((BC19&gt;=1)*AND(BC19&lt;=BC$5)),BC$9*(1-BC$7)^(BC19-1),0)</f>
        <v>0</v>
      </c>
      <c r="BF19" s="140">
        <f>IF(((BE19&gt;=1)*AND(BE19&lt;=BE$5)),BE$9*(1-BE$7)^(BE19-1),0)</f>
        <v>0</v>
      </c>
      <c r="BH19" s="140">
        <f>IF(((BG19&gt;=1)*AND(BG19&lt;=BG$5)),BG$9*(1-BG$7)^(BG19-1),0)</f>
        <v>0</v>
      </c>
      <c r="BJ19" s="140">
        <f>IF(((BI19&gt;=1)*AND(BI19&lt;=BI$5)),BI$9*(1-BI$7)^(BI19-1),0)</f>
        <v>0</v>
      </c>
      <c r="BK19" s="98">
        <v>16</v>
      </c>
      <c r="BL19" s="140">
        <f>IF(((BK19&gt;=1)*AND(BK19&lt;=BK$5)),BK$9*(1-BK$7)^(BK19-1),0)</f>
        <v>0</v>
      </c>
      <c r="BN19" s="262">
        <f>IF(((BM19&gt;=1)*AND(BM19&lt;=BM$5)),BM$9*(1-BM$7)^(BM19-1),0)</f>
        <v>0</v>
      </c>
    </row>
    <row r="20" spans="1:66" s="98" customFormat="1" ht="18" customHeight="1" x14ac:dyDescent="0.15">
      <c r="A20" s="180">
        <f>RANK($H20,($H$11:$H$87),0)</f>
        <v>10</v>
      </c>
      <c r="B20" s="101" t="s">
        <v>432</v>
      </c>
      <c r="C20" s="98" t="s">
        <v>65</v>
      </c>
      <c r="D20" s="179">
        <f>LARGE((K20,M20,O20,Q20,S20,U20,W20,Y20,AA20,AC20,AE20,AG20,AI20,AK20,AM20,AU20,AX20),1)</f>
        <v>461.18407999999994</v>
      </c>
      <c r="E20" s="179">
        <f>LARGE((K20,M20,O20,Q20,S20,U20,W20,Y20,AA20,AC20,AE20,AG20,AI20,AK20,AM20, AU20,AX20),2)</f>
        <v>294</v>
      </c>
      <c r="F20" s="179">
        <f>LARGE((K20,M20,O20,Q20,S20,U20,W20,Y20,AA20,AC20,AE20,AG20,AI20,AK20,AM20,AU20,AX20),3)</f>
        <v>276.71044799999999</v>
      </c>
      <c r="G20" s="179"/>
      <c r="H20" s="97">
        <f>SUM(D20:G20)</f>
        <v>1031.894528</v>
      </c>
      <c r="I20" s="213"/>
      <c r="J20" s="141">
        <v>5</v>
      </c>
      <c r="K20" s="140">
        <f>IF(((J20&gt;=1)*AND(J20&lt;=J$5)),J$9*(1-J$7)^(J20-1),0)</f>
        <v>276.71044799999999</v>
      </c>
      <c r="L20" s="178">
        <v>2</v>
      </c>
      <c r="M20" s="140">
        <f>IF(((L20&gt;=1)*AND(L20&lt;=L$5)),L$9*(1-L$7)^(L20-1),0)</f>
        <v>294</v>
      </c>
      <c r="N20" s="178"/>
      <c r="O20" s="140">
        <f>IF(((N20&gt;=1)*AND(N20&lt;=N$5)),N$9*(1-N$7)^(N20-1),0)</f>
        <v>0</v>
      </c>
      <c r="P20" s="99"/>
      <c r="Q20" s="140">
        <f>IF(((P20&gt;=1)*AND(P20&lt;=P$5)),P$9*(1-P$7)^(P20-1),0)</f>
        <v>0</v>
      </c>
      <c r="R20" s="99"/>
      <c r="S20" s="140">
        <f>IF(((R20&gt;=1)*AND(R20&lt;=R$5)),R$9*(1-R$7)^(R20-1),0)</f>
        <v>0</v>
      </c>
      <c r="T20" s="99"/>
      <c r="U20" s="140">
        <f>IF(((T20&gt;=1)*AND(T20&lt;=T$5)),T$9*(1-T$7)^(T20-1),0)</f>
        <v>0</v>
      </c>
      <c r="V20" s="99"/>
      <c r="W20" s="140">
        <f>IF(((V20&gt;=1)*AND(V20&lt;=V$5)),V$9*(1-V$7)^(V20-1),0)</f>
        <v>0</v>
      </c>
      <c r="X20" s="99">
        <v>5</v>
      </c>
      <c r="Y20" s="140">
        <f>IF(((X20&gt;=1)*AND(X20&lt;=X$5)),X$9*(1-X$7)^(X20-1),0)</f>
        <v>461.18407999999994</v>
      </c>
      <c r="Z20" s="178"/>
      <c r="AA20" s="140">
        <f>IF(((Z20&gt;=1)*AND(Z20&lt;=Z$5)),Z$9*(1-Z$7)^(Z20-1),0)</f>
        <v>0</v>
      </c>
      <c r="AB20" s="178"/>
      <c r="AC20" s="140">
        <f>IF(((AB20&gt;=1)*AND(AB20&lt;=AB$5)),AB$9*(1-AB$7)^(AB20-1),0)</f>
        <v>0</v>
      </c>
      <c r="AD20" s="157"/>
      <c r="AE20" s="140">
        <f>IF(((AD20&gt;=1)*AND(AD20&lt;=AD$5)),AD$9*(1-AD$7)^(AD20-1),0)</f>
        <v>0</v>
      </c>
      <c r="AF20" s="99"/>
      <c r="AG20" s="140">
        <f>IF(((AF20&gt;=1)*AND(AF20&lt;=AF$5)),AF$9*(1-AF$7)^(AF20-1),0)</f>
        <v>0</v>
      </c>
      <c r="AH20" s="157"/>
      <c r="AI20" s="140">
        <f>IF(((AH20&gt;=1)*AND(AH20&lt;=AH$5)),AH$9*(1-AH$7)^(AH20-1),0)</f>
        <v>0</v>
      </c>
      <c r="AJ20" s="99"/>
      <c r="AK20" s="140">
        <f>IF(((AJ20&gt;=1)*AND(AJ20&lt;=AJ$5)),AJ$9*(1-AJ$7)^(AJ20-1),0)</f>
        <v>0</v>
      </c>
      <c r="AL20" s="99"/>
      <c r="AM20" s="140">
        <f>IF(((AL20&gt;=1)*AND(AL20&lt;=AL$5)),AL$9*(1-AL$7)^(AL20-1),0)</f>
        <v>0</v>
      </c>
      <c r="AN20" s="99"/>
      <c r="AO20" s="140">
        <f>IF(((AN20&gt;=1)*AND(AN20&lt;=AN$5)),AN$9*(1-AN$7)^(AN20-1),0)</f>
        <v>0</v>
      </c>
      <c r="AP20" s="99"/>
      <c r="AQ20" s="142">
        <f>IF(((AP20&gt;=1)*AND(AP20&lt;=AP$4)),AP$9*(1-AP$7)^(AP20-1),0)</f>
        <v>0</v>
      </c>
      <c r="AR20" s="99"/>
      <c r="AS20" s="142">
        <f>IF(((AR20&gt;=1)*AND(AR20&lt;=AR$4)),AR$9*(1-AR$7)^(AR20-1),0)</f>
        <v>0</v>
      </c>
      <c r="AT20" s="99"/>
      <c r="AU20" s="140">
        <f>IF(((AT20&gt;=1)*AND(AT20&lt;=AT$5)),AT$9*(1-AT$7)^(AT20-1),0)</f>
        <v>0</v>
      </c>
      <c r="AV20" s="99"/>
      <c r="AW20" s="99"/>
      <c r="AX20" s="140">
        <f>LARGE((AZ20,BB20,BD20,BF20,BH20,BJ20,BL20,BN20),1)</f>
        <v>0</v>
      </c>
      <c r="AY20" s="99"/>
      <c r="AZ20" s="140">
        <f>IF(((AY20&gt;=1)*AND(AY20&lt;=AY$5)),AY$9*(1-AY$7)^(AY20-1),0)</f>
        <v>0</v>
      </c>
      <c r="BA20" s="99"/>
      <c r="BB20" s="140">
        <f>IF(((BA20&gt;=1)*AND(BA20&lt;=BA$5)),BA$9*(1-BA$7)^(BA20-1),0)</f>
        <v>0</v>
      </c>
      <c r="BC20" s="99"/>
      <c r="BD20" s="140">
        <f>IF(((BC20&gt;=1)*AND(BC20&lt;=BC$5)),BC$9*(1-BC$7)^(BC20-1),0)</f>
        <v>0</v>
      </c>
      <c r="BF20" s="140">
        <f>IF(((BE20&gt;=1)*AND(BE20&lt;=BE$5)),BE$9*(1-BE$7)^(BE20-1),0)</f>
        <v>0</v>
      </c>
      <c r="BH20" s="140">
        <f>IF(((BG20&gt;=1)*AND(BG20&lt;=BG$5)),BG$9*(1-BG$7)^(BG20-1),0)</f>
        <v>0</v>
      </c>
      <c r="BJ20" s="140">
        <f>IF(((BI20&gt;=1)*AND(BI20&lt;=BI$5)),BI$9*(1-BI$7)^(BI20-1),0)</f>
        <v>0</v>
      </c>
      <c r="BL20" s="140">
        <f>IF(((BK20&gt;=1)*AND(BK20&lt;=BK$5)),BK$9*(1-BK$7)^(BK20-1),0)</f>
        <v>0</v>
      </c>
      <c r="BN20" s="262">
        <f>IF(((BM20&gt;=1)*AND(BM20&lt;=BM$5)),BM$9*(1-BM$7)^(BM20-1),0)</f>
        <v>0</v>
      </c>
    </row>
    <row r="21" spans="1:66" s="98" customFormat="1" ht="18" customHeight="1" x14ac:dyDescent="0.15">
      <c r="A21" s="180">
        <f>RANK($H21,($H$11:$H$87),0)</f>
        <v>11</v>
      </c>
      <c r="B21" s="101" t="s">
        <v>326</v>
      </c>
      <c r="C21" s="98" t="s">
        <v>156</v>
      </c>
      <c r="D21" s="179">
        <f>LARGE((K21,M21,O21,Q21,S21,U21,W21,Y21,AA21,AC21,AE21,AG21,AI21,AK21,AM21,AU21,AX21),1)</f>
        <v>408.53640344377328</v>
      </c>
      <c r="E21" s="179">
        <f>LARGE((K21,M21,O21,Q21,S21,U21,W21,Y21,AA21,AC21,AE21,AG21,AI21,AK21,AM21, AU21,AX21),2)</f>
        <v>300</v>
      </c>
      <c r="F21" s="179">
        <f>LARGE((K21,M21,O21,Q21,S21,U21,W21,Y21,AA21,AC21,AE21,AG21,AI21,AK21,AM21,AU21,AX21),3)</f>
        <v>294</v>
      </c>
      <c r="G21" s="179"/>
      <c r="H21" s="97">
        <f>SUM(D21:G21)</f>
        <v>1002.5364034437732</v>
      </c>
      <c r="I21" s="213"/>
      <c r="J21" s="141">
        <v>2</v>
      </c>
      <c r="K21" s="140">
        <f>IF(((J21&gt;=1)*AND(J21&lt;=J$5)),J$9*(1-J$7)^(J21-1),0)</f>
        <v>294</v>
      </c>
      <c r="L21" s="178">
        <v>3</v>
      </c>
      <c r="M21" s="140">
        <f>IF(((L21&gt;=1)*AND(L21&lt;=L$5)),L$9*(1-L$7)^(L21-1),0)</f>
        <v>288.12</v>
      </c>
      <c r="N21" s="178">
        <v>1</v>
      </c>
      <c r="O21" s="140">
        <f>IF(((N21&gt;=1)*AND(N21&lt;=N$5)),N$9*(1-N$7)^(N21-1),0)</f>
        <v>300</v>
      </c>
      <c r="P21" s="99"/>
      <c r="Q21" s="140">
        <f>IF(((P21&gt;=1)*AND(P21&lt;=P$5)),P$9*(1-P$7)^(P21-1),0)</f>
        <v>0</v>
      </c>
      <c r="R21" s="99"/>
      <c r="S21" s="140">
        <f>IF(((R21&gt;=1)*AND(R21&lt;=R$5)),R$9*(1-R$7)^(R21-1),0)</f>
        <v>0</v>
      </c>
      <c r="T21" s="99"/>
      <c r="U21" s="140">
        <f>IF(((T21&gt;=1)*AND(T21&lt;=T$5)),T$9*(1-T$7)^(T21-1),0)</f>
        <v>0</v>
      </c>
      <c r="V21" s="99"/>
      <c r="W21" s="140">
        <f>IF(((V21&gt;=1)*AND(V21&lt;=V$5)),V$9*(1-V$7)^(V21-1),0)</f>
        <v>0</v>
      </c>
      <c r="X21" s="99">
        <v>11</v>
      </c>
      <c r="Y21" s="140">
        <f>IF(((X21&gt;=1)*AND(X21&lt;=X$5)),X$9*(1-X$7)^(X21-1),0)</f>
        <v>408.53640344377328</v>
      </c>
      <c r="Z21" s="178"/>
      <c r="AA21" s="140">
        <f>IF(((Z21&gt;=1)*AND(Z21&lt;=Z$5)),Z$9*(1-Z$7)^(Z21-1),0)</f>
        <v>0</v>
      </c>
      <c r="AB21" s="178"/>
      <c r="AC21" s="140">
        <f>IF(((AB21&gt;=1)*AND(AB21&lt;=AB$5)),AB$9*(1-AB$7)^(AB21-1),0)</f>
        <v>0</v>
      </c>
      <c r="AD21" s="157"/>
      <c r="AE21" s="140">
        <f>IF(((AD21&gt;=1)*AND(AD21&lt;=AD$5)),AD$9*(1-AD$7)^(AD21-1),0)</f>
        <v>0</v>
      </c>
      <c r="AF21" s="99"/>
      <c r="AG21" s="140">
        <f>IF(((AF21&gt;=1)*AND(AF21&lt;=AF$5)),AF$9*(1-AF$7)^(AF21-1),0)</f>
        <v>0</v>
      </c>
      <c r="AH21" s="157"/>
      <c r="AI21" s="140">
        <f>IF(((AH21&gt;=1)*AND(AH21&lt;=AH$5)),AH$9*(1-AH$7)^(AH21-1),0)</f>
        <v>0</v>
      </c>
      <c r="AJ21" s="99"/>
      <c r="AK21" s="140">
        <f>IF(((AJ21&gt;=1)*AND(AJ21&lt;=AJ$5)),AJ$9*(1-AJ$7)^(AJ21-1),0)</f>
        <v>0</v>
      </c>
      <c r="AL21" s="99"/>
      <c r="AM21" s="140">
        <f>IF(((AL21&gt;=1)*AND(AL21&lt;=AL$5)),AL$9*(1-AL$7)^(AL21-1),0)</f>
        <v>0</v>
      </c>
      <c r="AN21" s="99"/>
      <c r="AO21" s="140">
        <f>IF(((AN21&gt;=1)*AND(AN21&lt;=AN$5)),AN$9*(1-AN$7)^(AN21-1),0)</f>
        <v>0</v>
      </c>
      <c r="AP21" s="99"/>
      <c r="AQ21" s="142">
        <f>IF(((AP21&gt;=1)*AND(AP21&lt;=AP$4)),AP$9*(1-AP$7)^(AP21-1),0)</f>
        <v>0</v>
      </c>
      <c r="AR21" s="99"/>
      <c r="AS21" s="142">
        <f>IF(((AR21&gt;=1)*AND(AR21&lt;=AR$4)),AR$9*(1-AR$7)^(AR21-1),0)</f>
        <v>0</v>
      </c>
      <c r="AT21" s="99"/>
      <c r="AU21" s="140">
        <f>IF(((AT21&gt;=1)*AND(AT21&lt;=AT$5)),AT$9*(1-AT$7)^(AT21-1),0)</f>
        <v>0</v>
      </c>
      <c r="AV21" s="99"/>
      <c r="AW21" s="99"/>
      <c r="AX21" s="140">
        <f>LARGE((AZ21,BB21,BD21,BF21,BH21,BJ21,BL21,BN21),1)</f>
        <v>0</v>
      </c>
      <c r="AY21" s="99"/>
      <c r="AZ21" s="140">
        <f>IF(((AY21&gt;=1)*AND(AY21&lt;=AY$5)),AY$9*(1-AY$7)^(AY21-1),0)</f>
        <v>0</v>
      </c>
      <c r="BA21" s="99"/>
      <c r="BB21" s="140">
        <f>IF(((BA21&gt;=1)*AND(BA21&lt;=BA$5)),BA$9*(1-BA$7)^(BA21-1),0)</f>
        <v>0</v>
      </c>
      <c r="BC21" s="99"/>
      <c r="BD21" s="140">
        <f>IF(((BC21&gt;=1)*AND(BC21&lt;=BC$5)),BC$9*(1-BC$7)^(BC21-1),0)</f>
        <v>0</v>
      </c>
      <c r="BE21" s="98">
        <v>22</v>
      </c>
      <c r="BF21" s="140">
        <f>IF(((BE21&gt;=1)*AND(BE21&lt;=BE$5)),BE$9*(1-BE$7)^(BE21-1),0)</f>
        <v>0</v>
      </c>
      <c r="BH21" s="140">
        <f>IF(((BG21&gt;=1)*AND(BG21&lt;=BG$5)),BG$9*(1-BG$7)^(BG21-1),0)</f>
        <v>0</v>
      </c>
      <c r="BJ21" s="140">
        <f>IF(((BI21&gt;=1)*AND(BI21&lt;=BI$5)),BI$9*(1-BI$7)^(BI21-1),0)</f>
        <v>0</v>
      </c>
      <c r="BL21" s="140">
        <f>IF(((BK21&gt;=1)*AND(BK21&lt;=BK$5)),BK$9*(1-BK$7)^(BK21-1),0)</f>
        <v>0</v>
      </c>
      <c r="BN21" s="262">
        <f>IF(((BM21&gt;=1)*AND(BM21&lt;=BM$5)),BM$9*(1-BM$7)^(BM21-1),0)</f>
        <v>0</v>
      </c>
    </row>
    <row r="22" spans="1:66" s="98" customFormat="1" ht="18" customHeight="1" x14ac:dyDescent="0.15">
      <c r="A22" s="180">
        <f>RANK($H22,($H$11:$H$87),0)</f>
        <v>12</v>
      </c>
      <c r="B22" s="101" t="s">
        <v>344</v>
      </c>
      <c r="C22" s="98" t="s">
        <v>65</v>
      </c>
      <c r="D22" s="179">
        <f>LARGE((K22,M22,O22,Q22,S22,U22,W22,Y22,AA22,AC22,AE22,AG22,AI22,AK22,AM22,AU22,AX22),1)</f>
        <v>416.87388106507484</v>
      </c>
      <c r="E22" s="179">
        <f>LARGE((K22,M22,O22,Q22,S22,U22,W22,Y22,AA22,AC22,AE22,AG22,AI22,AK22,AM22, AU22,AX22),2)</f>
        <v>271.17623903999993</v>
      </c>
      <c r="F22" s="179">
        <f>LARGE((K22,M22,O22,Q22,S22,U22,W22,Y22,AA22,AC22,AE22,AG22,AI22,AK22,AM22,AU22,AX22),3)</f>
        <v>265.75271425919993</v>
      </c>
      <c r="G22" s="179"/>
      <c r="H22" s="97">
        <f>SUM(D22:G22)</f>
        <v>953.80283436427464</v>
      </c>
      <c r="I22" s="213"/>
      <c r="J22" s="141">
        <v>6</v>
      </c>
      <c r="K22" s="140">
        <f>IF(((J22&gt;=1)*AND(J22&lt;=J$5)),J$9*(1-J$7)^(J22-1),0)</f>
        <v>271.17623903999993</v>
      </c>
      <c r="L22" s="178">
        <v>11</v>
      </c>
      <c r="M22" s="140">
        <f>IF(((L22&gt;=1)*AND(L22&lt;=L$5)),L$9*(1-L$7)^(L22-1),0)</f>
        <v>245.12184206626398</v>
      </c>
      <c r="N22" s="178">
        <v>7</v>
      </c>
      <c r="O22" s="140">
        <f>IF(((N22&gt;=1)*AND(N22&lt;=N$5)),N$9*(1-N$7)^(N22-1),0)</f>
        <v>265.75271425919993</v>
      </c>
      <c r="P22" s="99"/>
      <c r="Q22" s="140">
        <f>IF(((P22&gt;=1)*AND(P22&lt;=P$5)),P$9*(1-P$7)^(P22-1),0)</f>
        <v>0</v>
      </c>
      <c r="R22" s="99"/>
      <c r="S22" s="140">
        <f>IF(((R22&gt;=1)*AND(R22&lt;=R$5)),R$9*(1-R$7)^(R22-1),0)</f>
        <v>0</v>
      </c>
      <c r="T22" s="99"/>
      <c r="U22" s="140">
        <f>IF(((T22&gt;=1)*AND(T22&lt;=T$5)),T$9*(1-T$7)^(T22-1),0)</f>
        <v>0</v>
      </c>
      <c r="V22" s="99"/>
      <c r="W22" s="140">
        <f>IF(((V22&gt;=1)*AND(V22&lt;=V$5)),V$9*(1-V$7)^(V22-1),0)</f>
        <v>0</v>
      </c>
      <c r="X22" s="99">
        <v>10</v>
      </c>
      <c r="Y22" s="140">
        <f>IF(((X22&gt;=1)*AND(X22&lt;=X$5)),X$9*(1-X$7)^(X22-1),0)</f>
        <v>416.87388106507484</v>
      </c>
      <c r="Z22" s="178"/>
      <c r="AA22" s="140">
        <f>IF(((Z22&gt;=1)*AND(Z22&lt;=Z$5)),Z$9*(1-Z$7)^(Z22-1),0)</f>
        <v>0</v>
      </c>
      <c r="AB22" s="178"/>
      <c r="AC22" s="140">
        <f>IF(((AB22&gt;=1)*AND(AB22&lt;=AB$5)),AB$9*(1-AB$7)^(AB22-1),0)</f>
        <v>0</v>
      </c>
      <c r="AD22" s="157"/>
      <c r="AE22" s="140">
        <f>IF(((AD22&gt;=1)*AND(AD22&lt;=AD$5)),AD$9*(1-AD$7)^(AD22-1),0)</f>
        <v>0</v>
      </c>
      <c r="AF22" s="99"/>
      <c r="AG22" s="140">
        <f>IF(((AF22&gt;=1)*AND(AF22&lt;=AF$5)),AF$9*(1-AF$7)^(AF22-1),0)</f>
        <v>0</v>
      </c>
      <c r="AH22" s="157"/>
      <c r="AI22" s="140">
        <f>IF(((AH22&gt;=1)*AND(AH22&lt;=AH$5)),AH$9*(1-AH$7)^(AH22-1),0)</f>
        <v>0</v>
      </c>
      <c r="AJ22" s="99"/>
      <c r="AK22" s="140">
        <f>IF(((AJ22&gt;=1)*AND(AJ22&lt;=AJ$5)),AJ$9*(1-AJ$7)^(AJ22-1),0)</f>
        <v>0</v>
      </c>
      <c r="AL22" s="99"/>
      <c r="AM22" s="140">
        <f>IF(((AL22&gt;=1)*AND(AL22&lt;=AL$5)),AL$9*(1-AL$7)^(AL22-1),0)</f>
        <v>0</v>
      </c>
      <c r="AN22" s="99"/>
      <c r="AO22" s="140">
        <f>IF(((AN22&gt;=1)*AND(AN22&lt;=AN$5)),AN$9*(1-AN$7)^(AN22-1),0)</f>
        <v>0</v>
      </c>
      <c r="AP22" s="99"/>
      <c r="AQ22" s="142">
        <f>IF(((AP22&gt;=1)*AND(AP22&lt;=AP$4)),AP$9*(1-AP$7)^(AP22-1),0)</f>
        <v>0</v>
      </c>
      <c r="AR22" s="99"/>
      <c r="AS22" s="142">
        <f>IF(((AR22&gt;=1)*AND(AR22&lt;=AR$4)),AR$9*(1-AR$7)^(AR22-1),0)</f>
        <v>0</v>
      </c>
      <c r="AT22" s="99"/>
      <c r="AU22" s="140">
        <f>IF(((AT22&gt;=1)*AND(AT22&lt;=AT$5)),AT$9*(1-AT$7)^(AT22-1),0)</f>
        <v>0</v>
      </c>
      <c r="AV22" s="99"/>
      <c r="AW22" s="99"/>
      <c r="AX22" s="140">
        <f>LARGE((AZ22,BB22,BD22,BF22,BH22,BJ22,BL22,BN22),1)</f>
        <v>0</v>
      </c>
      <c r="AY22" s="99"/>
      <c r="AZ22" s="140">
        <f>IF(((AY22&gt;=1)*AND(AY22&lt;=AY$5)),AY$9*(1-AY$7)^(AY22-1),0)</f>
        <v>0</v>
      </c>
      <c r="BA22" s="99"/>
      <c r="BB22" s="140">
        <f>IF(((BA22&gt;=1)*AND(BA22&lt;=BA$5)),BA$9*(1-BA$7)^(BA22-1),0)</f>
        <v>0</v>
      </c>
      <c r="BC22" s="99"/>
      <c r="BD22" s="140">
        <f>IF(((BC22&gt;=1)*AND(BC22&lt;=BC$5)),BC$9*(1-BC$7)^(BC22-1),0)</f>
        <v>0</v>
      </c>
      <c r="BE22" s="98">
        <v>21</v>
      </c>
      <c r="BF22" s="140">
        <f>IF(((BE22&gt;=1)*AND(BE22&lt;=BE$5)),BE$9*(1-BE$7)^(BE22-1),0)</f>
        <v>0</v>
      </c>
      <c r="BH22" s="140">
        <f>IF(((BG22&gt;=1)*AND(BG22&lt;=BG$5)),BG$9*(1-BG$7)^(BG22-1),0)</f>
        <v>0</v>
      </c>
      <c r="BJ22" s="140">
        <f>IF(((BI22&gt;=1)*AND(BI22&lt;=BI$5)),BI$9*(1-BI$7)^(BI22-1),0)</f>
        <v>0</v>
      </c>
      <c r="BL22" s="140">
        <f>IF(((BK22&gt;=1)*AND(BK22&lt;=BK$5)),BK$9*(1-BK$7)^(BK22-1),0)</f>
        <v>0</v>
      </c>
      <c r="BN22" s="262">
        <f>IF(((BM22&gt;=1)*AND(BM22&lt;=BM$5)),BM$9*(1-BM$7)^(BM22-1),0)</f>
        <v>0</v>
      </c>
    </row>
    <row r="23" spans="1:66" s="98" customFormat="1" ht="18" customHeight="1" x14ac:dyDescent="0.15">
      <c r="A23" s="180">
        <f>RANK($H23,($H$11:$H$87),0)</f>
        <v>13</v>
      </c>
      <c r="B23" s="101" t="s">
        <v>327</v>
      </c>
      <c r="C23" s="98" t="s">
        <v>119</v>
      </c>
      <c r="D23" s="179">
        <f>LARGE((K23,M23,O23,Q23,S23,U23,W23,Y23,AA23,AC23,AE23,AG23,AI23,AK23,AM23,AU23,AX23),1)</f>
        <v>354.66088309032278</v>
      </c>
      <c r="E23" s="179">
        <f>LARGE((K23,M23,O23,Q23,S23,U23,W23,Y23,AA23,AC23,AE23,AG23,AI23,AK23,AM23, AU23,AX23),2)</f>
        <v>320.58534803679618</v>
      </c>
      <c r="F23" s="179">
        <f>LARGE((K23,M23,O23,Q23,S23,U23,W23,Y23,AA23,AC23,AE23,AG23,AI23,AK23,AM23,AU23,AX23),3)</f>
        <v>276.71044799999999</v>
      </c>
      <c r="G23" s="179"/>
      <c r="H23" s="97">
        <f>SUM(D23:G23)</f>
        <v>951.95667912711906</v>
      </c>
      <c r="I23" s="213"/>
      <c r="J23" s="141">
        <v>12</v>
      </c>
      <c r="K23" s="140">
        <f>IF(((J23&gt;=1)*AND(J23&lt;=J$5)),J$9*(1-J$7)^(J23-1),0)</f>
        <v>240.2194052249387</v>
      </c>
      <c r="L23" s="178">
        <v>8</v>
      </c>
      <c r="M23" s="140">
        <f>IF(((L23&gt;=1)*AND(L23&lt;=L$5)),L$9*(1-L$7)^(L23-1),0)</f>
        <v>260.43765997401596</v>
      </c>
      <c r="N23" s="178">
        <v>5</v>
      </c>
      <c r="O23" s="140">
        <f>IF(((N23&gt;=1)*AND(N23&lt;=N$5)),N$9*(1-N$7)^(N23-1),0)</f>
        <v>276.71044799999999</v>
      </c>
      <c r="P23" s="99"/>
      <c r="Q23" s="140">
        <f>IF(((P23&gt;=1)*AND(P23&lt;=P$5)),P$9*(1-P$7)^(P23-1),0)</f>
        <v>0</v>
      </c>
      <c r="R23" s="99"/>
      <c r="S23" s="140">
        <f>IF(((R23&gt;=1)*AND(R23&lt;=R$5)),R$9*(1-R$7)^(R23-1),0)</f>
        <v>0</v>
      </c>
      <c r="T23" s="99"/>
      <c r="U23" s="140">
        <f>IF(((T23&gt;=1)*AND(T23&lt;=T$5)),T$9*(1-T$7)^(T23-1),0)</f>
        <v>0</v>
      </c>
      <c r="V23" s="99"/>
      <c r="W23" s="140">
        <f>IF(((V23&gt;=1)*AND(V23&lt;=V$5)),V$9*(1-V$7)^(V23-1),0)</f>
        <v>0</v>
      </c>
      <c r="X23" s="99">
        <v>23</v>
      </c>
      <c r="Y23" s="140">
        <f>IF(((X23&gt;=1)*AND(X23&lt;=X$5)),X$9*(1-X$7)^(X23-1),0)</f>
        <v>320.58534803679618</v>
      </c>
      <c r="Z23" s="178"/>
      <c r="AA23" s="140">
        <f>IF(((Z23&gt;=1)*AND(Z23&lt;=Z$5)),Z$9*(1-Z$7)^(Z23-1),0)</f>
        <v>0</v>
      </c>
      <c r="AB23" s="178"/>
      <c r="AC23" s="140">
        <f>IF(((AB23&gt;=1)*AND(AB23&lt;=AB$5)),AB$9*(1-AB$7)^(AB23-1),0)</f>
        <v>0</v>
      </c>
      <c r="AD23" s="157"/>
      <c r="AE23" s="140">
        <f>IF(((AD23&gt;=1)*AND(AD23&lt;=AD$5)),AD$9*(1-AD$7)^(AD23-1),0)</f>
        <v>0</v>
      </c>
      <c r="AF23" s="99"/>
      <c r="AG23" s="140">
        <f>IF(((AF23&gt;=1)*AND(AF23&lt;=AF$5)),AF$9*(1-AF$7)^(AF23-1),0)</f>
        <v>0</v>
      </c>
      <c r="AH23" s="157"/>
      <c r="AI23" s="140">
        <f>IF(((AH23&gt;=1)*AND(AH23&lt;=AH$5)),AH$9*(1-AH$7)^(AH23-1),0)</f>
        <v>0</v>
      </c>
      <c r="AJ23" s="99"/>
      <c r="AK23" s="140">
        <f>IF(((AJ23&gt;=1)*AND(AJ23&lt;=AJ$5)),AJ$9*(1-AJ$7)^(AJ23-1),0)</f>
        <v>0</v>
      </c>
      <c r="AL23" s="99"/>
      <c r="AM23" s="140">
        <f>IF(((AL23&gt;=1)*AND(AL23&lt;=AL$5)),AL$9*(1-AL$7)^(AL23-1),0)</f>
        <v>0</v>
      </c>
      <c r="AN23" s="99"/>
      <c r="AO23" s="140">
        <f>IF(((AN23&gt;=1)*AND(AN23&lt;=AN$5)),AN$9*(1-AN$7)^(AN23-1),0)</f>
        <v>0</v>
      </c>
      <c r="AP23" s="99"/>
      <c r="AQ23" s="142">
        <f>IF(((AP23&gt;=1)*AND(AP23&lt;=AP$4)),AP$9*(1-AP$7)^(AP23-1),0)</f>
        <v>0</v>
      </c>
      <c r="AR23" s="99"/>
      <c r="AS23" s="142">
        <f>IF(((AR23&gt;=1)*AND(AR23&lt;=AR$4)),AR$9*(1-AR$7)^(AR23-1),0)</f>
        <v>0</v>
      </c>
      <c r="AT23" s="99"/>
      <c r="AU23" s="140">
        <f>IF(((AT23&gt;=1)*AND(AT23&lt;=AT$5)),AT$9*(1-AT$7)^(AT23-1),0)</f>
        <v>0</v>
      </c>
      <c r="AV23" s="99"/>
      <c r="AW23" s="99"/>
      <c r="AX23" s="140">
        <f>LARGE((AZ23,BB23,BD23,BF23,BH23,BJ23,BL23,BN23),1)</f>
        <v>354.66088309032278</v>
      </c>
      <c r="AY23" s="99"/>
      <c r="AZ23" s="140">
        <f>IF(((AY23&gt;=1)*AND(AY23&lt;=AY$5)),AY$9*(1-AY$7)^(AY23-1),0)</f>
        <v>0</v>
      </c>
      <c r="BA23" s="99"/>
      <c r="BB23" s="140">
        <f>IF(((BA23&gt;=1)*AND(BA23&lt;=BA$5)),BA$9*(1-BA$7)^(BA23-1),0)</f>
        <v>0</v>
      </c>
      <c r="BC23" s="99"/>
      <c r="BD23" s="140">
        <f>IF(((BC23&gt;=1)*AND(BC23&lt;=BC$5)),BC$9*(1-BC$7)^(BC23-1),0)</f>
        <v>0</v>
      </c>
      <c r="BE23" s="98">
        <v>18</v>
      </c>
      <c r="BF23" s="140">
        <f>IF(((BE23&gt;=1)*AND(BE23&lt;=BE$5)),BE$9*(1-BE$7)^(BE23-1),0)</f>
        <v>354.66088309032278</v>
      </c>
      <c r="BH23" s="140">
        <f>IF(((BG23&gt;=1)*AND(BG23&lt;=BG$5)),BG$9*(1-BG$7)^(BG23-1),0)</f>
        <v>0</v>
      </c>
      <c r="BJ23" s="140">
        <f>IF(((BI23&gt;=1)*AND(BI23&lt;=BI$5)),BI$9*(1-BI$7)^(BI23-1),0)</f>
        <v>0</v>
      </c>
      <c r="BL23" s="140">
        <f>IF(((BK23&gt;=1)*AND(BK23&lt;=BK$5)),BK$9*(1-BK$7)^(BK23-1),0)</f>
        <v>0</v>
      </c>
      <c r="BN23" s="262">
        <f>IF(((BM23&gt;=1)*AND(BM23&lt;=BM$5)),BM$9*(1-BM$7)^(BM23-1),0)</f>
        <v>0</v>
      </c>
    </row>
    <row r="24" spans="1:66" s="98" customFormat="1" ht="18" customHeight="1" x14ac:dyDescent="0.15">
      <c r="A24" s="180">
        <f>RANK($H24,($H$11:$H$87),0)</f>
        <v>14</v>
      </c>
      <c r="B24" s="101" t="s">
        <v>338</v>
      </c>
      <c r="C24" s="98" t="s">
        <v>87</v>
      </c>
      <c r="D24" s="179">
        <f>LARGE((K24,M24,O24,Q24,S24,U24,W24,Y24,AA24,AC24,AE24,AG24,AI24,AK24,AM24,AU24,AX24),1)</f>
        <v>327.12790615999609</v>
      </c>
      <c r="E24" s="179">
        <f>LARGE((K24,M24,O24,Q24,S24,U24,W24,Y24,AA24,AC24,AE24,AG24,AI24,AK24,AM24, AU24,AX24),2)</f>
        <v>260.43765997401596</v>
      </c>
      <c r="F24" s="179">
        <f>LARGE((K24,M24,O24,Q24,S24,U24,W24,Y24,AA24,AC24,AE24,AG24,AI24,AK24,AM24,AU24,AX24),3)</f>
        <v>255.2289067745356</v>
      </c>
      <c r="G24" s="179"/>
      <c r="H24" s="97">
        <f>SUM(D24:G24)</f>
        <v>842.79447290854762</v>
      </c>
      <c r="I24" s="213"/>
      <c r="J24" s="141">
        <v>9</v>
      </c>
      <c r="K24" s="140">
        <f>IF(((J24&gt;=1)*AND(J24&lt;=J$5)),J$9*(1-J$7)^(J24-1),0)</f>
        <v>255.2289067745356</v>
      </c>
      <c r="L24" s="178">
        <v>12</v>
      </c>
      <c r="M24" s="140">
        <f>IF(((L24&gt;=1)*AND(L24&lt;=L$5)),L$9*(1-L$7)^(L24-1),0)</f>
        <v>240.2194052249387</v>
      </c>
      <c r="N24" s="178">
        <v>8</v>
      </c>
      <c r="O24" s="140">
        <f>IF(((N24&gt;=1)*AND(N24&lt;=N$5)),N$9*(1-N$7)^(N24-1),0)</f>
        <v>260.43765997401596</v>
      </c>
      <c r="P24" s="99"/>
      <c r="Q24" s="140">
        <f>IF(((P24&gt;=1)*AND(P24&lt;=P$5)),P$9*(1-P$7)^(P24-1),0)</f>
        <v>0</v>
      </c>
      <c r="R24" s="99"/>
      <c r="S24" s="140">
        <f>IF(((R24&gt;=1)*AND(R24&lt;=R$5)),R$9*(1-R$7)^(R24-1),0)</f>
        <v>0</v>
      </c>
      <c r="T24" s="99"/>
      <c r="U24" s="140">
        <f>IF(((T24&gt;=1)*AND(T24&lt;=T$5)),T$9*(1-T$7)^(T24-1),0)</f>
        <v>0</v>
      </c>
      <c r="V24" s="99"/>
      <c r="W24" s="140">
        <f>IF(((V24&gt;=1)*AND(V24&lt;=V$5)),V$9*(1-V$7)^(V24-1),0)</f>
        <v>0</v>
      </c>
      <c r="X24" s="99">
        <v>22</v>
      </c>
      <c r="Y24" s="140">
        <f>IF(((X24&gt;=1)*AND(X24&lt;=X$5)),X$9*(1-X$7)^(X24-1),0)</f>
        <v>327.12790615999609</v>
      </c>
      <c r="Z24" s="178"/>
      <c r="AA24" s="140">
        <f>IF(((Z24&gt;=1)*AND(Z24&lt;=Z$5)),Z$9*(1-Z$7)^(Z24-1),0)</f>
        <v>0</v>
      </c>
      <c r="AB24" s="178"/>
      <c r="AC24" s="140">
        <f>IF(((AB24&gt;=1)*AND(AB24&lt;=AB$5)),AB$9*(1-AB$7)^(AB24-1),0)</f>
        <v>0</v>
      </c>
      <c r="AD24" s="157"/>
      <c r="AE24" s="140">
        <f>IF(((AD24&gt;=1)*AND(AD24&lt;=AD$5)),AD$9*(1-AD$7)^(AD24-1),0)</f>
        <v>0</v>
      </c>
      <c r="AF24" s="99"/>
      <c r="AG24" s="140">
        <f>IF(((AF24&gt;=1)*AND(AF24&lt;=AF$5)),AF$9*(1-AF$7)^(AF24-1),0)</f>
        <v>0</v>
      </c>
      <c r="AH24" s="157"/>
      <c r="AI24" s="140">
        <f>IF(((AH24&gt;=1)*AND(AH24&lt;=AH$5)),AH$9*(1-AH$7)^(AH24-1),0)</f>
        <v>0</v>
      </c>
      <c r="AJ24" s="99"/>
      <c r="AK24" s="140">
        <f>IF(((AJ24&gt;=1)*AND(AJ24&lt;=AJ$5)),AJ$9*(1-AJ$7)^(AJ24-1),0)</f>
        <v>0</v>
      </c>
      <c r="AL24" s="99"/>
      <c r="AM24" s="140">
        <f>IF(((AL24&gt;=1)*AND(AL24&lt;=AL$5)),AL$9*(1-AL$7)^(AL24-1),0)</f>
        <v>0</v>
      </c>
      <c r="AN24" s="99"/>
      <c r="AO24" s="140">
        <f>IF(((AN24&gt;=1)*AND(AN24&lt;=AN$5)),AN$9*(1-AN$7)^(AN24-1),0)</f>
        <v>0</v>
      </c>
      <c r="AP24" s="99"/>
      <c r="AQ24" s="142">
        <f>IF(((AP24&gt;=1)*AND(AP24&lt;=AP$4)),AP$9*(1-AP$7)^(AP24-1),0)</f>
        <v>0</v>
      </c>
      <c r="AR24" s="99"/>
      <c r="AS24" s="142">
        <f>IF(((AR24&gt;=1)*AND(AR24&lt;=AR$4)),AR$9*(1-AR$7)^(AR24-1),0)</f>
        <v>0</v>
      </c>
      <c r="AT24" s="99"/>
      <c r="AU24" s="140">
        <f>IF(((AT24&gt;=1)*AND(AT24&lt;=AT$5)),AT$9*(1-AT$7)^(AT24-1),0)</f>
        <v>0</v>
      </c>
      <c r="AV24" s="99"/>
      <c r="AW24" s="99"/>
      <c r="AX24" s="140">
        <f>LARGE((AZ24,BB24,BD24,BF24,BH24,BJ24,BL24,BN24),1)</f>
        <v>0</v>
      </c>
      <c r="AY24" s="99"/>
      <c r="AZ24" s="140">
        <f>IF(((AY24&gt;=1)*AND(AY24&lt;=AY$5)),AY$9*(1-AY$7)^(AY24-1),0)</f>
        <v>0</v>
      </c>
      <c r="BA24" s="99"/>
      <c r="BB24" s="140">
        <f>IF(((BA24&gt;=1)*AND(BA24&lt;=BA$5)),BA$9*(1-BA$7)^(BA24-1),0)</f>
        <v>0</v>
      </c>
      <c r="BC24" s="99"/>
      <c r="BD24" s="140">
        <f>IF(((BC24&gt;=1)*AND(BC24&lt;=BC$5)),BC$9*(1-BC$7)^(BC24-1),0)</f>
        <v>0</v>
      </c>
      <c r="BE24" s="98">
        <v>24</v>
      </c>
      <c r="BF24" s="140">
        <f>IF(((BE24&gt;=1)*AND(BE24&lt;=BE$5)),BE$9*(1-BE$7)^(BE24-1),0)</f>
        <v>0</v>
      </c>
      <c r="BH24" s="140">
        <f>IF(((BG24&gt;=1)*AND(BG24&lt;=BG$5)),BG$9*(1-BG$7)^(BG24-1),0)</f>
        <v>0</v>
      </c>
      <c r="BJ24" s="140">
        <f>IF(((BI24&gt;=1)*AND(BI24&lt;=BI$5)),BI$9*(1-BI$7)^(BI24-1),0)</f>
        <v>0</v>
      </c>
      <c r="BL24" s="140">
        <f>IF(((BK24&gt;=1)*AND(BK24&lt;=BK$5)),BK$9*(1-BK$7)^(BK24-1),0)</f>
        <v>0</v>
      </c>
      <c r="BN24" s="262">
        <f>IF(((BM24&gt;=1)*AND(BM24&lt;=BM$5)),BM$9*(1-BM$7)^(BM24-1),0)</f>
        <v>0</v>
      </c>
    </row>
    <row r="25" spans="1:66" s="98" customFormat="1" ht="18" customHeight="1" x14ac:dyDescent="0.15">
      <c r="A25" s="180">
        <f>RANK($H25,($H$11:$H$87),0)</f>
        <v>15</v>
      </c>
      <c r="B25" s="101" t="s">
        <v>376</v>
      </c>
      <c r="C25" s="98" t="s">
        <v>69</v>
      </c>
      <c r="D25" s="179">
        <f>LARGE((K25,M25,O25,Q25,S25,U25,W25,Y25,AA25,AC25,AE25,AG25,AI25,AK25,AM25,AU25,AX25),1)</f>
        <v>260.43765997401596</v>
      </c>
      <c r="E25" s="179">
        <f>LARGE((K25,M25,O25,Q25,S25,U25,W25,Y25,AA25,AC25,AE25,AG25,AI25,AK25,AM25, AU25,AX25),2)</f>
        <v>255.2289067745356</v>
      </c>
      <c r="F25" s="179">
        <f>LARGE((K25,M25,O25,Q25,S25,U25,W25,Y25,AA25,AC25,AE25,AG25,AI25,AK25,AM25,AU25,AX25),3)</f>
        <v>250.1243286390449</v>
      </c>
      <c r="G25" s="179"/>
      <c r="H25" s="97">
        <f>SUM(D25:G25)</f>
        <v>765.79089538759649</v>
      </c>
      <c r="I25" s="213"/>
      <c r="J25" s="141">
        <v>8</v>
      </c>
      <c r="K25" s="140">
        <f>IF(((J25&gt;=1)*AND(J25&lt;=J$5)),J$9*(1-J$7)^(J25-1),0)</f>
        <v>260.43765997401596</v>
      </c>
      <c r="L25" s="178">
        <v>10</v>
      </c>
      <c r="M25" s="140">
        <f>IF(((L25&gt;=1)*AND(L25&lt;=L$5)),L$9*(1-L$7)^(L25-1),0)</f>
        <v>250.1243286390449</v>
      </c>
      <c r="N25" s="178">
        <v>9</v>
      </c>
      <c r="O25" s="140">
        <f>IF(((N25&gt;=1)*AND(N25&lt;=N$5)),N$9*(1-N$7)^(N25-1),0)</f>
        <v>255.2289067745356</v>
      </c>
      <c r="P25" s="99"/>
      <c r="Q25" s="140">
        <f>IF(((P25&gt;=1)*AND(P25&lt;=P$5)),P$9*(1-P$7)^(P25-1),0)</f>
        <v>0</v>
      </c>
      <c r="R25" s="99"/>
      <c r="S25" s="140">
        <f>IF(((R25&gt;=1)*AND(R25&lt;=R$5)),R$9*(1-R$7)^(R25-1),0)</f>
        <v>0</v>
      </c>
      <c r="T25" s="99"/>
      <c r="U25" s="140">
        <f>IF(((T25&gt;=1)*AND(T25&lt;=T$5)),T$9*(1-T$7)^(T25-1),0)</f>
        <v>0</v>
      </c>
      <c r="V25" s="99"/>
      <c r="W25" s="140">
        <f>IF(((V25&gt;=1)*AND(V25&lt;=V$5)),V$9*(1-V$7)^(V25-1),0)</f>
        <v>0</v>
      </c>
      <c r="X25" s="99"/>
      <c r="Y25" s="140">
        <f>IF(((X25&gt;=1)*AND(X25&lt;=X$5)),X$9*(1-X$7)^(X25-1),0)</f>
        <v>0</v>
      </c>
      <c r="Z25" s="178"/>
      <c r="AA25" s="140">
        <f>IF(((Z25&gt;=1)*AND(Z25&lt;=Z$5)),Z$9*(1-Z$7)^(Z25-1),0)</f>
        <v>0</v>
      </c>
      <c r="AB25" s="178"/>
      <c r="AC25" s="140">
        <f>IF(((AB25&gt;=1)*AND(AB25&lt;=AB$5)),AB$9*(1-AB$7)^(AB25-1),0)</f>
        <v>0</v>
      </c>
      <c r="AD25" s="157"/>
      <c r="AE25" s="140">
        <f>IF(((AD25&gt;=1)*AND(AD25&lt;=AD$5)),AD$9*(1-AD$7)^(AD25-1),0)</f>
        <v>0</v>
      </c>
      <c r="AF25" s="99"/>
      <c r="AG25" s="140">
        <f>IF(((AF25&gt;=1)*AND(AF25&lt;=AF$5)),AF$9*(1-AF$7)^(AF25-1),0)</f>
        <v>0</v>
      </c>
      <c r="AH25" s="157"/>
      <c r="AI25" s="140">
        <f>IF(((AH25&gt;=1)*AND(AH25&lt;=AH$5)),AH$9*(1-AH$7)^(AH25-1),0)</f>
        <v>0</v>
      </c>
      <c r="AJ25" s="99"/>
      <c r="AK25" s="140">
        <f>IF(((AJ25&gt;=1)*AND(AJ25&lt;=AJ$5)),AJ$9*(1-AJ$7)^(AJ25-1),0)</f>
        <v>0</v>
      </c>
      <c r="AL25" s="99"/>
      <c r="AM25" s="140">
        <f>IF(((AL25&gt;=1)*AND(AL25&lt;=AL$5)),AL$9*(1-AL$7)^(AL25-1),0)</f>
        <v>0</v>
      </c>
      <c r="AN25" s="99"/>
      <c r="AO25" s="140">
        <f>IF(((AN25&gt;=1)*AND(AN25&lt;=AN$5)),AN$9*(1-AN$7)^(AN25-1),0)</f>
        <v>0</v>
      </c>
      <c r="AP25" s="99"/>
      <c r="AQ25" s="142">
        <f>IF(((AP25&gt;=1)*AND(AP25&lt;=AP$4)),AP$9*(1-AP$7)^(AP25-1),0)</f>
        <v>0</v>
      </c>
      <c r="AR25" s="99"/>
      <c r="AS25" s="142">
        <f>IF(((AR25&gt;=1)*AND(AR25&lt;=AR$4)),AR$9*(1-AR$7)^(AR25-1),0)</f>
        <v>0</v>
      </c>
      <c r="AT25" s="99"/>
      <c r="AU25" s="140">
        <f>IF(((AT25&gt;=1)*AND(AT25&lt;=AT$5)),AT$9*(1-AT$7)^(AT25-1),0)</f>
        <v>0</v>
      </c>
      <c r="AV25" s="99"/>
      <c r="AW25" s="99"/>
      <c r="AX25" s="140">
        <f>LARGE((AZ25,BB25,BD25,BF25,BH25,BJ25,BL25,BN25),1)</f>
        <v>0</v>
      </c>
      <c r="AY25" s="99"/>
      <c r="AZ25" s="140">
        <f>IF(((AY25&gt;=1)*AND(AY25&lt;=AY$5)),AY$9*(1-AY$7)^(AY25-1),0)</f>
        <v>0</v>
      </c>
      <c r="BA25" s="99"/>
      <c r="BB25" s="140">
        <f>IF(((BA25&gt;=1)*AND(BA25&lt;=BA$5)),BA$9*(1-BA$7)^(BA25-1),0)</f>
        <v>0</v>
      </c>
      <c r="BC25" s="99"/>
      <c r="BD25" s="140">
        <f>IF(((BC25&gt;=1)*AND(BC25&lt;=BC$5)),BC$9*(1-BC$7)^(BC25-1),0)</f>
        <v>0</v>
      </c>
      <c r="BF25" s="140">
        <f>IF(((BE25&gt;=1)*AND(BE25&lt;=BE$5)),BE$9*(1-BE$7)^(BE25-1),0)</f>
        <v>0</v>
      </c>
      <c r="BH25" s="140">
        <f>IF(((BG25&gt;=1)*AND(BG25&lt;=BG$5)),BG$9*(1-BG$7)^(BG25-1),0)</f>
        <v>0</v>
      </c>
      <c r="BJ25" s="140">
        <f>IF(((BI25&gt;=1)*AND(BI25&lt;=BI$5)),BI$9*(1-BI$7)^(BI25-1),0)</f>
        <v>0</v>
      </c>
      <c r="BL25" s="140">
        <f>IF(((BK25&gt;=1)*AND(BK25&lt;=BK$5)),BK$9*(1-BK$7)^(BK25-1),0)</f>
        <v>0</v>
      </c>
      <c r="BN25" s="262">
        <f>IF(((BM25&gt;=1)*AND(BM25&lt;=BM$5)),BM$9*(1-BM$7)^(BM25-1),0)</f>
        <v>0</v>
      </c>
    </row>
    <row r="26" spans="1:66" s="98" customFormat="1" ht="18" customHeight="1" x14ac:dyDescent="0.15">
      <c r="A26" s="180">
        <f>RANK($H26,($H$11:$H$87),0)</f>
        <v>16</v>
      </c>
      <c r="B26" s="101" t="s">
        <v>340</v>
      </c>
      <c r="C26" s="98" t="s">
        <v>69</v>
      </c>
      <c r="D26" s="179">
        <f>LARGE((K26,M26,O26,Q26,S26,U26,W26,Y26,AA26,AC26,AE26,AG26,AI26,AK26,AM26,AU26,AX26),1)</f>
        <v>574.26504024270514</v>
      </c>
      <c r="E26" s="179">
        <f>LARGE((K26,M26,O26,Q26,S26,U26,W26,Y26,AA26,AC26,AE26,AG26,AI26,AK26,AM26, AU26,AX26),2)</f>
        <v>0</v>
      </c>
      <c r="F26" s="179">
        <f>LARGE((K26,M26,O26,Q26,S26,U26,W26,Y26,AA26,AC26,AE26,AG26,AI26,AK26,AM26,AU26,AX26),3)</f>
        <v>0</v>
      </c>
      <c r="G26" s="179"/>
      <c r="H26" s="97">
        <f>SUM(D26:G26)</f>
        <v>574.26504024270514</v>
      </c>
      <c r="I26" s="213"/>
      <c r="J26" s="141"/>
      <c r="K26" s="140">
        <f>IF(((J26&gt;=1)*AND(J26&lt;=J$5)),J$9*(1-J$7)^(J26-1),0)</f>
        <v>0</v>
      </c>
      <c r="L26" s="178"/>
      <c r="M26" s="140">
        <f>IF(((L26&gt;=1)*AND(L26&lt;=L$5)),L$9*(1-L$7)^(L26-1),0)</f>
        <v>0</v>
      </c>
      <c r="N26" s="178"/>
      <c r="O26" s="140">
        <f>IF(((N26&gt;=1)*AND(N26&lt;=N$5)),N$9*(1-N$7)^(N26-1),0)</f>
        <v>0</v>
      </c>
      <c r="P26" s="99"/>
      <c r="Q26" s="140">
        <f>IF(((P26&gt;=1)*AND(P26&lt;=P$5)),P$9*(1-P$7)^(P26-1),0)</f>
        <v>0</v>
      </c>
      <c r="R26" s="99"/>
      <c r="S26" s="140">
        <f>IF(((R26&gt;=1)*AND(R26&lt;=R$5)),R$9*(1-R$7)^(R26-1),0)</f>
        <v>0</v>
      </c>
      <c r="T26" s="99"/>
      <c r="U26" s="140">
        <f>IF(((T26&gt;=1)*AND(T26&lt;=T$5)),T$9*(1-T$7)^(T26-1),0)</f>
        <v>0</v>
      </c>
      <c r="V26" s="99"/>
      <c r="W26" s="140">
        <f>IF(((V26&gt;=1)*AND(V26&lt;=V$5)),V$9*(1-V$7)^(V26-1),0)</f>
        <v>0</v>
      </c>
      <c r="X26" s="99"/>
      <c r="Y26" s="140">
        <f>IF(((X26&gt;=1)*AND(X26&lt;=X$5)),X$9*(1-X$7)^(X26-1),0)</f>
        <v>0</v>
      </c>
      <c r="Z26" s="178"/>
      <c r="AA26" s="140">
        <f>IF(((Z26&gt;=1)*AND(Z26&lt;=Z$5)),Z$9*(1-Z$7)^(Z26-1),0)</f>
        <v>0</v>
      </c>
      <c r="AB26" s="178"/>
      <c r="AC26" s="140">
        <f>IF(((AB26&gt;=1)*AND(AB26&lt;=AB$5)),AB$9*(1-AB$7)^(AB26-1),0)</f>
        <v>0</v>
      </c>
      <c r="AD26" s="157"/>
      <c r="AE26" s="140">
        <f>IF(((AD26&gt;=1)*AND(AD26&lt;=AD$5)),AD$9*(1-AD$7)^(AD26-1),0)</f>
        <v>0</v>
      </c>
      <c r="AF26" s="99"/>
      <c r="AG26" s="140">
        <f>IF(((AF26&gt;=1)*AND(AF26&lt;=AF$5)),AF$9*(1-AF$7)^(AF26-1),0)</f>
        <v>0</v>
      </c>
      <c r="AH26" s="157">
        <v>12</v>
      </c>
      <c r="AI26" s="140">
        <f>IF(((AH26&gt;=1)*AND(AH26&lt;=AH$5)),AH$9*(1-AH$7)^(AH26-1),0)</f>
        <v>0</v>
      </c>
      <c r="AJ26" s="99">
        <v>9</v>
      </c>
      <c r="AK26" s="140">
        <f>IF(((AJ26&gt;=1)*AND(AJ26&lt;=AJ$5)),AJ$9*(1-AJ$7)^(AJ26-1),0)</f>
        <v>574.26504024270514</v>
      </c>
      <c r="AL26" s="99"/>
      <c r="AM26" s="140">
        <f>IF(((AL26&gt;=1)*AND(AL26&lt;=AL$5)),AL$9*(1-AL$7)^(AL26-1),0)</f>
        <v>0</v>
      </c>
      <c r="AN26" s="99"/>
      <c r="AO26" s="140">
        <f>IF(((AN26&gt;=1)*AND(AN26&lt;=AN$5)),AN$9*(1-AN$7)^(AN26-1),0)</f>
        <v>0</v>
      </c>
      <c r="AP26" s="99"/>
      <c r="AQ26" s="142">
        <f>IF(((AP26&gt;=1)*AND(AP26&lt;=AP$4)),AP$9*(1-AP$7)^(AP26-1),0)</f>
        <v>0</v>
      </c>
      <c r="AR26" s="178"/>
      <c r="AS26" s="142">
        <f>IF(((AR26&gt;=1)*AND(AR26&lt;=AR$4)),AR$9*(1-AR$7)^(AR26-1),0)</f>
        <v>0</v>
      </c>
      <c r="AT26" s="99"/>
      <c r="AU26" s="140">
        <f>IF(((AT26&gt;=1)*AND(AT26&lt;=AT$5)),AT$9*(1-AT$7)^(AT26-1),0)</f>
        <v>0</v>
      </c>
      <c r="AV26" s="99"/>
      <c r="AW26" s="99"/>
      <c r="AX26" s="140">
        <f>LARGE((AZ26,BB26,BD26,BF26,BH26,BJ26,BL26,BN26),1)</f>
        <v>0</v>
      </c>
      <c r="AY26" s="99"/>
      <c r="AZ26" s="140">
        <f>IF(((AY26&gt;=1)*AND(AY26&lt;=AY$5)),AY$9*(1-AY$7)^(AY26-1),0)</f>
        <v>0</v>
      </c>
      <c r="BA26" s="99"/>
      <c r="BB26" s="140">
        <f>IF(((BA26&gt;=1)*AND(BA26&lt;=BA$5)),BA$9*(1-BA$7)^(BA26-1),0)</f>
        <v>0</v>
      </c>
      <c r="BC26" s="99"/>
      <c r="BD26" s="140">
        <f>IF(((BC26&gt;=1)*AND(BC26&lt;=BC$5)),BC$9*(1-BC$7)^(BC26-1),0)</f>
        <v>0</v>
      </c>
      <c r="BF26" s="140">
        <f>IF(((BE26&gt;=1)*AND(BE26&lt;=BE$5)),BE$9*(1-BE$7)^(BE26-1),0)</f>
        <v>0</v>
      </c>
      <c r="BH26" s="140">
        <f>IF(((BG26&gt;=1)*AND(BG26&lt;=BG$5)),BG$9*(1-BG$7)^(BG26-1),0)</f>
        <v>0</v>
      </c>
      <c r="BJ26" s="140">
        <f>IF(((BI26&gt;=1)*AND(BI26&lt;=BI$5)),BI$9*(1-BI$7)^(BI26-1),0)</f>
        <v>0</v>
      </c>
      <c r="BK26" s="98">
        <v>13</v>
      </c>
      <c r="BL26" s="140">
        <f>IF(((BK26&gt;=1)*AND(BK26&lt;=BK$5)),BK$9*(1-BK$7)^(BK26-1),0)</f>
        <v>0</v>
      </c>
      <c r="BN26" s="262">
        <f>IF(((BM26&gt;=1)*AND(BM26&lt;=BM$5)),BM$9*(1-BM$7)^(BM26-1),0)</f>
        <v>0</v>
      </c>
    </row>
    <row r="27" spans="1:66" s="98" customFormat="1" ht="18" customHeight="1" x14ac:dyDescent="0.15">
      <c r="A27" s="180">
        <f>RANK($H27,($H$11:$H$87),0)</f>
        <v>17</v>
      </c>
      <c r="B27" s="101" t="s">
        <v>392</v>
      </c>
      <c r="C27" s="98" t="s">
        <v>65</v>
      </c>
      <c r="D27" s="179">
        <f>LARGE((K27,M27,O27,Q27,S27,U27,W27,Y27,AA27,AC27,AE27,AG27,AI27,AK27,AM27,AU27,AX27),1)</f>
        <v>265.75271425919993</v>
      </c>
      <c r="E27" s="179">
        <f>LARGE((K27,M27,O27,Q27,S27,U27,W27,Y27,AA27,AC27,AE27,AG27,AI27,AK27,AM27, AU27,AX27),2)</f>
        <v>255.2289067745356</v>
      </c>
      <c r="F27" s="179">
        <f>LARGE((K27,M27,O27,Q27,S27,U27,W27,Y27,AA27,AC27,AE27,AG27,AI27,AK27,AM27,AU27,AX27),3)</f>
        <v>0</v>
      </c>
      <c r="G27" s="179"/>
      <c r="H27" s="97">
        <f>SUM(D27:G27)</f>
        <v>520.98162103373556</v>
      </c>
      <c r="I27" s="213"/>
      <c r="J27" s="141">
        <v>7</v>
      </c>
      <c r="K27" s="140">
        <f>IF(((J27&gt;=1)*AND(J27&lt;=J$5)),J$9*(1-J$7)^(J27-1),0)</f>
        <v>265.75271425919993</v>
      </c>
      <c r="L27" s="178">
        <v>9</v>
      </c>
      <c r="M27" s="140">
        <f>IF(((L27&gt;=1)*AND(L27&lt;=L$5)),L$9*(1-L$7)^(L27-1),0)</f>
        <v>255.2289067745356</v>
      </c>
      <c r="N27" s="178"/>
      <c r="O27" s="140">
        <f>IF(((N27&gt;=1)*AND(N27&lt;=N$5)),N$9*(1-N$7)^(N27-1),0)</f>
        <v>0</v>
      </c>
      <c r="P27" s="99"/>
      <c r="Q27" s="140">
        <f>IF(((P27&gt;=1)*AND(P27&lt;=P$5)),P$9*(1-P$7)^(P27-1),0)</f>
        <v>0</v>
      </c>
      <c r="R27" s="99"/>
      <c r="S27" s="140">
        <f>IF(((R27&gt;=1)*AND(R27&lt;=R$5)),R$9*(1-R$7)^(R27-1),0)</f>
        <v>0</v>
      </c>
      <c r="T27" s="99"/>
      <c r="U27" s="140">
        <f>IF(((T27&gt;=1)*AND(T27&lt;=T$5)),T$9*(1-T$7)^(T27-1),0)</f>
        <v>0</v>
      </c>
      <c r="V27" s="99"/>
      <c r="W27" s="140">
        <f>IF(((V27&gt;=1)*AND(V27&lt;=V$5)),V$9*(1-V$7)^(V27-1),0)</f>
        <v>0</v>
      </c>
      <c r="X27" s="99"/>
      <c r="Y27" s="140">
        <f>IF(((X27&gt;=1)*AND(X27&lt;=X$5)),X$9*(1-X$7)^(X27-1),0)</f>
        <v>0</v>
      </c>
      <c r="Z27" s="178"/>
      <c r="AA27" s="140">
        <f>IF(((Z27&gt;=1)*AND(Z27&lt;=Z$5)),Z$9*(1-Z$7)^(Z27-1),0)</f>
        <v>0</v>
      </c>
      <c r="AB27" s="178"/>
      <c r="AC27" s="140">
        <f>IF(((AB27&gt;=1)*AND(AB27&lt;=AB$5)),AB$9*(1-AB$7)^(AB27-1),0)</f>
        <v>0</v>
      </c>
      <c r="AD27" s="157"/>
      <c r="AE27" s="140">
        <f>IF(((AD27&gt;=1)*AND(AD27&lt;=AD$5)),AD$9*(1-AD$7)^(AD27-1),0)</f>
        <v>0</v>
      </c>
      <c r="AF27" s="99"/>
      <c r="AG27" s="140">
        <f>IF(((AF27&gt;=1)*AND(AF27&lt;=AF$5)),AF$9*(1-AF$7)^(AF27-1),0)</f>
        <v>0</v>
      </c>
      <c r="AH27" s="157"/>
      <c r="AI27" s="140">
        <f>IF(((AH27&gt;=1)*AND(AH27&lt;=AH$5)),AH$9*(1-AH$7)^(AH27-1),0)</f>
        <v>0</v>
      </c>
      <c r="AJ27" s="99"/>
      <c r="AK27" s="140">
        <f>IF(((AJ27&gt;=1)*AND(AJ27&lt;=AJ$5)),AJ$9*(1-AJ$7)^(AJ27-1),0)</f>
        <v>0</v>
      </c>
      <c r="AL27" s="99"/>
      <c r="AM27" s="140">
        <f>IF(((AL27&gt;=1)*AND(AL27&lt;=AL$5)),AL$9*(1-AL$7)^(AL27-1),0)</f>
        <v>0</v>
      </c>
      <c r="AN27" s="99"/>
      <c r="AO27" s="140">
        <f>IF(((AN27&gt;=1)*AND(AN27&lt;=AN$5)),AN$9*(1-AN$7)^(AN27-1),0)</f>
        <v>0</v>
      </c>
      <c r="AP27" s="99"/>
      <c r="AQ27" s="142">
        <f>IF(((AP27&gt;=1)*AND(AP27&lt;=AP$4)),AP$9*(1-AP$7)^(AP27-1),0)</f>
        <v>0</v>
      </c>
      <c r="AR27" s="99"/>
      <c r="AS27" s="142">
        <f>IF(((AR27&gt;=1)*AND(AR27&lt;=AR$4)),AR$9*(1-AR$7)^(AR27-1),0)</f>
        <v>0</v>
      </c>
      <c r="AT27" s="99"/>
      <c r="AU27" s="140">
        <f>IF(((AT27&gt;=1)*AND(AT27&lt;=AT$5)),AT$9*(1-AT$7)^(AT27-1),0)</f>
        <v>0</v>
      </c>
      <c r="AV27" s="99"/>
      <c r="AW27" s="99"/>
      <c r="AX27" s="140">
        <f>LARGE((AZ27,BB27,BD27,BF27,BH27,BJ27,BL27,BN27),1)</f>
        <v>0</v>
      </c>
      <c r="AY27" s="99"/>
      <c r="AZ27" s="140">
        <f>IF(((AY27&gt;=1)*AND(AY27&lt;=AY$5)),AY$9*(1-AY$7)^(AY27-1),0)</f>
        <v>0</v>
      </c>
      <c r="BA27" s="99"/>
      <c r="BB27" s="140">
        <f>IF(((BA27&gt;=1)*AND(BA27&lt;=BA$5)),BA$9*(1-BA$7)^(BA27-1),0)</f>
        <v>0</v>
      </c>
      <c r="BC27" s="99"/>
      <c r="BD27" s="140">
        <f>IF(((BC27&gt;=1)*AND(BC27&lt;=BC$5)),BC$9*(1-BC$7)^(BC27-1),0)</f>
        <v>0</v>
      </c>
      <c r="BF27" s="140">
        <f>IF(((BE27&gt;=1)*AND(BE27&lt;=BE$5)),BE$9*(1-BE$7)^(BE27-1),0)</f>
        <v>0</v>
      </c>
      <c r="BH27" s="140">
        <f>IF(((BG27&gt;=1)*AND(BG27&lt;=BG$5)),BG$9*(1-BG$7)^(BG27-1),0)</f>
        <v>0</v>
      </c>
      <c r="BJ27" s="140">
        <f>IF(((BI27&gt;=1)*AND(BI27&lt;=BI$5)),BI$9*(1-BI$7)^(BI27-1),0)</f>
        <v>0</v>
      </c>
      <c r="BL27" s="140">
        <f>IF(((BK27&gt;=1)*AND(BK27&lt;=BK$5)),BK$9*(1-BK$7)^(BK27-1),0)</f>
        <v>0</v>
      </c>
      <c r="BN27" s="262">
        <f>IF(((BM27&gt;=1)*AND(BM27&lt;=BM$5)),BM$9*(1-BM$7)^(BM27-1),0)</f>
        <v>0</v>
      </c>
    </row>
    <row r="28" spans="1:66" s="98" customFormat="1" ht="18" customHeight="1" x14ac:dyDescent="0.15">
      <c r="A28" s="180">
        <f>RANK($H28,($H$11:$H$87),0)</f>
        <v>18</v>
      </c>
      <c r="B28" s="101" t="s">
        <v>343</v>
      </c>
      <c r="C28" s="98" t="s">
        <v>67</v>
      </c>
      <c r="D28" s="179">
        <f>LARGE((K28,M28,O28,Q28,S28,U28,W28,Y28,AA28,AC28,AE28,AG28,AI28,AK28,AM28,AU28,AX28),1)</f>
        <v>265.75271425919993</v>
      </c>
      <c r="E28" s="179">
        <f>LARGE((K28,M28,O28,Q28,S28,U28,W28,Y28,AA28,AC28,AE28,AG28,AI28,AK28,AM28, AU28,AX28),2)</f>
        <v>250.1243286390449</v>
      </c>
      <c r="F28" s="179">
        <f>LARGE((K28,M28,O28,Q28,S28,U28,W28,Y28,AA28,AC28,AE28,AG28,AI28,AK28,AM28,AU28,AX28),3)</f>
        <v>0</v>
      </c>
      <c r="G28" s="179"/>
      <c r="H28" s="97">
        <f>SUM(D28:G28)</f>
        <v>515.87704289824478</v>
      </c>
      <c r="I28" s="213"/>
      <c r="J28" s="141">
        <v>10</v>
      </c>
      <c r="K28" s="140">
        <f>IF(((J28&gt;=1)*AND(J28&lt;=J$5)),J$9*(1-J$7)^(J28-1),0)</f>
        <v>250.1243286390449</v>
      </c>
      <c r="L28" s="178">
        <v>7</v>
      </c>
      <c r="M28" s="140">
        <f>IF(((L28&gt;=1)*AND(L28&lt;=L$5)),L$9*(1-L$7)^(L28-1),0)</f>
        <v>265.75271425919993</v>
      </c>
      <c r="N28" s="178"/>
      <c r="O28" s="140">
        <f>IF(((N28&gt;=1)*AND(N28&lt;=N$5)),N$9*(1-N$7)^(N28-1),0)</f>
        <v>0</v>
      </c>
      <c r="P28" s="99"/>
      <c r="Q28" s="140">
        <f>IF(((P28&gt;=1)*AND(P28&lt;=P$5)),P$9*(1-P$7)^(P28-1),0)</f>
        <v>0</v>
      </c>
      <c r="R28" s="99"/>
      <c r="S28" s="140">
        <f>IF(((R28&gt;=1)*AND(R28&lt;=R$5)),R$9*(1-R$7)^(R28-1),0)</f>
        <v>0</v>
      </c>
      <c r="T28" s="99"/>
      <c r="U28" s="140">
        <f>IF(((T28&gt;=1)*AND(T28&lt;=T$5)),T$9*(1-T$7)^(T28-1),0)</f>
        <v>0</v>
      </c>
      <c r="V28" s="99"/>
      <c r="W28" s="140">
        <f>IF(((V28&gt;=1)*AND(V28&lt;=V$5)),V$9*(1-V$7)^(V28-1),0)</f>
        <v>0</v>
      </c>
      <c r="X28" s="99"/>
      <c r="Y28" s="140">
        <f>IF(((X28&gt;=1)*AND(X28&lt;=X$5)),X$9*(1-X$7)^(X28-1),0)</f>
        <v>0</v>
      </c>
      <c r="Z28" s="178"/>
      <c r="AA28" s="140">
        <f>IF(((Z28&gt;=1)*AND(Z28&lt;=Z$5)),Z$9*(1-Z$7)^(Z28-1),0)</f>
        <v>0</v>
      </c>
      <c r="AB28" s="178"/>
      <c r="AC28" s="140">
        <f>IF(((AB28&gt;=1)*AND(AB28&lt;=AB$5)),AB$9*(1-AB$7)^(AB28-1),0)</f>
        <v>0</v>
      </c>
      <c r="AD28" s="157"/>
      <c r="AE28" s="140">
        <f>IF(((AD28&gt;=1)*AND(AD28&lt;=AD$5)),AD$9*(1-AD$7)^(AD28-1),0)</f>
        <v>0</v>
      </c>
      <c r="AF28" s="99"/>
      <c r="AG28" s="140">
        <f>IF(((AF28&gt;=1)*AND(AF28&lt;=AF$5)),AF$9*(1-AF$7)^(AF28-1),0)</f>
        <v>0</v>
      </c>
      <c r="AH28" s="157"/>
      <c r="AI28" s="140">
        <f>IF(((AH28&gt;=1)*AND(AH28&lt;=AH$5)),AH$9*(1-AH$7)^(AH28-1),0)</f>
        <v>0</v>
      </c>
      <c r="AJ28" s="99"/>
      <c r="AK28" s="140">
        <f>IF(((AJ28&gt;=1)*AND(AJ28&lt;=AJ$5)),AJ$9*(1-AJ$7)^(AJ28-1),0)</f>
        <v>0</v>
      </c>
      <c r="AL28" s="99"/>
      <c r="AM28" s="140">
        <f>IF(((AL28&gt;=1)*AND(AL28&lt;=AL$5)),AL$9*(1-AL$7)^(AL28-1),0)</f>
        <v>0</v>
      </c>
      <c r="AN28" s="99"/>
      <c r="AO28" s="140">
        <f>IF(((AN28&gt;=1)*AND(AN28&lt;=AN$5)),AN$9*(1-AN$7)^(AN28-1),0)</f>
        <v>0</v>
      </c>
      <c r="AP28" s="99"/>
      <c r="AQ28" s="142">
        <f>IF(((AP28&gt;=1)*AND(AP28&lt;=AP$4)),AP$9*(1-AP$7)^(AP28-1),0)</f>
        <v>0</v>
      </c>
      <c r="AR28" s="99"/>
      <c r="AS28" s="142">
        <f>IF(((AR28&gt;=1)*AND(AR28&lt;=AR$4)),AR$9*(1-AR$7)^(AR28-1),0)</f>
        <v>0</v>
      </c>
      <c r="AT28" s="99"/>
      <c r="AU28" s="140">
        <f>IF(((AT28&gt;=1)*AND(AT28&lt;=AT$5)),AT$9*(1-AT$7)^(AT28-1),0)</f>
        <v>0</v>
      </c>
      <c r="AV28" s="99"/>
      <c r="AW28" s="99"/>
      <c r="AX28" s="140">
        <f>LARGE((AZ28,BB28,BD28,BF28,BH28,BJ28,BL28,BN28),1)</f>
        <v>0</v>
      </c>
      <c r="AY28" s="99"/>
      <c r="AZ28" s="140">
        <f>IF(((AY28&gt;=1)*AND(AY28&lt;=AY$5)),AY$9*(1-AY$7)^(AY28-1),0)</f>
        <v>0</v>
      </c>
      <c r="BA28" s="99"/>
      <c r="BB28" s="140">
        <f>IF(((BA28&gt;=1)*AND(BA28&lt;=BA$5)),BA$9*(1-BA$7)^(BA28-1),0)</f>
        <v>0</v>
      </c>
      <c r="BC28" s="99"/>
      <c r="BD28" s="140">
        <f>IF(((BC28&gt;=1)*AND(BC28&lt;=BC$5)),BC$9*(1-BC$7)^(BC28-1),0)</f>
        <v>0</v>
      </c>
      <c r="BF28" s="140">
        <f>IF(((BE28&gt;=1)*AND(BE28&lt;=BE$5)),BE$9*(1-BE$7)^(BE28-1),0)</f>
        <v>0</v>
      </c>
      <c r="BH28" s="140">
        <f>IF(((BG28&gt;=1)*AND(BG28&lt;=BG$5)),BG$9*(1-BG$7)^(BG28-1),0)</f>
        <v>0</v>
      </c>
      <c r="BJ28" s="140">
        <f>IF(((BI28&gt;=1)*AND(BI28&lt;=BI$5)),BI$9*(1-BI$7)^(BI28-1),0)</f>
        <v>0</v>
      </c>
      <c r="BL28" s="140">
        <f>IF(((BK28&gt;=1)*AND(BK28&lt;=BK$5)),BK$9*(1-BK$7)^(BK28-1),0)</f>
        <v>0</v>
      </c>
      <c r="BN28" s="262">
        <f>IF(((BM28&gt;=1)*AND(BM28&lt;=BM$5)),BM$9*(1-BM$7)^(BM28-1),0)</f>
        <v>0</v>
      </c>
    </row>
    <row r="29" spans="1:66" s="98" customFormat="1" ht="18" customHeight="1" x14ac:dyDescent="0.15">
      <c r="A29" s="180">
        <f>RANK($H29,($H$11:$H$87),0)</f>
        <v>19</v>
      </c>
      <c r="B29" s="101" t="s">
        <v>194</v>
      </c>
      <c r="C29" s="98" t="s">
        <v>119</v>
      </c>
      <c r="D29" s="179">
        <f>LARGE((K29,M29,O29,Q29,S29,U29,W29,Y29,AA29,AC29,AE29,AG29,AI29,AK29,AM29,AU29,AX29),1)</f>
        <v>271.17623903999993</v>
      </c>
      <c r="E29" s="179">
        <f>LARGE((K29,M29,O29,Q29,S29,U29,W29,Y29,AA29,AC29,AE29,AG29,AI29,AK29,AM29, AU29,AX29),2)</f>
        <v>0</v>
      </c>
      <c r="F29" s="179">
        <f>LARGE((K29,M29,O29,Q29,S29,U29,W29,Y29,AA29,AC29,AE29,AG29,AI29,AK29,AM29,AU29,AX29),3)</f>
        <v>0</v>
      </c>
      <c r="G29" s="179"/>
      <c r="H29" s="97">
        <f>SUM(D29:G29)</f>
        <v>271.17623903999993</v>
      </c>
      <c r="I29" s="213"/>
      <c r="J29" s="141"/>
      <c r="K29" s="140">
        <f>IF(((J29&gt;=1)*AND(J29&lt;=J$5)),J$9*(1-J$7)^(J29-1),0)</f>
        <v>0</v>
      </c>
      <c r="L29" s="178"/>
      <c r="M29" s="140">
        <f>IF(((L29&gt;=1)*AND(L29&lt;=L$5)),L$9*(1-L$7)^(L29-1),0)</f>
        <v>0</v>
      </c>
      <c r="N29" s="178">
        <v>6</v>
      </c>
      <c r="O29" s="140">
        <f>IF(((N29&gt;=1)*AND(N29&lt;=N$5)),N$9*(1-N$7)^(N29-1),0)</f>
        <v>271.17623903999993</v>
      </c>
      <c r="P29" s="99"/>
      <c r="Q29" s="140">
        <f>IF(((P29&gt;=1)*AND(P29&lt;=P$5)),P$9*(1-P$7)^(P29-1),0)</f>
        <v>0</v>
      </c>
      <c r="R29" s="99"/>
      <c r="S29" s="140">
        <f>IF(((R29&gt;=1)*AND(R29&lt;=R$5)),R$9*(1-R$7)^(R29-1),0)</f>
        <v>0</v>
      </c>
      <c r="T29" s="99"/>
      <c r="U29" s="140">
        <f>IF(((T29&gt;=1)*AND(T29&lt;=T$5)),T$9*(1-T$7)^(T29-1),0)</f>
        <v>0</v>
      </c>
      <c r="V29" s="99"/>
      <c r="W29" s="140">
        <f>IF(((V29&gt;=1)*AND(V29&lt;=V$5)),V$9*(1-V$7)^(V29-1),0)</f>
        <v>0</v>
      </c>
      <c r="X29" s="99"/>
      <c r="Y29" s="140">
        <f>IF(((X29&gt;=1)*AND(X29&lt;=X$5)),X$9*(1-X$7)^(X29-1),0)</f>
        <v>0</v>
      </c>
      <c r="Z29" s="178"/>
      <c r="AA29" s="140">
        <f>IF(((Z29&gt;=1)*AND(Z29&lt;=Z$5)),Z$9*(1-Z$7)^(Z29-1),0)</f>
        <v>0</v>
      </c>
      <c r="AB29" s="178"/>
      <c r="AC29" s="140">
        <f>IF(((AB29&gt;=1)*AND(AB29&lt;=AB$5)),AB$9*(1-AB$7)^(AB29-1),0)</f>
        <v>0</v>
      </c>
      <c r="AD29" s="157"/>
      <c r="AE29" s="140">
        <f>IF(((AD29&gt;=1)*AND(AD29&lt;=AD$5)),AD$9*(1-AD$7)^(AD29-1),0)</f>
        <v>0</v>
      </c>
      <c r="AF29" s="99"/>
      <c r="AG29" s="140">
        <f>IF(((AF29&gt;=1)*AND(AF29&lt;=AF$5)),AF$9*(1-AF$7)^(AF29-1),0)</f>
        <v>0</v>
      </c>
      <c r="AH29" s="157"/>
      <c r="AI29" s="140">
        <f>IF(((AH29&gt;=1)*AND(AH29&lt;=AH$5)),AH$9*(1-AH$7)^(AH29-1),0)</f>
        <v>0</v>
      </c>
      <c r="AJ29" s="99"/>
      <c r="AK29" s="140">
        <f>IF(((AJ29&gt;=1)*AND(AJ29&lt;=AJ$5)),AJ$9*(1-AJ$7)^(AJ29-1),0)</f>
        <v>0</v>
      </c>
      <c r="AL29" s="99"/>
      <c r="AM29" s="140">
        <f>IF(((AL29&gt;=1)*AND(AL29&lt;=AL$5)),AL$9*(1-AL$7)^(AL29-1),0)</f>
        <v>0</v>
      </c>
      <c r="AN29" s="99"/>
      <c r="AO29" s="140">
        <f>IF(((AN29&gt;=1)*AND(AN29&lt;=AN$5)),AN$9*(1-AN$7)^(AN29-1),0)</f>
        <v>0</v>
      </c>
      <c r="AP29" s="99"/>
      <c r="AQ29" s="142">
        <f>IF(((AP29&gt;=1)*AND(AP29&lt;=AP$4)),AP$9*(1-AP$7)^(AP29-1),0)</f>
        <v>0</v>
      </c>
      <c r="AR29" s="99"/>
      <c r="AS29" s="142">
        <f>IF(((AR29&gt;=1)*AND(AR29&lt;=AR$4)),AR$9*(1-AR$7)^(AR29-1),0)</f>
        <v>0</v>
      </c>
      <c r="AT29" s="99"/>
      <c r="AU29" s="140">
        <f>IF(((AT29&gt;=1)*AND(AT29&lt;=AT$5)),AT$9*(1-AT$7)^(AT29-1),0)</f>
        <v>0</v>
      </c>
      <c r="AV29" s="99"/>
      <c r="AW29" s="99"/>
      <c r="AX29" s="140">
        <f>LARGE((AZ29,BB29,BD29,BF29,BH29,BJ29,BL29,BN29),1)</f>
        <v>0</v>
      </c>
      <c r="AY29" s="99"/>
      <c r="AZ29" s="140">
        <f>IF(((AY29&gt;=1)*AND(AY29&lt;=AY$5)),AY$9*(1-AY$7)^(AY29-1),0)</f>
        <v>0</v>
      </c>
      <c r="BA29" s="99"/>
      <c r="BB29" s="140">
        <f>IF(((BA29&gt;=1)*AND(BA29&lt;=BA$5)),BA$9*(1-BA$7)^(BA29-1),0)</f>
        <v>0</v>
      </c>
      <c r="BC29" s="99"/>
      <c r="BD29" s="140">
        <f>IF(((BC29&gt;=1)*AND(BC29&lt;=BC$5)),BC$9*(1-BC$7)^(BC29-1),0)</f>
        <v>0</v>
      </c>
      <c r="BF29" s="140">
        <f>IF(((BE29&gt;=1)*AND(BE29&lt;=BE$5)),BE$9*(1-BE$7)^(BE29-1),0)</f>
        <v>0</v>
      </c>
      <c r="BH29" s="140">
        <f>IF(((BG29&gt;=1)*AND(BG29&lt;=BG$5)),BG$9*(1-BG$7)^(BG29-1),0)</f>
        <v>0</v>
      </c>
      <c r="BJ29" s="140">
        <f>IF(((BI29&gt;=1)*AND(BI29&lt;=BI$5)),BI$9*(1-BI$7)^(BI29-1),0)</f>
        <v>0</v>
      </c>
      <c r="BL29" s="140">
        <f>IF(((BK29&gt;=1)*AND(BK29&lt;=BK$5)),BK$9*(1-BK$7)^(BK29-1),0)</f>
        <v>0</v>
      </c>
      <c r="BN29" s="262">
        <f>IF(((BM29&gt;=1)*AND(BM29&lt;=BM$5)),BM$9*(1-BM$7)^(BM29-1),0)</f>
        <v>0</v>
      </c>
    </row>
    <row r="30" spans="1:66" s="98" customFormat="1" ht="18" customHeight="1" x14ac:dyDescent="0.15">
      <c r="A30" s="180">
        <f>RANK($H30,($H$11:$H$87),0)</f>
        <v>20</v>
      </c>
      <c r="B30" s="102" t="s">
        <v>460</v>
      </c>
      <c r="C30" s="98" t="s">
        <v>448</v>
      </c>
      <c r="D30" s="179">
        <f>LARGE((K30,M30,O30,Q30,S30,U30,W30,Y30,AA30,AC30,AE30,AG30,AI30,AK30,AM30,AU30,AX30),1)</f>
        <v>250.1243286390449</v>
      </c>
      <c r="E30" s="179">
        <f>LARGE((K30,M30,O30,Q30,S30,U30,W30,Y30,AA30,AC30,AE30,AG30,AI30,AK30,AM30, AU30,AX30),2)</f>
        <v>0</v>
      </c>
      <c r="F30" s="179">
        <f>LARGE((K30,M30,O30,Q30,S30,U30,W30,Y30,AA30,AC30,AE30,AG30,AI30,AK30,AM30,AU30,AX30),3)</f>
        <v>0</v>
      </c>
      <c r="G30" s="179"/>
      <c r="H30" s="97">
        <f>SUM(D30:G30)</f>
        <v>250.1243286390449</v>
      </c>
      <c r="I30" s="213"/>
      <c r="J30" s="141"/>
      <c r="K30" s="140">
        <f>IF(((J30&gt;=1)*AND(J30&lt;=J$5)),J$9*(1-J$7)^(J30-1),0)</f>
        <v>0</v>
      </c>
      <c r="L30" s="178"/>
      <c r="M30" s="140">
        <f>IF(((L30&gt;=1)*AND(L30&lt;=L$5)),L$9*(1-L$7)^(L30-1),0)</f>
        <v>0</v>
      </c>
      <c r="N30" s="178">
        <v>10</v>
      </c>
      <c r="O30" s="140">
        <f>IF(((N30&gt;=1)*AND(N30&lt;=N$5)),N$9*(1-N$7)^(N30-1),0)</f>
        <v>250.1243286390449</v>
      </c>
      <c r="P30" s="99"/>
      <c r="Q30" s="140">
        <f>IF(((P30&gt;=1)*AND(P30&lt;=P$5)),P$9*(1-P$7)^(P30-1),0)</f>
        <v>0</v>
      </c>
      <c r="R30" s="99"/>
      <c r="S30" s="140">
        <f>IF(((R30&gt;=1)*AND(R30&lt;=R$5)),R$9*(1-R$7)^(R30-1),0)</f>
        <v>0</v>
      </c>
      <c r="T30" s="99"/>
      <c r="U30" s="140">
        <f>IF(((T30&gt;=1)*AND(T30&lt;=T$5)),T$9*(1-T$7)^(T30-1),0)</f>
        <v>0</v>
      </c>
      <c r="V30" s="99"/>
      <c r="W30" s="140">
        <f>IF(((V30&gt;=1)*AND(V30&lt;=V$5)),V$9*(1-V$7)^(V30-1),0)</f>
        <v>0</v>
      </c>
      <c r="X30" s="99"/>
      <c r="Y30" s="140">
        <f>IF(((X30&gt;=1)*AND(X30&lt;=X$5)),X$9*(1-X$7)^(X30-1),0)</f>
        <v>0</v>
      </c>
      <c r="Z30" s="178"/>
      <c r="AA30" s="140">
        <f>IF(((Z30&gt;=1)*AND(Z30&lt;=Z$5)),Z$9*(1-Z$7)^(Z30-1),0)</f>
        <v>0</v>
      </c>
      <c r="AB30" s="178"/>
      <c r="AC30" s="140">
        <f>IF(((AB30&gt;=1)*AND(AB30&lt;=AB$5)),AB$9*(1-AB$7)^(AB30-1),0)</f>
        <v>0</v>
      </c>
      <c r="AD30" s="157"/>
      <c r="AE30" s="140">
        <f>IF(((AD30&gt;=1)*AND(AD30&lt;=AD$5)),AD$9*(1-AD$7)^(AD30-1),0)</f>
        <v>0</v>
      </c>
      <c r="AF30" s="99"/>
      <c r="AG30" s="140">
        <f>IF(((AF30&gt;=1)*AND(AF30&lt;=AF$5)),AF$9*(1-AF$7)^(AF30-1),0)</f>
        <v>0</v>
      </c>
      <c r="AH30" s="157"/>
      <c r="AI30" s="140">
        <f>IF(((AH30&gt;=1)*AND(AH30&lt;=AH$5)),AH$9*(1-AH$7)^(AH30-1),0)</f>
        <v>0</v>
      </c>
      <c r="AJ30" s="99"/>
      <c r="AK30" s="140">
        <f>IF(((AJ30&gt;=1)*AND(AJ30&lt;=AJ$5)),AJ$9*(1-AJ$7)^(AJ30-1),0)</f>
        <v>0</v>
      </c>
      <c r="AL30" s="99"/>
      <c r="AM30" s="140">
        <f>IF(((AL30&gt;=1)*AND(AL30&lt;=AL$5)),AL$9*(1-AL$7)^(AL30-1),0)</f>
        <v>0</v>
      </c>
      <c r="AN30" s="99"/>
      <c r="AO30" s="140">
        <f>IF(((AN30&gt;=1)*AND(AN30&lt;=AN$5)),AN$9*(1-AN$7)^(AN30-1),0)</f>
        <v>0</v>
      </c>
      <c r="AP30" s="99"/>
      <c r="AQ30" s="142">
        <f>IF(((AP30&gt;=1)*AND(AP30&lt;=AP$4)),AP$9*(1-AP$7)^(AP30-1),0)</f>
        <v>0</v>
      </c>
      <c r="AR30" s="99"/>
      <c r="AS30" s="142">
        <f>IF(((AR30&gt;=1)*AND(AR30&lt;=AR$4)),AR$9*(1-AR$7)^(AR30-1),0)</f>
        <v>0</v>
      </c>
      <c r="AT30" s="99"/>
      <c r="AU30" s="140">
        <f>IF(((AT30&gt;=1)*AND(AT30&lt;=AT$5)),AT$9*(1-AT$7)^(AT30-1),0)</f>
        <v>0</v>
      </c>
      <c r="AV30" s="99"/>
      <c r="AW30" s="99"/>
      <c r="AX30" s="140">
        <f>LARGE((AZ30,BB30,BD30,BF30,BH30,BJ30,BL30,BN30),1)</f>
        <v>0</v>
      </c>
      <c r="AY30" s="99"/>
      <c r="AZ30" s="140">
        <f>IF(((AY30&gt;=1)*AND(AY30&lt;=AY$5)),AY$9*(1-AY$7)^(AY30-1),0)</f>
        <v>0</v>
      </c>
      <c r="BA30" s="99"/>
      <c r="BB30" s="140">
        <f>IF(((BA30&gt;=1)*AND(BA30&lt;=BA$5)),BA$9*(1-BA$7)^(BA30-1),0)</f>
        <v>0</v>
      </c>
      <c r="BC30" s="99"/>
      <c r="BD30" s="140">
        <f>IF(((BC30&gt;=1)*AND(BC30&lt;=BC$5)),BC$9*(1-BC$7)^(BC30-1),0)</f>
        <v>0</v>
      </c>
      <c r="BF30" s="140">
        <f>IF(((BE30&gt;=1)*AND(BE30&lt;=BE$5)),BE$9*(1-BE$7)^(BE30-1),0)</f>
        <v>0</v>
      </c>
      <c r="BH30" s="140">
        <f>IF(((BG30&gt;=1)*AND(BG30&lt;=BG$5)),BG$9*(1-BG$7)^(BG30-1),0)</f>
        <v>0</v>
      </c>
      <c r="BJ30" s="140">
        <f>IF(((BI30&gt;=1)*AND(BI30&lt;=BI$5)),BI$9*(1-BI$7)^(BI30-1),0)</f>
        <v>0</v>
      </c>
      <c r="BL30" s="140">
        <f>IF(((BK30&gt;=1)*AND(BK30&lt;=BK$5)),BK$9*(1-BK$7)^(BK30-1),0)</f>
        <v>0</v>
      </c>
      <c r="BN30" s="262">
        <f>IF(((BM30&gt;=1)*AND(BM30&lt;=BM$5)),BM$9*(1-BM$7)^(BM30-1),0)</f>
        <v>0</v>
      </c>
    </row>
    <row r="31" spans="1:66" s="98" customFormat="1" ht="18" customHeight="1" x14ac:dyDescent="0.15">
      <c r="A31" s="180">
        <f>RANK($H31,($H$11:$H$87),0)</f>
        <v>21</v>
      </c>
      <c r="B31" s="101" t="s">
        <v>461</v>
      </c>
      <c r="C31" s="98" t="s">
        <v>448</v>
      </c>
      <c r="D31" s="179">
        <f>LARGE((K31,M31,O31,Q31,S31,U31,W31,Y31,AA31,AC31,AE31,AG31,AI31,AK31,AM31,AU31,AX31),1)</f>
        <v>245.12184206626398</v>
      </c>
      <c r="E31" s="179">
        <f>LARGE((K31,M31,O31,Q31,S31,U31,W31,Y31,AA31,AC31,AE31,AG31,AI31,AK31,AM31, AU31,AX31),2)</f>
        <v>0</v>
      </c>
      <c r="F31" s="179">
        <f>LARGE((K31,M31,O31,Q31,S31,U31,W31,Y31,AA31,AC31,AE31,AG31,AI31,AK31,AM31,AU31,AX31),3)</f>
        <v>0</v>
      </c>
      <c r="G31" s="179"/>
      <c r="H31" s="97">
        <f>SUM(D31:G31)</f>
        <v>245.12184206626398</v>
      </c>
      <c r="I31" s="213"/>
      <c r="J31" s="141"/>
      <c r="K31" s="140">
        <f>IF(((J31&gt;=1)*AND(J31&lt;=J$5)),J$9*(1-J$7)^(J31-1),0)</f>
        <v>0</v>
      </c>
      <c r="L31" s="178"/>
      <c r="M31" s="140">
        <f>IF(((L31&gt;=1)*AND(L31&lt;=L$5)),L$9*(1-L$7)^(L31-1),0)</f>
        <v>0</v>
      </c>
      <c r="N31" s="178">
        <v>11</v>
      </c>
      <c r="O31" s="140">
        <f>IF(((N31&gt;=1)*AND(N31&lt;=N$5)),N$9*(1-N$7)^(N31-1),0)</f>
        <v>245.12184206626398</v>
      </c>
      <c r="P31" s="99"/>
      <c r="Q31" s="140">
        <f>IF(((P31&gt;=1)*AND(P31&lt;=P$5)),P$9*(1-P$7)^(P31-1),0)</f>
        <v>0</v>
      </c>
      <c r="R31" s="99"/>
      <c r="S31" s="140">
        <f>IF(((R31&gt;=1)*AND(R31&lt;=R$5)),R$9*(1-R$7)^(R31-1),0)</f>
        <v>0</v>
      </c>
      <c r="T31" s="99"/>
      <c r="U31" s="140">
        <f>IF(((T31&gt;=1)*AND(T31&lt;=T$5)),T$9*(1-T$7)^(T31-1),0)</f>
        <v>0</v>
      </c>
      <c r="V31" s="99"/>
      <c r="W31" s="140">
        <f>IF(((V31&gt;=1)*AND(V31&lt;=V$5)),V$9*(1-V$7)^(V31-1),0)</f>
        <v>0</v>
      </c>
      <c r="X31" s="99"/>
      <c r="Y31" s="140">
        <f>IF(((X31&gt;=1)*AND(X31&lt;=X$5)),X$9*(1-X$7)^(X31-1),0)</f>
        <v>0</v>
      </c>
      <c r="Z31" s="178"/>
      <c r="AA31" s="140">
        <f>IF(((Z31&gt;=1)*AND(Z31&lt;=Z$5)),Z$9*(1-Z$7)^(Z31-1),0)</f>
        <v>0</v>
      </c>
      <c r="AB31" s="178"/>
      <c r="AC31" s="140">
        <f>IF(((AB31&gt;=1)*AND(AB31&lt;=AB$5)),AB$9*(1-AB$7)^(AB31-1),0)</f>
        <v>0</v>
      </c>
      <c r="AD31" s="157"/>
      <c r="AE31" s="140">
        <f>IF(((AD31&gt;=1)*AND(AD31&lt;=AD$5)),AD$9*(1-AD$7)^(AD31-1),0)</f>
        <v>0</v>
      </c>
      <c r="AF31" s="99"/>
      <c r="AG31" s="140">
        <f>IF(((AF31&gt;=1)*AND(AF31&lt;=AF$5)),AF$9*(1-AF$7)^(AF31-1),0)</f>
        <v>0</v>
      </c>
      <c r="AH31" s="157"/>
      <c r="AI31" s="140">
        <f>IF(((AH31&gt;=1)*AND(AH31&lt;=AH$5)),AH$9*(1-AH$7)^(AH31-1),0)</f>
        <v>0</v>
      </c>
      <c r="AJ31" s="99"/>
      <c r="AK31" s="140">
        <f>IF(((AJ31&gt;=1)*AND(AJ31&lt;=AJ$5)),AJ$9*(1-AJ$7)^(AJ31-1),0)</f>
        <v>0</v>
      </c>
      <c r="AL31" s="99"/>
      <c r="AM31" s="140">
        <f>IF(((AL31&gt;=1)*AND(AL31&lt;=AL$5)),AL$9*(1-AL$7)^(AL31-1),0)</f>
        <v>0</v>
      </c>
      <c r="AN31" s="99"/>
      <c r="AO31" s="140">
        <f>IF(((AN31&gt;=1)*AND(AN31&lt;=AN$5)),AN$9*(1-AN$7)^(AN31-1),0)</f>
        <v>0</v>
      </c>
      <c r="AP31" s="99"/>
      <c r="AQ31" s="142">
        <f>IF(((AP31&gt;=1)*AND(AP31&lt;=AP$4)),AP$9*(1-AP$7)^(AP31-1),0)</f>
        <v>0</v>
      </c>
      <c r="AR31" s="99"/>
      <c r="AS31" s="142">
        <f>IF(((AR31&gt;=1)*AND(AR31&lt;=AR$4)),AR$9*(1-AR$7)^(AR31-1),0)</f>
        <v>0</v>
      </c>
      <c r="AT31" s="99"/>
      <c r="AU31" s="140">
        <f>IF(((AT31&gt;=1)*AND(AT31&lt;=AT$5)),AT$9*(1-AT$7)^(AT31-1),0)</f>
        <v>0</v>
      </c>
      <c r="AV31" s="99"/>
      <c r="AW31" s="99"/>
      <c r="AX31" s="140">
        <f>LARGE((AZ31,BB31,BD31,BF31,BH31,BJ31,BL31,BN31),1)</f>
        <v>0</v>
      </c>
      <c r="AY31" s="99"/>
      <c r="AZ31" s="140">
        <f>IF(((AY31&gt;=1)*AND(AY31&lt;=AY$5)),AY$9*(1-AY$7)^(AY31-1),0)</f>
        <v>0</v>
      </c>
      <c r="BA31" s="99"/>
      <c r="BB31" s="140">
        <f>IF(((BA31&gt;=1)*AND(BA31&lt;=BA$5)),BA$9*(1-BA$7)^(BA31-1),0)</f>
        <v>0</v>
      </c>
      <c r="BC31" s="99"/>
      <c r="BD31" s="140">
        <f>IF(((BC31&gt;=1)*AND(BC31&lt;=BC$5)),BC$9*(1-BC$7)^(BC31-1),0)</f>
        <v>0</v>
      </c>
      <c r="BF31" s="140">
        <f>IF(((BE31&gt;=1)*AND(BE31&lt;=BE$5)),BE$9*(1-BE$7)^(BE31-1),0)</f>
        <v>0</v>
      </c>
      <c r="BH31" s="140">
        <f>IF(((BG31&gt;=1)*AND(BG31&lt;=BG$5)),BG$9*(1-BG$7)^(BG31-1),0)</f>
        <v>0</v>
      </c>
      <c r="BJ31" s="140">
        <f>IF(((BI31&gt;=1)*AND(BI31&lt;=BI$5)),BI$9*(1-BI$7)^(BI31-1),0)</f>
        <v>0</v>
      </c>
      <c r="BL31" s="140">
        <f>IF(((BK31&gt;=1)*AND(BK31&lt;=BK$5)),BK$9*(1-BK$7)^(BK31-1),0)</f>
        <v>0</v>
      </c>
      <c r="BN31" s="262">
        <f>IF(((BM31&gt;=1)*AND(BM31&lt;=BM$5)),BM$9*(1-BM$7)^(BM31-1),0)</f>
        <v>0</v>
      </c>
    </row>
    <row r="32" spans="1:66" s="98" customFormat="1" ht="18" customHeight="1" x14ac:dyDescent="0.15">
      <c r="A32" s="180">
        <f>RANK($H32,($H$11:$H$87),0)</f>
        <v>22</v>
      </c>
      <c r="B32" s="101" t="s">
        <v>433</v>
      </c>
      <c r="C32" s="98" t="s">
        <v>65</v>
      </c>
      <c r="D32" s="179">
        <f>LARGE((K32,M32,O32,Q32,S32,U32,W32,Y32,AA32,AC32,AE32,AG32,AI32,AK32,AM32,AU32,AX32),1)</f>
        <v>235.41501712043993</v>
      </c>
      <c r="E32" s="179">
        <f>LARGE((K32,M32,O32,Q32,S32,U32,W32,Y32,AA32,AC32,AE32,AG32,AI32,AK32,AM32, AU32,AX32),2)</f>
        <v>0</v>
      </c>
      <c r="F32" s="179">
        <f>LARGE((K32,M32,O32,Q32,S32,U32,W32,Y32,AA32,AC32,AE32,AG32,AI32,AK32,AM32,AU32,AX32),3)</f>
        <v>0</v>
      </c>
      <c r="G32" s="179"/>
      <c r="H32" s="97">
        <f>SUM(D32:G32)</f>
        <v>235.41501712043993</v>
      </c>
      <c r="I32" s="213"/>
      <c r="J32" s="141">
        <v>13</v>
      </c>
      <c r="K32" s="140">
        <f>IF(((J32&gt;=1)*AND(J32&lt;=J$5)),J$9*(1-J$7)^(J32-1),0)</f>
        <v>235.41501712043993</v>
      </c>
      <c r="L32" s="178"/>
      <c r="M32" s="140">
        <f>IF(((L32&gt;=1)*AND(L32&lt;=L$5)),L$9*(1-L$7)^(L32-1),0)</f>
        <v>0</v>
      </c>
      <c r="N32" s="178"/>
      <c r="O32" s="140">
        <f>IF(((N32&gt;=1)*AND(N32&lt;=N$5)),N$9*(1-N$7)^(N32-1),0)</f>
        <v>0</v>
      </c>
      <c r="P32" s="99"/>
      <c r="Q32" s="140">
        <f>IF(((P32&gt;=1)*AND(P32&lt;=P$5)),P$9*(1-P$7)^(P32-1),0)</f>
        <v>0</v>
      </c>
      <c r="R32" s="99"/>
      <c r="S32" s="140">
        <f>IF(((R32&gt;=1)*AND(R32&lt;=R$5)),R$9*(1-R$7)^(R32-1),0)</f>
        <v>0</v>
      </c>
      <c r="T32" s="99"/>
      <c r="U32" s="140">
        <f>IF(((T32&gt;=1)*AND(T32&lt;=T$5)),T$9*(1-T$7)^(T32-1),0)</f>
        <v>0</v>
      </c>
      <c r="V32" s="99"/>
      <c r="W32" s="140">
        <f>IF(((V32&gt;=1)*AND(V32&lt;=V$5)),V$9*(1-V$7)^(V32-1),0)</f>
        <v>0</v>
      </c>
      <c r="X32" s="99"/>
      <c r="Y32" s="140">
        <f>IF(((X32&gt;=1)*AND(X32&lt;=X$5)),X$9*(1-X$7)^(X32-1),0)</f>
        <v>0</v>
      </c>
      <c r="Z32" s="178"/>
      <c r="AA32" s="140">
        <f>IF(((Z32&gt;=1)*AND(Z32&lt;=Z$5)),Z$9*(1-Z$7)^(Z32-1),0)</f>
        <v>0</v>
      </c>
      <c r="AB32" s="178"/>
      <c r="AC32" s="140">
        <f>IF(((AB32&gt;=1)*AND(AB32&lt;=AB$5)),AB$9*(1-AB$7)^(AB32-1),0)</f>
        <v>0</v>
      </c>
      <c r="AD32" s="157"/>
      <c r="AE32" s="140">
        <f>IF(((AD32&gt;=1)*AND(AD32&lt;=AD$5)),AD$9*(1-AD$7)^(AD32-1),0)</f>
        <v>0</v>
      </c>
      <c r="AF32" s="99"/>
      <c r="AG32" s="140">
        <f>IF(((AF32&gt;=1)*AND(AF32&lt;=AF$5)),AF$9*(1-AF$7)^(AF32-1),0)</f>
        <v>0</v>
      </c>
      <c r="AH32" s="157"/>
      <c r="AI32" s="140">
        <f>IF(((AH32&gt;=1)*AND(AH32&lt;=AH$5)),AH$9*(1-AH$7)^(AH32-1),0)</f>
        <v>0</v>
      </c>
      <c r="AJ32" s="99"/>
      <c r="AK32" s="140">
        <f>IF(((AJ32&gt;=1)*AND(AJ32&lt;=AJ$5)),AJ$9*(1-AJ$7)^(AJ32-1),0)</f>
        <v>0</v>
      </c>
      <c r="AL32" s="99"/>
      <c r="AM32" s="140">
        <f>IF(((AL32&gt;=1)*AND(AL32&lt;=AL$5)),AL$9*(1-AL$7)^(AL32-1),0)</f>
        <v>0</v>
      </c>
      <c r="AN32" s="99"/>
      <c r="AO32" s="140">
        <f>IF(((AN32&gt;=1)*AND(AN32&lt;=AN$5)),AN$9*(1-AN$7)^(AN32-1),0)</f>
        <v>0</v>
      </c>
      <c r="AP32" s="99"/>
      <c r="AQ32" s="142">
        <f>IF(((AP32&gt;=1)*AND(AP32&lt;=AP$4)),AP$9*(1-AP$7)^(AP32-1),0)</f>
        <v>0</v>
      </c>
      <c r="AR32" s="178"/>
      <c r="AS32" s="142">
        <f>IF(((AR32&gt;=1)*AND(AR32&lt;=AR$4)),AR$9*(1-AR$7)^(AR32-1),0)</f>
        <v>0</v>
      </c>
      <c r="AT32" s="99"/>
      <c r="AU32" s="140">
        <f>IF(((AT32&gt;=1)*AND(AT32&lt;=AT$5)),AT$9*(1-AT$7)^(AT32-1),0)</f>
        <v>0</v>
      </c>
      <c r="AV32" s="99"/>
      <c r="AW32" s="99"/>
      <c r="AX32" s="140">
        <f>LARGE((AZ32,BB32,BD32,BF32,BH32,BJ32,BL32,BN32),1)</f>
        <v>0</v>
      </c>
      <c r="AY32" s="99"/>
      <c r="AZ32" s="140">
        <f>IF(((AY32&gt;=1)*AND(AY32&lt;=AY$5)),AY$9*(1-AY$7)^(AY32-1),0)</f>
        <v>0</v>
      </c>
      <c r="BA32" s="99"/>
      <c r="BB32" s="140">
        <f>IF(((BA32&gt;=1)*AND(BA32&lt;=BA$5)),BA$9*(1-BA$7)^(BA32-1),0)</f>
        <v>0</v>
      </c>
      <c r="BC32" s="99"/>
      <c r="BD32" s="140">
        <f>IF(((BC32&gt;=1)*AND(BC32&lt;=BC$5)),BC$9*(1-BC$7)^(BC32-1),0)</f>
        <v>0</v>
      </c>
      <c r="BE32" s="98">
        <v>19</v>
      </c>
      <c r="BF32" s="140">
        <f>IF(((BE32&gt;=1)*AND(BE32&lt;=BE$5)),BE$9*(1-BE$7)^(BE32-1),0)</f>
        <v>0</v>
      </c>
      <c r="BH32" s="140">
        <f>IF(((BG32&gt;=1)*AND(BG32&lt;=BG$5)),BG$9*(1-BG$7)^(BG32-1),0)</f>
        <v>0</v>
      </c>
      <c r="BJ32" s="140">
        <f>IF(((BI32&gt;=1)*AND(BI32&lt;=BI$5)),BI$9*(1-BI$7)^(BI32-1),0)</f>
        <v>0</v>
      </c>
      <c r="BL32" s="140">
        <f>IF(((BK32&gt;=1)*AND(BK32&lt;=BK$5)),BK$9*(1-BK$7)^(BK32-1),0)</f>
        <v>0</v>
      </c>
      <c r="BN32" s="262">
        <f>IF(((BM32&gt;=1)*AND(BM32&lt;=BM$5)),BM$9*(1-BM$7)^(BM32-1),0)</f>
        <v>0</v>
      </c>
    </row>
    <row r="33" spans="1:66" s="98" customFormat="1" ht="18" customHeight="1" x14ac:dyDescent="0.15">
      <c r="A33" s="180">
        <f>RANK($H33,($H$11:$H$87),0)</f>
        <v>23</v>
      </c>
      <c r="B33" s="101" t="s">
        <v>375</v>
      </c>
      <c r="C33" s="98" t="s">
        <v>69</v>
      </c>
      <c r="D33" s="179">
        <f>LARGE((K33,M33,O33,Q33,S33,U33,W33,Y33,AA33,AC33,AE33,AG33,AI33,AK33,AM33,AU33,AX33),1)</f>
        <v>0</v>
      </c>
      <c r="E33" s="179">
        <f>LARGE((K33,M33,O33,Q33,S33,U33,W33,Y33,AA33,AC33,AE33,AG33,AI33,AK33,AM33, AU33,AX33),2)</f>
        <v>0</v>
      </c>
      <c r="F33" s="179">
        <f>LARGE((K33,M33,O33,Q33,S33,U33,W33,Y33,AA33,AC33,AE33,AG33,AI33,AK33,AM33,AU33,AX33),3)</f>
        <v>0</v>
      </c>
      <c r="G33" s="179"/>
      <c r="H33" s="97">
        <f>SUM(D33:G33)</f>
        <v>0</v>
      </c>
      <c r="I33" s="213"/>
      <c r="J33" s="141"/>
      <c r="K33" s="140">
        <f>IF(((J33&gt;=1)*AND(J33&lt;=J$5)),J$9*(1-J$7)^(J33-1),0)</f>
        <v>0</v>
      </c>
      <c r="L33" s="178"/>
      <c r="M33" s="140">
        <f>IF(((L33&gt;=1)*AND(L33&lt;=L$5)),L$9*(1-L$7)^(L33-1),0)</f>
        <v>0</v>
      </c>
      <c r="N33" s="178"/>
      <c r="O33" s="140">
        <f>IF(((N33&gt;=1)*AND(N33&lt;=N$5)),N$9*(1-N$7)^(N33-1),0)</f>
        <v>0</v>
      </c>
      <c r="P33" s="99"/>
      <c r="Q33" s="140">
        <f>IF(((P33&gt;=1)*AND(P33&lt;=P$5)),P$9*(1-P$7)^(P33-1),0)</f>
        <v>0</v>
      </c>
      <c r="R33" s="99"/>
      <c r="S33" s="140">
        <f>IF(((R33&gt;=1)*AND(R33&lt;=R$5)),R$9*(1-R$7)^(R33-1),0)</f>
        <v>0</v>
      </c>
      <c r="T33" s="99"/>
      <c r="U33" s="140">
        <f>IF(((T33&gt;=1)*AND(T33&lt;=T$5)),T$9*(1-T$7)^(T33-1),0)</f>
        <v>0</v>
      </c>
      <c r="V33" s="99"/>
      <c r="W33" s="140">
        <f>IF(((V33&gt;=1)*AND(V33&lt;=V$5)),V$9*(1-V$7)^(V33-1),0)</f>
        <v>0</v>
      </c>
      <c r="X33" s="99"/>
      <c r="Y33" s="140">
        <f>IF(((X33&gt;=1)*AND(X33&lt;=X$5)),X$9*(1-X$7)^(X33-1),0)</f>
        <v>0</v>
      </c>
      <c r="Z33" s="178"/>
      <c r="AA33" s="140">
        <f>IF(((Z33&gt;=1)*AND(Z33&lt;=Z$5)),Z$9*(1-Z$7)^(Z33-1),0)</f>
        <v>0</v>
      </c>
      <c r="AB33" s="178"/>
      <c r="AC33" s="140">
        <f>IF(((AB33&gt;=1)*AND(AB33&lt;=AB$5)),AB$9*(1-AB$7)^(AB33-1),0)</f>
        <v>0</v>
      </c>
      <c r="AD33" s="157"/>
      <c r="AE33" s="140">
        <f>IF(((AD33&gt;=1)*AND(AD33&lt;=AD$5)),AD$9*(1-AD$7)^(AD33-1),0)</f>
        <v>0</v>
      </c>
      <c r="AF33" s="99"/>
      <c r="AG33" s="140">
        <f>IF(((AF33&gt;=1)*AND(AF33&lt;=AF$5)),AF$9*(1-AF$7)^(AF33-1),0)</f>
        <v>0</v>
      </c>
      <c r="AH33" s="157"/>
      <c r="AI33" s="140">
        <f>IF(((AH33&gt;=1)*AND(AH33&lt;=AH$5)),AH$9*(1-AH$7)^(AH33-1),0)</f>
        <v>0</v>
      </c>
      <c r="AJ33" s="99"/>
      <c r="AK33" s="140">
        <f>IF(((AJ33&gt;=1)*AND(AJ33&lt;=AJ$5)),AJ$9*(1-AJ$7)^(AJ33-1),0)</f>
        <v>0</v>
      </c>
      <c r="AL33" s="99"/>
      <c r="AM33" s="140">
        <f>IF(((AL33&gt;=1)*AND(AL33&lt;=AL$5)),AL$9*(1-AL$7)^(AL33-1),0)</f>
        <v>0</v>
      </c>
      <c r="AN33" s="99"/>
      <c r="AO33" s="140">
        <f>IF(((AN33&gt;=1)*AND(AN33&lt;=AN$5)),AN$9*(1-AN$7)^(AN33-1),0)</f>
        <v>0</v>
      </c>
      <c r="AP33" s="99"/>
      <c r="AQ33" s="142">
        <f>IF(((AP33&gt;=1)*AND(AP33&lt;=AP$4)),AP$9*(1-AP$7)^(AP33-1),0)</f>
        <v>0</v>
      </c>
      <c r="AR33" s="178"/>
      <c r="AS33" s="142">
        <f>IF(((AR33&gt;=1)*AND(AR33&lt;=AR$4)),AR$9*(1-AR$7)^(AR33-1),0)</f>
        <v>0</v>
      </c>
      <c r="AT33" s="99"/>
      <c r="AU33" s="140">
        <f>IF(((AT33&gt;=1)*AND(AT33&lt;=AT$5)),AT$9*(1-AT$7)^(AT33-1),0)</f>
        <v>0</v>
      </c>
      <c r="AV33" s="99"/>
      <c r="AW33" s="99"/>
      <c r="AX33" s="140">
        <f>LARGE((AZ33,BB33,BD33,BF33,BH33,BJ33,BL33,BN33),1)</f>
        <v>0</v>
      </c>
      <c r="AY33" s="99"/>
      <c r="AZ33" s="140">
        <f>IF(((AY33&gt;=1)*AND(AY33&lt;=AY$5)),AY$9*(1-AY$7)^(AY33-1),0)</f>
        <v>0</v>
      </c>
      <c r="BA33" s="99"/>
      <c r="BB33" s="140">
        <f>IF(((BA33&gt;=1)*AND(BA33&lt;=BA$5)),BA$9*(1-BA$7)^(BA33-1),0)</f>
        <v>0</v>
      </c>
      <c r="BC33" s="99"/>
      <c r="BD33" s="140">
        <f>IF(((BC33&gt;=1)*AND(BC33&lt;=BC$5)),BC$9*(1-BC$7)^(BC33-1),0)</f>
        <v>0</v>
      </c>
      <c r="BF33" s="140">
        <f>IF(((BE33&gt;=1)*AND(BE33&lt;=BE$5)),BE$9*(1-BE$7)^(BE33-1),0)</f>
        <v>0</v>
      </c>
      <c r="BH33" s="140">
        <f>IF(((BG33&gt;=1)*AND(BG33&lt;=BG$5)),BG$9*(1-BG$7)^(BG33-1),0)</f>
        <v>0</v>
      </c>
      <c r="BJ33" s="140">
        <f>IF(((BI33&gt;=1)*AND(BI33&lt;=BI$5)),BI$9*(1-BI$7)^(BI33-1),0)</f>
        <v>0</v>
      </c>
      <c r="BL33" s="140">
        <f>IF(((BK33&gt;=1)*AND(BK33&lt;=BK$5)),BK$9*(1-BK$7)^(BK33-1),0)</f>
        <v>0</v>
      </c>
      <c r="BN33" s="262">
        <f>IF(((BM33&gt;=1)*AND(BM33&lt;=BM$5)),BM$9*(1-BM$7)^(BM33-1),0)</f>
        <v>0</v>
      </c>
    </row>
    <row r="34" spans="1:66" s="98" customFormat="1" ht="18" customHeight="1" x14ac:dyDescent="0.15">
      <c r="A34" s="180">
        <f>RANK($H34,($H$11:$H$87),0)</f>
        <v>23</v>
      </c>
      <c r="B34" s="101" t="s">
        <v>374</v>
      </c>
      <c r="C34" s="98" t="s">
        <v>67</v>
      </c>
      <c r="D34" s="179">
        <f>LARGE((K34,M34,O34,Q34,S34,U34,W34,Y34,AA34,AC34,AE34,AG34,AI34,AK34,AM34,AU34,AX34),1)</f>
        <v>0</v>
      </c>
      <c r="E34" s="179">
        <f>LARGE((K34,M34,O34,Q34,S34,U34,W34,Y34,AA34,AC34,AE34,AG34,AI34,AK34,AM34, AU34,AX34),2)</f>
        <v>0</v>
      </c>
      <c r="F34" s="179">
        <f>LARGE((K34,M34,O34,Q34,S34,U34,W34,Y34,AA34,AC34,AE34,AG34,AI34,AK34,AM34,AU34,AX34),3)</f>
        <v>0</v>
      </c>
      <c r="G34" s="179"/>
      <c r="H34" s="97">
        <f>SUM(D34:G34)</f>
        <v>0</v>
      </c>
      <c r="I34" s="213"/>
      <c r="J34" s="141"/>
      <c r="K34" s="140">
        <f>IF(((J34&gt;=1)*AND(J34&lt;=J$5)),J$9*(1-J$7)^(J34-1),0)</f>
        <v>0</v>
      </c>
      <c r="L34" s="178"/>
      <c r="M34" s="140">
        <f>IF(((L34&gt;=1)*AND(L34&lt;=L$5)),L$9*(1-L$7)^(L34-1),0)</f>
        <v>0</v>
      </c>
      <c r="N34" s="178"/>
      <c r="O34" s="140">
        <f>IF(((N34&gt;=1)*AND(N34&lt;=N$5)),N$9*(1-N$7)^(N34-1),0)</f>
        <v>0</v>
      </c>
      <c r="P34" s="99"/>
      <c r="Q34" s="140">
        <f>IF(((P34&gt;=1)*AND(P34&lt;=P$5)),P$9*(1-P$7)^(P34-1),0)</f>
        <v>0</v>
      </c>
      <c r="R34" s="99"/>
      <c r="S34" s="140">
        <f>IF(((R34&gt;=1)*AND(R34&lt;=R$5)),R$9*(1-R$7)^(R34-1),0)</f>
        <v>0</v>
      </c>
      <c r="T34" s="99"/>
      <c r="U34" s="140">
        <f>IF(((T34&gt;=1)*AND(T34&lt;=T$5)),T$9*(1-T$7)^(T34-1),0)</f>
        <v>0</v>
      </c>
      <c r="V34" s="99"/>
      <c r="W34" s="140">
        <f>IF(((V34&gt;=1)*AND(V34&lt;=V$5)),V$9*(1-V$7)^(V34-1),0)</f>
        <v>0</v>
      </c>
      <c r="X34" s="99"/>
      <c r="Y34" s="140">
        <f>IF(((X34&gt;=1)*AND(X34&lt;=X$5)),X$9*(1-X$7)^(X34-1),0)</f>
        <v>0</v>
      </c>
      <c r="Z34" s="178"/>
      <c r="AA34" s="140">
        <f>IF(((Z34&gt;=1)*AND(Z34&lt;=Z$5)),Z$9*(1-Z$7)^(Z34-1),0)</f>
        <v>0</v>
      </c>
      <c r="AB34" s="178"/>
      <c r="AC34" s="140">
        <f>IF(((AB34&gt;=1)*AND(AB34&lt;=AB$5)),AB$9*(1-AB$7)^(AB34-1),0)</f>
        <v>0</v>
      </c>
      <c r="AD34" s="157"/>
      <c r="AE34" s="140">
        <f>IF(((AD34&gt;=1)*AND(AD34&lt;=AD$5)),AD$9*(1-AD$7)^(AD34-1),0)</f>
        <v>0</v>
      </c>
      <c r="AF34" s="99"/>
      <c r="AG34" s="140">
        <f>IF(((AF34&gt;=1)*AND(AF34&lt;=AF$5)),AF$9*(1-AF$7)^(AF34-1),0)</f>
        <v>0</v>
      </c>
      <c r="AH34" s="157"/>
      <c r="AI34" s="140">
        <f>IF(((AH34&gt;=1)*AND(AH34&lt;=AH$5)),AH$9*(1-AH$7)^(AH34-1),0)</f>
        <v>0</v>
      </c>
      <c r="AJ34" s="99"/>
      <c r="AK34" s="140">
        <f>IF(((AJ34&gt;=1)*AND(AJ34&lt;=AJ$5)),AJ$9*(1-AJ$7)^(AJ34-1),0)</f>
        <v>0</v>
      </c>
      <c r="AL34" s="99"/>
      <c r="AM34" s="140">
        <f>IF(((AL34&gt;=1)*AND(AL34&lt;=AL$5)),AL$9*(1-AL$7)^(AL34-1),0)</f>
        <v>0</v>
      </c>
      <c r="AN34" s="99"/>
      <c r="AO34" s="140">
        <f>IF(((AN34&gt;=1)*AND(AN34&lt;=AN$5)),AN$9*(1-AN$7)^(AN34-1),0)</f>
        <v>0</v>
      </c>
      <c r="AP34" s="99"/>
      <c r="AQ34" s="142">
        <f>IF(((AP34&gt;=1)*AND(AP34&lt;=AP$4)),AP$9*(1-AP$7)^(AP34-1),0)</f>
        <v>0</v>
      </c>
      <c r="AR34" s="99"/>
      <c r="AS34" s="142">
        <f>IF(((AR34&gt;=1)*AND(AR34&lt;=AR$4)),AR$9*(1-AR$7)^(AR34-1),0)</f>
        <v>0</v>
      </c>
      <c r="AT34" s="99"/>
      <c r="AU34" s="140">
        <f>IF(((AT34&gt;=1)*AND(AT34&lt;=AT$5)),AT$9*(1-AT$7)^(AT34-1),0)</f>
        <v>0</v>
      </c>
      <c r="AV34" s="99"/>
      <c r="AW34" s="99"/>
      <c r="AX34" s="140">
        <f>LARGE((AZ34,BB34,BD34,BF34,BH34,BJ34,BL34,BN34),1)</f>
        <v>0</v>
      </c>
      <c r="AY34" s="99"/>
      <c r="AZ34" s="140">
        <f>IF(((AY34&gt;=1)*AND(AY34&lt;=AY$5)),AY$9*(1-AY$7)^(AY34-1),0)</f>
        <v>0</v>
      </c>
      <c r="BA34" s="99"/>
      <c r="BB34" s="140">
        <f>IF(((BA34&gt;=1)*AND(BA34&lt;=BA$5)),BA$9*(1-BA$7)^(BA34-1),0)</f>
        <v>0</v>
      </c>
      <c r="BC34" s="99"/>
      <c r="BD34" s="140">
        <f>IF(((BC34&gt;=1)*AND(BC34&lt;=BC$5)),BC$9*(1-BC$7)^(BC34-1),0)</f>
        <v>0</v>
      </c>
      <c r="BF34" s="140">
        <f>IF(((BE34&gt;=1)*AND(BE34&lt;=BE$5)),BE$9*(1-BE$7)^(BE34-1),0)</f>
        <v>0</v>
      </c>
      <c r="BH34" s="140">
        <f>IF(((BG34&gt;=1)*AND(BG34&lt;=BG$5)),BG$9*(1-BG$7)^(BG34-1),0)</f>
        <v>0</v>
      </c>
      <c r="BJ34" s="140">
        <f>IF(((BI34&gt;=1)*AND(BI34&lt;=BI$5)),BI$9*(1-BI$7)^(BI34-1),0)</f>
        <v>0</v>
      </c>
      <c r="BL34" s="140">
        <f>IF(((BK34&gt;=1)*AND(BK34&lt;=BK$5)),BK$9*(1-BK$7)^(BK34-1),0)</f>
        <v>0</v>
      </c>
      <c r="BN34" s="262">
        <f>IF(((BM34&gt;=1)*AND(BM34&lt;=BM$5)),BM$9*(1-BM$7)^(BM34-1),0)</f>
        <v>0</v>
      </c>
    </row>
    <row r="35" spans="1:66" s="98" customFormat="1" ht="18" customHeight="1" x14ac:dyDescent="0.15">
      <c r="A35" s="180">
        <f>RANK($H35,($H$11:$H$87),0)</f>
        <v>23</v>
      </c>
      <c r="B35" s="101" t="s">
        <v>228</v>
      </c>
      <c r="C35" s="98" t="s">
        <v>67</v>
      </c>
      <c r="D35" s="179">
        <f>LARGE((K35,M35,O35,Q35,S35,U35,W35,Y35,AA35,AC35,AE35,AG35,AI35,AK35,AM35,AU35,AX35),1)</f>
        <v>0</v>
      </c>
      <c r="E35" s="179">
        <f>LARGE((K35,M35,O35,Q35,S35,U35,W35,Y35,AA35,AC35,AE35,AG35,AI35,AK35,AM35, AU35,AX35),2)</f>
        <v>0</v>
      </c>
      <c r="F35" s="179">
        <f>LARGE((K35,M35,O35,Q35,S35,U35,W35,Y35,AA35,AC35,AE35,AG35,AI35,AK35,AM35,AU35,AX35),3)</f>
        <v>0</v>
      </c>
      <c r="G35" s="179"/>
      <c r="H35" s="97">
        <f>SUM(D35:G35)</f>
        <v>0</v>
      </c>
      <c r="I35" s="213"/>
      <c r="J35" s="141"/>
      <c r="K35" s="140">
        <f>IF(((J35&gt;=1)*AND(J35&lt;=J$5)),J$9*(1-J$7)^(J35-1),0)</f>
        <v>0</v>
      </c>
      <c r="L35" s="178"/>
      <c r="M35" s="140">
        <f>IF(((L35&gt;=1)*AND(L35&lt;=L$5)),L$9*(1-L$7)^(L35-1),0)</f>
        <v>0</v>
      </c>
      <c r="N35" s="178"/>
      <c r="O35" s="140">
        <f>IF(((N35&gt;=1)*AND(N35&lt;=N$5)),N$9*(1-N$7)^(N35-1),0)</f>
        <v>0</v>
      </c>
      <c r="P35" s="99"/>
      <c r="Q35" s="140">
        <f>IF(((P35&gt;=1)*AND(P35&lt;=P$5)),P$9*(1-P$7)^(P35-1),0)</f>
        <v>0</v>
      </c>
      <c r="R35" s="99"/>
      <c r="S35" s="140">
        <f>IF(((R35&gt;=1)*AND(R35&lt;=R$5)),R$9*(1-R$7)^(R35-1),0)</f>
        <v>0</v>
      </c>
      <c r="T35" s="99"/>
      <c r="U35" s="140">
        <f>IF(((T35&gt;=1)*AND(T35&lt;=T$5)),T$9*(1-T$7)^(T35-1),0)</f>
        <v>0</v>
      </c>
      <c r="V35" s="99"/>
      <c r="W35" s="140">
        <f>IF(((V35&gt;=1)*AND(V35&lt;=V$5)),V$9*(1-V$7)^(V35-1),0)</f>
        <v>0</v>
      </c>
      <c r="X35" s="99"/>
      <c r="Y35" s="140">
        <f>IF(((X35&gt;=1)*AND(X35&lt;=X$5)),X$9*(1-X$7)^(X35-1),0)</f>
        <v>0</v>
      </c>
      <c r="Z35" s="178"/>
      <c r="AA35" s="140">
        <f>IF(((Z35&gt;=1)*AND(Z35&lt;=Z$5)),Z$9*(1-Z$7)^(Z35-1),0)</f>
        <v>0</v>
      </c>
      <c r="AB35" s="178"/>
      <c r="AC35" s="140">
        <f>IF(((AB35&gt;=1)*AND(AB35&lt;=AB$5)),AB$9*(1-AB$7)^(AB35-1),0)</f>
        <v>0</v>
      </c>
      <c r="AD35" s="157"/>
      <c r="AE35" s="140">
        <f>IF(((AD35&gt;=1)*AND(AD35&lt;=AD$5)),AD$9*(1-AD$7)^(AD35-1),0)</f>
        <v>0</v>
      </c>
      <c r="AF35" s="99"/>
      <c r="AG35" s="140">
        <f>IF(((AF35&gt;=1)*AND(AF35&lt;=AF$5)),AF$9*(1-AF$7)^(AF35-1),0)</f>
        <v>0</v>
      </c>
      <c r="AH35" s="157"/>
      <c r="AI35" s="140">
        <f>IF(((AH35&gt;=1)*AND(AH35&lt;=AH$5)),AH$9*(1-AH$7)^(AH35-1),0)</f>
        <v>0</v>
      </c>
      <c r="AJ35" s="99"/>
      <c r="AK35" s="140">
        <f>IF(((AJ35&gt;=1)*AND(AJ35&lt;=AJ$5)),AJ$9*(1-AJ$7)^(AJ35-1),0)</f>
        <v>0</v>
      </c>
      <c r="AL35" s="99"/>
      <c r="AM35" s="140">
        <f>IF(((AL35&gt;=1)*AND(AL35&lt;=AL$5)),AL$9*(1-AL$7)^(AL35-1),0)</f>
        <v>0</v>
      </c>
      <c r="AN35" s="99"/>
      <c r="AO35" s="140">
        <f>IF(((AN35&gt;=1)*AND(AN35&lt;=AN$5)),AN$9*(1-AN$7)^(AN35-1),0)</f>
        <v>0</v>
      </c>
      <c r="AP35" s="99"/>
      <c r="AQ35" s="142">
        <f>IF(((AP35&gt;=1)*AND(AP35&lt;=AP$4)),AP$9*(1-AP$7)^(AP35-1),0)</f>
        <v>0</v>
      </c>
      <c r="AR35" s="99"/>
      <c r="AS35" s="142">
        <f>IF(((AR35&gt;=1)*AND(AR35&lt;=AR$4)),AR$9*(1-AR$7)^(AR35-1),0)</f>
        <v>0</v>
      </c>
      <c r="AT35" s="99"/>
      <c r="AU35" s="140">
        <f>IF(((AT35&gt;=1)*AND(AT35&lt;=AT$5)),AT$9*(1-AT$7)^(AT35-1),0)</f>
        <v>0</v>
      </c>
      <c r="AV35" s="99"/>
      <c r="AW35" s="99"/>
      <c r="AX35" s="140">
        <f>LARGE((AZ35,BB35,BD35,BF35,BH35,BJ35,BL35,BN35),1)</f>
        <v>0</v>
      </c>
      <c r="AY35" s="99"/>
      <c r="AZ35" s="140">
        <f>IF(((AY35&gt;=1)*AND(AY35&lt;=AY$5)),AY$9*(1-AY$7)^(AY35-1),0)</f>
        <v>0</v>
      </c>
      <c r="BA35" s="99"/>
      <c r="BB35" s="140">
        <f>IF(((BA35&gt;=1)*AND(BA35&lt;=BA$5)),BA$9*(1-BA$7)^(BA35-1),0)</f>
        <v>0</v>
      </c>
      <c r="BC35" s="99"/>
      <c r="BD35" s="140">
        <f>IF(((BC35&gt;=1)*AND(BC35&lt;=BC$5)),BC$9*(1-BC$7)^(BC35-1),0)</f>
        <v>0</v>
      </c>
      <c r="BF35" s="140">
        <f>IF(((BE35&gt;=1)*AND(BE35&lt;=BE$5)),BE$9*(1-BE$7)^(BE35-1),0)</f>
        <v>0</v>
      </c>
      <c r="BH35" s="140">
        <f>IF(((BG35&gt;=1)*AND(BG35&lt;=BG$5)),BG$9*(1-BG$7)^(BG35-1),0)</f>
        <v>0</v>
      </c>
      <c r="BJ35" s="140">
        <f>IF(((BI35&gt;=1)*AND(BI35&lt;=BI$5)),BI$9*(1-BI$7)^(BI35-1),0)</f>
        <v>0</v>
      </c>
      <c r="BL35" s="140">
        <f>IF(((BK35&gt;=1)*AND(BK35&lt;=BK$5)),BK$9*(1-BK$7)^(BK35-1),0)</f>
        <v>0</v>
      </c>
      <c r="BN35" s="262">
        <f>IF(((BM35&gt;=1)*AND(BM35&lt;=BM$5)),BM$9*(1-BM$7)^(BM35-1),0)</f>
        <v>0</v>
      </c>
    </row>
    <row r="36" spans="1:66" s="98" customFormat="1" ht="18" customHeight="1" x14ac:dyDescent="0.15">
      <c r="A36" s="180">
        <f>RANK($H36,($H$11:$H$87),0)</f>
        <v>23</v>
      </c>
      <c r="B36" s="101"/>
      <c r="D36" s="179">
        <f>LARGE((K36,M36,O36,Q36,S36,U36,W36,Y36,AA36,AC36,AE36,AG36,AI36,AK36,AM36,AU36,AX36),1)</f>
        <v>0</v>
      </c>
      <c r="E36" s="179">
        <f>LARGE((K36,M36,O36,Q36,S36,U36,W36,Y36,AA36,AC36,AE36,AG36,AI36,AK36,AM36, AU36,AX36),2)</f>
        <v>0</v>
      </c>
      <c r="F36" s="179">
        <f>LARGE((K36,M36,O36,Q36,S36,U36,W36,Y36,AA36,AC36,AE36,AG36,AI36,AK36,AM36,AU36,AX36),3)</f>
        <v>0</v>
      </c>
      <c r="G36" s="179"/>
      <c r="H36" s="97">
        <f>SUM(D36:G36)</f>
        <v>0</v>
      </c>
      <c r="I36" s="213"/>
      <c r="J36" s="141"/>
      <c r="K36" s="140">
        <f>IF(((J36&gt;=1)*AND(J36&lt;=J$5)),J$9*(1-J$7)^(J36-1),0)</f>
        <v>0</v>
      </c>
      <c r="L36" s="178"/>
      <c r="M36" s="140">
        <f>IF(((L36&gt;=1)*AND(L36&lt;=L$5)),L$9*(1-L$7)^(L36-1),0)</f>
        <v>0</v>
      </c>
      <c r="N36" s="178"/>
      <c r="O36" s="140">
        <f>IF(((N36&gt;=1)*AND(N36&lt;=N$5)),N$9*(1-N$7)^(N36-1),0)</f>
        <v>0</v>
      </c>
      <c r="P36" s="99"/>
      <c r="Q36" s="140">
        <f>IF(((P36&gt;=1)*AND(P36&lt;=P$5)),P$9*(1-P$7)^(P36-1),0)</f>
        <v>0</v>
      </c>
      <c r="R36" s="99"/>
      <c r="S36" s="140">
        <f>IF(((R36&gt;=1)*AND(R36&lt;=R$5)),R$9*(1-R$7)^(R36-1),0)</f>
        <v>0</v>
      </c>
      <c r="T36" s="99"/>
      <c r="U36" s="140">
        <f>IF(((T36&gt;=1)*AND(T36&lt;=T$5)),T$9*(1-T$7)^(T36-1),0)</f>
        <v>0</v>
      </c>
      <c r="V36" s="99"/>
      <c r="W36" s="140">
        <f>IF(((V36&gt;=1)*AND(V36&lt;=V$5)),V$9*(1-V$7)^(V36-1),0)</f>
        <v>0</v>
      </c>
      <c r="X36" s="99" t="s">
        <v>235</v>
      </c>
      <c r="Y36" s="140">
        <f>IF(((X36&gt;=1)*AND(X36&lt;=X$5)),X$9*(1-X$7)^(X36-1),0)</f>
        <v>0</v>
      </c>
      <c r="Z36" s="178"/>
      <c r="AA36" s="140">
        <f>IF(((Z36&gt;=1)*AND(Z36&lt;=Z$5)),Z$9*(1-Z$7)^(Z36-1),0)</f>
        <v>0</v>
      </c>
      <c r="AB36" s="178"/>
      <c r="AC36" s="140">
        <f>IF(((AB36&gt;=1)*AND(AB36&lt;=AB$5)),AB$9*(1-AB$7)^(AB36-1),0)</f>
        <v>0</v>
      </c>
      <c r="AD36" s="157"/>
      <c r="AE36" s="140">
        <f>IF(((AD36&gt;=1)*AND(AD36&lt;=AD$5)),AD$9*(1-AD$7)^(AD36-1),0)</f>
        <v>0</v>
      </c>
      <c r="AF36" s="99"/>
      <c r="AG36" s="140">
        <f>IF(((AF36&gt;=1)*AND(AF36&lt;=AF$5)),AF$9*(1-AF$7)^(AF36-1),0)</f>
        <v>0</v>
      </c>
      <c r="AH36" s="157"/>
      <c r="AI36" s="140">
        <f>IF(((AH36&gt;=1)*AND(AH36&lt;=AH$5)),AH$9*(1-AH$7)^(AH36-1),0)</f>
        <v>0</v>
      </c>
      <c r="AJ36" s="99"/>
      <c r="AK36" s="140">
        <f>IF(((AJ36&gt;=1)*AND(AJ36&lt;=AJ$5)),AJ$9*(1-AJ$7)^(AJ36-1),0)</f>
        <v>0</v>
      </c>
      <c r="AL36" s="99"/>
      <c r="AM36" s="140">
        <f>IF(((AL36&gt;=1)*AND(AL36&lt;=AL$5)),AL$9*(1-AL$7)^(AL36-1),0)</f>
        <v>0</v>
      </c>
      <c r="AN36" s="99"/>
      <c r="AO36" s="140">
        <f>IF(((AN36&gt;=1)*AND(AN36&lt;=AN$5)),AN$9*(1-AN$7)^(AN36-1),0)</f>
        <v>0</v>
      </c>
      <c r="AP36" s="99"/>
      <c r="AQ36" s="142">
        <f>IF(((AP36&gt;=1)*AND(AP36&lt;=AP$4)),AP$9*(1-AP$7)^(AP36-1),0)</f>
        <v>0</v>
      </c>
      <c r="AR36" s="99"/>
      <c r="AS36" s="142">
        <f>IF(((AR36&gt;=1)*AND(AR36&lt;=AR$4)),AR$9*(1-AR$7)^(AR36-1),0)</f>
        <v>0</v>
      </c>
      <c r="AT36" s="99"/>
      <c r="AU36" s="140">
        <f>IF(((AT36&gt;=1)*AND(AT36&lt;=AT$5)),AT$9*(1-AT$7)^(AT36-1),0)</f>
        <v>0</v>
      </c>
      <c r="AV36" s="99"/>
      <c r="AW36" s="99"/>
      <c r="AX36" s="140">
        <f>LARGE((AZ36,BB36,BD36,BF36,BH36,BJ36,BL36,BN36),1)</f>
        <v>0</v>
      </c>
      <c r="AY36" s="99"/>
      <c r="AZ36" s="140">
        <f>IF(((AY36&gt;=1)*AND(AY36&lt;=AY$5)),AY$9*(1-AY$7)^(AY36-1),0)</f>
        <v>0</v>
      </c>
      <c r="BA36" s="99"/>
      <c r="BB36" s="140">
        <f>IF(((BA36&gt;=1)*AND(BA36&lt;=BA$5)),BA$9*(1-BA$7)^(BA36-1),0)</f>
        <v>0</v>
      </c>
      <c r="BC36" s="99"/>
      <c r="BD36" s="140">
        <f>IF(((BC36&gt;=1)*AND(BC36&lt;=BC$5)),BC$9*(1-BC$7)^(BC36-1),0)</f>
        <v>0</v>
      </c>
      <c r="BE36" s="100"/>
      <c r="BF36" s="140">
        <f>IF(((BE36&gt;=1)*AND(BE36&lt;=BE$5)),BE$9*(1-BE$7)^(BE36-1),0)</f>
        <v>0</v>
      </c>
      <c r="BG36" s="100"/>
      <c r="BH36" s="140">
        <f>IF(((BG36&gt;=1)*AND(BG36&lt;=BG$5)),BG$9*(1-BG$7)^(BG36-1),0)</f>
        <v>0</v>
      </c>
      <c r="BI36" s="100"/>
      <c r="BJ36" s="140">
        <f>IF(((BI36&gt;=1)*AND(BI36&lt;=BI$5)),BI$9*(1-BI$7)^(BI36-1),0)</f>
        <v>0</v>
      </c>
      <c r="BK36" s="100"/>
      <c r="BL36" s="140">
        <f>IF(((BK36&gt;=1)*AND(BK36&lt;=BK$5)),BK$9*(1-BK$7)^(BK36-1),0)</f>
        <v>0</v>
      </c>
      <c r="BM36" s="100"/>
      <c r="BN36" s="262">
        <f>IF(((BM36&gt;=1)*AND(BM36&lt;=BM$5)),BM$9*(1-BM$7)^(BM36-1),0)</f>
        <v>0</v>
      </c>
    </row>
    <row r="37" spans="1:66" s="98" customFormat="1" ht="18" customHeight="1" x14ac:dyDescent="0.15">
      <c r="A37" s="180">
        <f>RANK($H37,($H$11:$H$87),0)</f>
        <v>23</v>
      </c>
      <c r="B37" s="101"/>
      <c r="D37" s="179">
        <f>LARGE((K37,M37,O37,Q37,S37,U37,W37,Y37,AA37,AC37,AE37,AG37,AI37,AK37,AM37,AU37,AX37),1)</f>
        <v>0</v>
      </c>
      <c r="E37" s="179">
        <f>LARGE((K37,M37,O37,Q37,S37,U37,W37,Y37,AA37,AC37,AE37,AG37,AI37,AK37,AM37, AU37,AX37),2)</f>
        <v>0</v>
      </c>
      <c r="F37" s="179">
        <f>LARGE((K37,M37,O37,Q37,S37,U37,W37,Y37,AA37,AC37,AE37,AG37,AI37,AK37,AM37,AU37,AX37),3)</f>
        <v>0</v>
      </c>
      <c r="G37" s="179"/>
      <c r="H37" s="97">
        <f>SUM(D37:G37)</f>
        <v>0</v>
      </c>
      <c r="I37" s="213"/>
      <c r="J37" s="141"/>
      <c r="K37" s="140">
        <f>IF(((J37&gt;=1)*AND(J37&lt;=J$5)),J$9*(1-J$7)^(J37-1),0)</f>
        <v>0</v>
      </c>
      <c r="L37" s="178"/>
      <c r="M37" s="140">
        <f>IF(((L37&gt;=1)*AND(L37&lt;=L$5)),L$9*(1-L$7)^(L37-1),0)</f>
        <v>0</v>
      </c>
      <c r="N37" s="178"/>
      <c r="O37" s="140">
        <f>IF(((N37&gt;=1)*AND(N37&lt;=N$5)),N$9*(1-N$7)^(N37-1),0)</f>
        <v>0</v>
      </c>
      <c r="P37" s="99"/>
      <c r="Q37" s="140">
        <f>IF(((P37&gt;=1)*AND(P37&lt;=P$5)),P$9*(1-P$7)^(P37-1),0)</f>
        <v>0</v>
      </c>
      <c r="R37" s="99"/>
      <c r="S37" s="140">
        <f>IF(((R37&gt;=1)*AND(R37&lt;=R$5)),R$9*(1-R$7)^(R37-1),0)</f>
        <v>0</v>
      </c>
      <c r="T37" s="99"/>
      <c r="U37" s="140">
        <f>IF(((T37&gt;=1)*AND(T37&lt;=T$5)),T$9*(1-T$7)^(T37-1),0)</f>
        <v>0</v>
      </c>
      <c r="V37" s="99"/>
      <c r="W37" s="140">
        <f>IF(((V37&gt;=1)*AND(V37&lt;=V$5)),V$9*(1-V$7)^(V37-1),0)</f>
        <v>0</v>
      </c>
      <c r="X37" s="99"/>
      <c r="Y37" s="140">
        <f>IF(((X37&gt;=1)*AND(X37&lt;=X$5)),X$9*(1-X$7)^(X37-1),0)</f>
        <v>0</v>
      </c>
      <c r="Z37" s="178"/>
      <c r="AA37" s="140">
        <f>IF(((Z37&gt;=1)*AND(Z37&lt;=Z$5)),Z$9*(1-Z$7)^(Z37-1),0)</f>
        <v>0</v>
      </c>
      <c r="AB37" s="178"/>
      <c r="AC37" s="140">
        <f>IF(((AB37&gt;=1)*AND(AB37&lt;=AB$5)),AB$9*(1-AB$7)^(AB37-1),0)</f>
        <v>0</v>
      </c>
      <c r="AD37" s="157"/>
      <c r="AE37" s="140">
        <f>IF(((AD37&gt;=1)*AND(AD37&lt;=AD$5)),AD$9*(1-AD$7)^(AD37-1),0)</f>
        <v>0</v>
      </c>
      <c r="AF37" s="99"/>
      <c r="AG37" s="140">
        <f>IF(((AF37&gt;=1)*AND(AF37&lt;=AF$5)),AF$9*(1-AF$7)^(AF37-1),0)</f>
        <v>0</v>
      </c>
      <c r="AH37" s="157"/>
      <c r="AI37" s="140">
        <f>IF(((AH37&gt;=1)*AND(AH37&lt;=AH$5)),AH$9*(1-AH$7)^(AH37-1),0)</f>
        <v>0</v>
      </c>
      <c r="AJ37" s="99"/>
      <c r="AK37" s="140">
        <f>IF(((AJ37&gt;=1)*AND(AJ37&lt;=AJ$5)),AJ$9*(1-AJ$7)^(AJ37-1),0)</f>
        <v>0</v>
      </c>
      <c r="AL37" s="99"/>
      <c r="AM37" s="140">
        <f>IF(((AL37&gt;=1)*AND(AL37&lt;=AL$5)),AL$9*(1-AL$7)^(AL37-1),0)</f>
        <v>0</v>
      </c>
      <c r="AN37" s="99"/>
      <c r="AO37" s="140">
        <f>IF(((AN37&gt;=1)*AND(AN37&lt;=AN$5)),AN$9*(1-AN$7)^(AN37-1),0)</f>
        <v>0</v>
      </c>
      <c r="AP37" s="99"/>
      <c r="AQ37" s="142">
        <f>IF(((AP37&gt;=1)*AND(AP37&lt;=AP$4)),AP$9*(1-AP$7)^(AP37-1),0)</f>
        <v>0</v>
      </c>
      <c r="AR37" s="99"/>
      <c r="AS37" s="142">
        <f>IF(((AR37&gt;=1)*AND(AR37&lt;=AR$4)),AR$9*(1-AR$7)^(AR37-1),0)</f>
        <v>0</v>
      </c>
      <c r="AT37" s="99"/>
      <c r="AU37" s="140">
        <f>IF(((AT37&gt;=1)*AND(AT37&lt;=AT$5)),AT$9*(1-AT$7)^(AT37-1),0)</f>
        <v>0</v>
      </c>
      <c r="AV37" s="99"/>
      <c r="AW37" s="99"/>
      <c r="AX37" s="140">
        <f>LARGE((AZ37,BB37,BD37,BF37,BH37,BJ37,BL37,BN37),1)</f>
        <v>0</v>
      </c>
      <c r="AY37" s="99"/>
      <c r="AZ37" s="140">
        <f>IF(((AY37&gt;=1)*AND(AY37&lt;=AY$5)),AY$9*(1-AY$7)^(AY37-1),0)</f>
        <v>0</v>
      </c>
      <c r="BA37" s="99"/>
      <c r="BB37" s="140">
        <f>IF(((BA37&gt;=1)*AND(BA37&lt;=BA$5)),BA$9*(1-BA$7)^(BA37-1),0)</f>
        <v>0</v>
      </c>
      <c r="BC37" s="99"/>
      <c r="BD37" s="140">
        <f>IF(((BC37&gt;=1)*AND(BC37&lt;=BC$5)),BC$9*(1-BC$7)^(BC37-1),0)</f>
        <v>0</v>
      </c>
      <c r="BF37" s="140">
        <f>IF(((BE37&gt;=1)*AND(BE37&lt;=BE$5)),BE$9*(1-BE$7)^(BE37-1),0)</f>
        <v>0</v>
      </c>
      <c r="BH37" s="140">
        <f>IF(((BG37&gt;=1)*AND(BG37&lt;=BG$5)),BG$9*(1-BG$7)^(BG37-1),0)</f>
        <v>0</v>
      </c>
      <c r="BJ37" s="140">
        <f>IF(((BI37&gt;=1)*AND(BI37&lt;=BI$5)),BI$9*(1-BI$7)^(BI37-1),0)</f>
        <v>0</v>
      </c>
      <c r="BL37" s="140">
        <f>IF(((BK37&gt;=1)*AND(BK37&lt;=BK$5)),BK$9*(1-BK$7)^(BK37-1),0)</f>
        <v>0</v>
      </c>
      <c r="BN37" s="262">
        <f>IF(((BM37&gt;=1)*AND(BM37&lt;=BM$5)),BM$9*(1-BM$7)^(BM37-1),0)</f>
        <v>0</v>
      </c>
    </row>
    <row r="38" spans="1:66" s="98" customFormat="1" ht="18" customHeight="1" x14ac:dyDescent="0.15">
      <c r="A38" s="180">
        <f>RANK($H38,($H$11:$H$87),0)</f>
        <v>23</v>
      </c>
      <c r="B38" s="101"/>
      <c r="D38" s="179">
        <f>LARGE((K38,M38,O38,Q38,S38,U38,W38,Y38,AA38,AC38,AE38,AG38,AI38,AK38,AM38,AU38,AX38),1)</f>
        <v>0</v>
      </c>
      <c r="E38" s="179">
        <f>LARGE((K38,M38,O38,Q38,S38,U38,W38,Y38,AA38,AC38,AE38,AG38,AI38,AK38,AM38, AU38,AX38),2)</f>
        <v>0</v>
      </c>
      <c r="F38" s="179">
        <f>LARGE((K38,M38,O38,Q38,S38,U38,W38,Y38,AA38,AC38,AE38,AG38,AI38,AK38,AM38,AU38,AX38),3)</f>
        <v>0</v>
      </c>
      <c r="G38" s="179"/>
      <c r="H38" s="97">
        <f>SUM(D38:G38)</f>
        <v>0</v>
      </c>
      <c r="I38" s="213"/>
      <c r="J38" s="141"/>
      <c r="K38" s="140">
        <f>IF(((J38&gt;=1)*AND(J38&lt;=J$5)),J$9*(1-J$7)^(J38-1),0)</f>
        <v>0</v>
      </c>
      <c r="L38" s="178"/>
      <c r="M38" s="140">
        <f>IF(((L38&gt;=1)*AND(L38&lt;=L$5)),L$9*(1-L$7)^(L38-1),0)</f>
        <v>0</v>
      </c>
      <c r="N38" s="178"/>
      <c r="O38" s="140">
        <f>IF(((N38&gt;=1)*AND(N38&lt;=N$5)),N$9*(1-N$7)^(N38-1),0)</f>
        <v>0</v>
      </c>
      <c r="P38" s="99"/>
      <c r="Q38" s="140">
        <f>IF(((P38&gt;=1)*AND(P38&lt;=P$5)),P$9*(1-P$7)^(P38-1),0)</f>
        <v>0</v>
      </c>
      <c r="R38" s="99"/>
      <c r="S38" s="140">
        <f>IF(((R38&gt;=1)*AND(R38&lt;=R$5)),R$9*(1-R$7)^(R38-1),0)</f>
        <v>0</v>
      </c>
      <c r="T38" s="99"/>
      <c r="U38" s="140">
        <f>IF(((T38&gt;=1)*AND(T38&lt;=T$5)),T$9*(1-T$7)^(T38-1),0)</f>
        <v>0</v>
      </c>
      <c r="V38" s="99"/>
      <c r="W38" s="140">
        <f>IF(((V38&gt;=1)*AND(V38&lt;=V$5)),V$9*(1-V$7)^(V38-1),0)</f>
        <v>0</v>
      </c>
      <c r="X38" s="99"/>
      <c r="Y38" s="140">
        <f>IF(((X38&gt;=1)*AND(X38&lt;=X$5)),X$9*(1-X$7)^(X38-1),0)</f>
        <v>0</v>
      </c>
      <c r="Z38" s="178"/>
      <c r="AA38" s="140">
        <f>IF(((Z38&gt;=1)*AND(Z38&lt;=Z$5)),Z$9*(1-Z$7)^(Z38-1),0)</f>
        <v>0</v>
      </c>
      <c r="AB38" s="178"/>
      <c r="AC38" s="140">
        <f>IF(((AB38&gt;=1)*AND(AB38&lt;=AB$5)),AB$9*(1-AB$7)^(AB38-1),0)</f>
        <v>0</v>
      </c>
      <c r="AD38" s="157"/>
      <c r="AE38" s="140">
        <f>IF(((AD38&gt;=1)*AND(AD38&lt;=AD$5)),AD$9*(1-AD$7)^(AD38-1),0)</f>
        <v>0</v>
      </c>
      <c r="AF38" s="99"/>
      <c r="AG38" s="140">
        <f>IF(((AF38&gt;=1)*AND(AF38&lt;=AF$5)),AF$9*(1-AF$7)^(AF38-1),0)</f>
        <v>0</v>
      </c>
      <c r="AH38" s="157"/>
      <c r="AI38" s="140">
        <f>IF(((AH38&gt;=1)*AND(AH38&lt;=AH$5)),AH$9*(1-AH$7)^(AH38-1),0)</f>
        <v>0</v>
      </c>
      <c r="AJ38" s="99"/>
      <c r="AK38" s="140">
        <f>IF(((AJ38&gt;=1)*AND(AJ38&lt;=AJ$5)),AJ$9*(1-AJ$7)^(AJ38-1),0)</f>
        <v>0</v>
      </c>
      <c r="AL38" s="99"/>
      <c r="AM38" s="140">
        <f>IF(((AL38&gt;=1)*AND(AL38&lt;=AL$5)),AL$9*(1-AL$7)^(AL38-1),0)</f>
        <v>0</v>
      </c>
      <c r="AN38" s="99"/>
      <c r="AO38" s="140">
        <f>IF(((AN38&gt;=1)*AND(AN38&lt;=AN$5)),AN$9*(1-AN$7)^(AN38-1),0)</f>
        <v>0</v>
      </c>
      <c r="AP38" s="99"/>
      <c r="AQ38" s="142">
        <f>IF(((AP38&gt;=1)*AND(AP38&lt;=AP$4)),AP$9*(1-AP$7)^(AP38-1),0)</f>
        <v>0</v>
      </c>
      <c r="AR38" s="99"/>
      <c r="AS38" s="142">
        <f>IF(((AR38&gt;=1)*AND(AR38&lt;=AR$4)),AR$9*(1-AR$7)^(AR38-1),0)</f>
        <v>0</v>
      </c>
      <c r="AT38" s="99"/>
      <c r="AU38" s="140">
        <f>IF(((AT38&gt;=1)*AND(AT38&lt;=AT$5)),AT$9*(1-AT$7)^(AT38-1),0)</f>
        <v>0</v>
      </c>
      <c r="AV38" s="99"/>
      <c r="AW38" s="99"/>
      <c r="AX38" s="140">
        <f>LARGE((AZ38,BB38,BD38,BF38,BH38,BJ38,BL38,BN38),1)</f>
        <v>0</v>
      </c>
      <c r="AY38" s="99"/>
      <c r="AZ38" s="140">
        <f>IF(((AY38&gt;=1)*AND(AY38&lt;=AY$5)),AY$9*(1-AY$7)^(AY38-1),0)</f>
        <v>0</v>
      </c>
      <c r="BA38" s="99"/>
      <c r="BB38" s="140">
        <f>IF(((BA38&gt;=1)*AND(BA38&lt;=BA$5)),BA$9*(1-BA$7)^(BA38-1),0)</f>
        <v>0</v>
      </c>
      <c r="BC38" s="99"/>
      <c r="BD38" s="140">
        <f>IF(((BC38&gt;=1)*AND(BC38&lt;=BC$5)),BC$9*(1-BC$7)^(BC38-1),0)</f>
        <v>0</v>
      </c>
      <c r="BF38" s="140">
        <f>IF(((BE38&gt;=1)*AND(BE38&lt;=BE$5)),BE$9*(1-BE$7)^(BE38-1),0)</f>
        <v>0</v>
      </c>
      <c r="BH38" s="140">
        <f>IF(((BG38&gt;=1)*AND(BG38&lt;=BG$5)),BG$9*(1-BG$7)^(BG38-1),0)</f>
        <v>0</v>
      </c>
      <c r="BJ38" s="140">
        <f>IF(((BI38&gt;=1)*AND(BI38&lt;=BI$5)),BI$9*(1-BI$7)^(BI38-1),0)</f>
        <v>0</v>
      </c>
      <c r="BL38" s="140">
        <f>IF(((BK38&gt;=1)*AND(BK38&lt;=BK$5)),BK$9*(1-BK$7)^(BK38-1),0)</f>
        <v>0</v>
      </c>
      <c r="BN38" s="262">
        <f>IF(((BM38&gt;=1)*AND(BM38&lt;=BM$5)),BM$9*(1-BM$7)^(BM38-1),0)</f>
        <v>0</v>
      </c>
    </row>
    <row r="39" spans="1:66" s="98" customFormat="1" ht="18" customHeight="1" x14ac:dyDescent="0.15">
      <c r="A39" s="180">
        <f>RANK($H39,($H$11:$H$87),0)</f>
        <v>23</v>
      </c>
      <c r="B39" s="101"/>
      <c r="D39" s="179">
        <f>LARGE((K39,M39,O39,Q39,S39,U39,W39,Y39,AA39,AC39,AE39,AG39,AI39,AK39,AM39,AU39,AX39),1)</f>
        <v>0</v>
      </c>
      <c r="E39" s="179">
        <f>LARGE((K39,M39,O39,Q39,S39,U39,W39,Y39,AA39,AC39,AE39,AG39,AI39,AK39,AM39, AU39,AX39),2)</f>
        <v>0</v>
      </c>
      <c r="F39" s="179">
        <f>LARGE((K39,M39,O39,Q39,S39,U39,W39,Y39,AA39,AC39,AE39,AG39,AI39,AK39,AM39,AU39,AX39),3)</f>
        <v>0</v>
      </c>
      <c r="G39" s="179"/>
      <c r="H39" s="97">
        <f>SUM(D39:G39)</f>
        <v>0</v>
      </c>
      <c r="I39" s="213"/>
      <c r="J39" s="213"/>
      <c r="K39" s="140">
        <f>IF(((J39&gt;=1)*AND(J39&lt;=J$5)),J$9*(1-J$7)^(J39-1),0)</f>
        <v>0</v>
      </c>
      <c r="L39" s="178"/>
      <c r="M39" s="140">
        <f>IF(((L39&gt;=1)*AND(L39&lt;=L$5)),L$9*(1-L$7)^(L39-1),0)</f>
        <v>0</v>
      </c>
      <c r="N39" s="178"/>
      <c r="O39" s="140">
        <f>IF(((N39&gt;=1)*AND(N39&lt;=N$5)),N$9*(1-N$7)^(N39-1),0)</f>
        <v>0</v>
      </c>
      <c r="P39" s="99"/>
      <c r="Q39" s="140">
        <f>IF(((P39&gt;=1)*AND(P39&lt;=P$5)),P$9*(1-P$7)^(P39-1),0)</f>
        <v>0</v>
      </c>
      <c r="R39" s="99"/>
      <c r="S39" s="140">
        <f>IF(((R39&gt;=1)*AND(R39&lt;=R$5)),R$9*(1-R$7)^(R39-1),0)</f>
        <v>0</v>
      </c>
      <c r="T39" s="99"/>
      <c r="U39" s="140">
        <f>IF(((T39&gt;=1)*AND(T39&lt;=T$5)),T$9*(1-T$7)^(T39-1),0)</f>
        <v>0</v>
      </c>
      <c r="V39" s="99"/>
      <c r="W39" s="140">
        <f>IF(((V39&gt;=1)*AND(V39&lt;=V$5)),V$9*(1-V$7)^(V39-1),0)</f>
        <v>0</v>
      </c>
      <c r="X39" s="99"/>
      <c r="Y39" s="140">
        <f>IF(((X39&gt;=1)*AND(X39&lt;=X$5)),X$9*(1-X$7)^(X39-1),0)</f>
        <v>0</v>
      </c>
      <c r="Z39" s="178"/>
      <c r="AA39" s="140">
        <f>IF(((Z39&gt;=1)*AND(Z39&lt;=Z$5)),Z$9*(1-Z$7)^(Z39-1),0)</f>
        <v>0</v>
      </c>
      <c r="AB39" s="178"/>
      <c r="AC39" s="140">
        <f>IF(((AB39&gt;=1)*AND(AB39&lt;=AB$5)),AB$9*(1-AB$7)^(AB39-1),0)</f>
        <v>0</v>
      </c>
      <c r="AD39" s="157"/>
      <c r="AE39" s="140">
        <f>IF(((AD39&gt;=1)*AND(AD39&lt;=AD$5)),AD$9*(1-AD$7)^(AD39-1),0)</f>
        <v>0</v>
      </c>
      <c r="AF39" s="99"/>
      <c r="AG39" s="140">
        <f>IF(((AF39&gt;=1)*AND(AF39&lt;=AF$5)),AF$9*(1-AF$7)^(AF39-1),0)</f>
        <v>0</v>
      </c>
      <c r="AH39" s="157"/>
      <c r="AI39" s="140">
        <f>IF(((AH39&gt;=1)*AND(AH39&lt;=AH$5)),AH$9*(1-AH$7)^(AH39-1),0)</f>
        <v>0</v>
      </c>
      <c r="AJ39" s="99"/>
      <c r="AK39" s="140">
        <f>IF(((AJ39&gt;=1)*AND(AJ39&lt;=AJ$5)),AJ$9*(1-AJ$7)^(AJ39-1),0)</f>
        <v>0</v>
      </c>
      <c r="AL39" s="99"/>
      <c r="AM39" s="140">
        <f>IF(((AL39&gt;=1)*AND(AL39&lt;=AL$5)),AL$9*(1-AL$7)^(AL39-1),0)</f>
        <v>0</v>
      </c>
      <c r="AN39" s="99"/>
      <c r="AO39" s="140">
        <f>IF(((AN39&gt;=1)*AND(AN39&lt;=AN$5)),AN$9*(1-AN$7)^(AN39-1),0)</f>
        <v>0</v>
      </c>
      <c r="AP39" s="99"/>
      <c r="AQ39" s="142">
        <f>IF(((AP39&gt;=1)*AND(AP39&lt;=AP$4)),AP$9*(1-AP$7)^(AP39-1),0)</f>
        <v>0</v>
      </c>
      <c r="AR39" s="99"/>
      <c r="AS39" s="142">
        <f>IF(((AR39&gt;=1)*AND(AR39&lt;=AR$4)),AR$9*(1-AR$7)^(AR39-1),0)</f>
        <v>0</v>
      </c>
      <c r="AT39" s="99"/>
      <c r="AU39" s="140">
        <f>IF(((AT39&gt;=1)*AND(AT39&lt;=AT$5)),AT$9*(1-AT$7)^(AT39-1),0)</f>
        <v>0</v>
      </c>
      <c r="AV39" s="99"/>
      <c r="AW39" s="99"/>
      <c r="AX39" s="140">
        <f>LARGE((AZ39,BB39,BD39,BF39,BH39,BJ39,BL39,BN39),1)</f>
        <v>0</v>
      </c>
      <c r="AY39" s="99"/>
      <c r="AZ39" s="140">
        <f>IF(((AY39&gt;=1)*AND(AY39&lt;=AY$5)),AY$9*(1-AY$7)^(AY39-1),0)</f>
        <v>0</v>
      </c>
      <c r="BA39" s="99"/>
      <c r="BB39" s="140">
        <f>IF(((BA39&gt;=1)*AND(BA39&lt;=BA$5)),BA$9*(1-BA$7)^(BA39-1),0)</f>
        <v>0</v>
      </c>
      <c r="BC39" s="99"/>
      <c r="BD39" s="140">
        <f>IF(((BC39&gt;=1)*AND(BC39&lt;=BC$5)),BC$9*(1-BC$7)^(BC39-1),0)</f>
        <v>0</v>
      </c>
      <c r="BF39" s="140">
        <f>IF(((BE39&gt;=1)*AND(BE39&lt;=BE$5)),BE$9*(1-BE$7)^(BE39-1),0)</f>
        <v>0</v>
      </c>
      <c r="BH39" s="140">
        <f>IF(((BG39&gt;=1)*AND(BG39&lt;=BG$5)),BG$9*(1-BG$7)^(BG39-1),0)</f>
        <v>0</v>
      </c>
      <c r="BJ39" s="140">
        <f>IF(((BI39&gt;=1)*AND(BI39&lt;=BI$5)),BI$9*(1-BI$7)^(BI39-1),0)</f>
        <v>0</v>
      </c>
      <c r="BL39" s="140">
        <f>IF(((BK39&gt;=1)*AND(BK39&lt;=BK$5)),BK$9*(1-BK$7)^(BK39-1),0)</f>
        <v>0</v>
      </c>
      <c r="BN39" s="262">
        <f>IF(((BM39&gt;=1)*AND(BM39&lt;=BM$5)),BM$9*(1-BM$7)^(BM39-1),0)</f>
        <v>0</v>
      </c>
    </row>
    <row r="40" spans="1:66" s="98" customFormat="1" ht="18" customHeight="1" x14ac:dyDescent="0.15">
      <c r="A40" s="180">
        <f>RANK($H40,($H$11:$H$87),0)</f>
        <v>23</v>
      </c>
      <c r="B40" s="101"/>
      <c r="D40" s="179">
        <f>LARGE((K40,M40,O40,Q40,S40,U40,W40,Y40,AA40,AC40,AE40,AG40,AI40,AK40,AM40,AU40,AX40),1)</f>
        <v>0</v>
      </c>
      <c r="E40" s="179">
        <f>LARGE((K40,M40,O40,Q40,S40,U40,W40,Y40,AA40,AC40,AE40,AG40,AI40,AK40,AM40, AU40,AX40),2)</f>
        <v>0</v>
      </c>
      <c r="F40" s="179">
        <f>LARGE((K40,M40,O40,Q40,S40,U40,W40,Y40,AA40,AC40,AE40,AG40,AI40,AK40,AM40,AU40,AX40),3)</f>
        <v>0</v>
      </c>
      <c r="G40" s="179"/>
      <c r="H40" s="97">
        <f>SUM(D40:G40)</f>
        <v>0</v>
      </c>
      <c r="I40" s="213"/>
      <c r="J40" s="213"/>
      <c r="K40" s="140">
        <f>IF(((J40&gt;=1)*AND(J40&lt;=J$5)),J$9*(1-J$7)^(J40-1),0)</f>
        <v>0</v>
      </c>
      <c r="L40" s="178"/>
      <c r="M40" s="140">
        <f>IF(((L40&gt;=1)*AND(L40&lt;=L$5)),L$9*(1-L$7)^(L40-1),0)</f>
        <v>0</v>
      </c>
      <c r="N40" s="178"/>
      <c r="O40" s="140">
        <f>IF(((N40&gt;=1)*AND(N40&lt;=N$5)),N$9*(1-N$7)^(N40-1),0)</f>
        <v>0</v>
      </c>
      <c r="P40" s="99"/>
      <c r="Q40" s="140">
        <f>IF(((P40&gt;=1)*AND(P40&lt;=P$5)),P$9*(1-P$7)^(P40-1),0)</f>
        <v>0</v>
      </c>
      <c r="R40" s="99"/>
      <c r="S40" s="140">
        <f>IF(((R40&gt;=1)*AND(R40&lt;=R$5)),R$9*(1-R$7)^(R40-1),0)</f>
        <v>0</v>
      </c>
      <c r="T40" s="99"/>
      <c r="U40" s="140">
        <f>IF(((T40&gt;=1)*AND(T40&lt;=T$5)),T$9*(1-T$7)^(T40-1),0)</f>
        <v>0</v>
      </c>
      <c r="V40" s="99"/>
      <c r="W40" s="140">
        <f>IF(((V40&gt;=1)*AND(V40&lt;=V$5)),V$9*(1-V$7)^(V40-1),0)</f>
        <v>0</v>
      </c>
      <c r="X40" s="99"/>
      <c r="Y40" s="140">
        <f>IF(((X40&gt;=1)*AND(X40&lt;=X$5)),X$9*(1-X$7)^(X40-1),0)</f>
        <v>0</v>
      </c>
      <c r="Z40" s="178"/>
      <c r="AA40" s="140">
        <f>IF(((Z40&gt;=1)*AND(Z40&lt;=Z$5)),Z$9*(1-Z$7)^(Z40-1),0)</f>
        <v>0</v>
      </c>
      <c r="AB40" s="178"/>
      <c r="AC40" s="140">
        <f>IF(((AB40&gt;=1)*AND(AB40&lt;=AB$5)),AB$9*(1-AB$7)^(AB40-1),0)</f>
        <v>0</v>
      </c>
      <c r="AD40" s="157"/>
      <c r="AE40" s="140">
        <f>IF(((AD40&gt;=1)*AND(AD40&lt;=AD$5)),AD$9*(1-AD$7)^(AD40-1),0)</f>
        <v>0</v>
      </c>
      <c r="AF40" s="99"/>
      <c r="AG40" s="140">
        <f>IF(((AF40&gt;=1)*AND(AF40&lt;=AF$5)),AF$9*(1-AF$7)^(AF40-1),0)</f>
        <v>0</v>
      </c>
      <c r="AH40" s="157"/>
      <c r="AI40" s="140">
        <f>IF(((AH40&gt;=1)*AND(AH40&lt;=AH$5)),AH$9*(1-AH$7)^(AH40-1),0)</f>
        <v>0</v>
      </c>
      <c r="AJ40" s="99"/>
      <c r="AK40" s="140">
        <f>IF(((AJ40&gt;=1)*AND(AJ40&lt;=AJ$5)),AJ$9*(1-AJ$7)^(AJ40-1),0)</f>
        <v>0</v>
      </c>
      <c r="AL40" s="99"/>
      <c r="AM40" s="140">
        <f>IF(((AL40&gt;=1)*AND(AL40&lt;=AL$5)),AL$9*(1-AL$7)^(AL40-1),0)</f>
        <v>0</v>
      </c>
      <c r="AN40" s="99"/>
      <c r="AO40" s="140">
        <f>IF(((AN40&gt;=1)*AND(AN40&lt;=AN$5)),AN$9*(1-AN$7)^(AN40-1),0)</f>
        <v>0</v>
      </c>
      <c r="AP40" s="99"/>
      <c r="AQ40" s="142">
        <f>IF(((AP40&gt;=1)*AND(AP40&lt;=AP$4)),AP$9*(1-AP$7)^(AP40-1),0)</f>
        <v>0</v>
      </c>
      <c r="AR40" s="99"/>
      <c r="AS40" s="142">
        <f>IF(((AR40&gt;=1)*AND(AR40&lt;=AR$4)),AR$9*(1-AR$7)^(AR40-1),0)</f>
        <v>0</v>
      </c>
      <c r="AT40" s="99"/>
      <c r="AU40" s="140">
        <f>IF(((AT40&gt;=1)*AND(AT40&lt;=AT$5)),AT$9*(1-AT$7)^(AT40-1),0)</f>
        <v>0</v>
      </c>
      <c r="AV40" s="99"/>
      <c r="AW40" s="99"/>
      <c r="AX40" s="140">
        <f>LARGE((AZ40,BB40,BD40,BF40,BH40,BJ40,BL40,BN40),1)</f>
        <v>0</v>
      </c>
      <c r="AY40" s="99"/>
      <c r="AZ40" s="140">
        <f>IF(((AY40&gt;=1)*AND(AY40&lt;=AY$5)),AY$9*(1-AY$7)^(AY40-1),0)</f>
        <v>0</v>
      </c>
      <c r="BA40" s="99"/>
      <c r="BB40" s="140">
        <f>IF(((BA40&gt;=1)*AND(BA40&lt;=BA$5)),BA$9*(1-BA$7)^(BA40-1),0)</f>
        <v>0</v>
      </c>
      <c r="BC40" s="99"/>
      <c r="BD40" s="140">
        <f>IF(((BC40&gt;=1)*AND(BC40&lt;=BC$5)),BC$9*(1-BC$7)^(BC40-1),0)</f>
        <v>0</v>
      </c>
      <c r="BF40" s="140">
        <f>IF(((BE40&gt;=1)*AND(BE40&lt;=BE$5)),BE$9*(1-BE$7)^(BE40-1),0)</f>
        <v>0</v>
      </c>
      <c r="BH40" s="140">
        <f>IF(((BG40&gt;=1)*AND(BG40&lt;=BG$5)),BG$9*(1-BG$7)^(BG40-1),0)</f>
        <v>0</v>
      </c>
      <c r="BJ40" s="140">
        <f>IF(((BI40&gt;=1)*AND(BI40&lt;=BI$5)),BI$9*(1-BI$7)^(BI40-1),0)</f>
        <v>0</v>
      </c>
      <c r="BL40" s="140">
        <f>IF(((BK40&gt;=1)*AND(BK40&lt;=BK$5)),BK$9*(1-BK$7)^(BK40-1),0)</f>
        <v>0</v>
      </c>
      <c r="BN40" s="262">
        <f>IF(((BM40&gt;=1)*AND(BM40&lt;=BM$5)),BM$9*(1-BM$7)^(BM40-1),0)</f>
        <v>0</v>
      </c>
    </row>
    <row r="41" spans="1:66" s="98" customFormat="1" ht="18" customHeight="1" x14ac:dyDescent="0.15">
      <c r="A41" s="180">
        <f>RANK($H41,($H$11:$H$87),0)</f>
        <v>23</v>
      </c>
      <c r="B41" s="102"/>
      <c r="D41" s="179">
        <f>LARGE((K41,M41,O41,Q41,S41,U41,W41,Y41,AA41,AC41,AE41,AG41,AI41,AK41,AM41,AU41,AX41),1)</f>
        <v>0</v>
      </c>
      <c r="E41" s="179">
        <f>LARGE((K41,M41,O41,Q41,S41,U41,W41,Y41,AA41,AC41,AE41,AG41,AI41,AK41,AM41, AU41,AX41),2)</f>
        <v>0</v>
      </c>
      <c r="F41" s="179">
        <f>LARGE((K41,M41,O41,Q41,S41,U41,W41,Y41,AA41,AC41,AE41,AG41,AI41,AK41,AM41,AU41,AX41),3)</f>
        <v>0</v>
      </c>
      <c r="G41" s="179"/>
      <c r="H41" s="97">
        <f>SUM(D41:G41)</f>
        <v>0</v>
      </c>
      <c r="I41" s="213"/>
      <c r="J41" s="213"/>
      <c r="K41" s="140">
        <f>IF(((J41&gt;=1)*AND(J41&lt;=J$5)),J$9*(1-J$7)^(J41-1),0)</f>
        <v>0</v>
      </c>
      <c r="L41" s="178"/>
      <c r="M41" s="140">
        <f>IF(((L41&gt;=1)*AND(L41&lt;=L$5)),L$9*(1-L$7)^(L41-1),0)</f>
        <v>0</v>
      </c>
      <c r="N41" s="178"/>
      <c r="O41" s="140">
        <f>IF(((N41&gt;=1)*AND(N41&lt;=N$5)),N$9*(1-N$7)^(N41-1),0)</f>
        <v>0</v>
      </c>
      <c r="P41" s="99"/>
      <c r="Q41" s="140">
        <f>IF(((P41&gt;=1)*AND(P41&lt;=P$5)),P$9*(1-P$7)^(P41-1),0)</f>
        <v>0</v>
      </c>
      <c r="R41" s="99"/>
      <c r="S41" s="140">
        <f>IF(((R41&gt;=1)*AND(R41&lt;=R$5)),R$9*(1-R$7)^(R41-1),0)</f>
        <v>0</v>
      </c>
      <c r="T41" s="99"/>
      <c r="U41" s="140">
        <f>IF(((T41&gt;=1)*AND(T41&lt;=T$5)),T$9*(1-T$7)^(T41-1),0)</f>
        <v>0</v>
      </c>
      <c r="V41" s="99"/>
      <c r="W41" s="140">
        <f>IF(((V41&gt;=1)*AND(V41&lt;=V$5)),V$9*(1-V$7)^(V41-1),0)</f>
        <v>0</v>
      </c>
      <c r="X41" s="99"/>
      <c r="Y41" s="140">
        <f>IF(((X41&gt;=1)*AND(X41&lt;=X$5)),X$9*(1-X$7)^(X41-1),0)</f>
        <v>0</v>
      </c>
      <c r="Z41" s="178"/>
      <c r="AA41" s="140">
        <f>IF(((Z41&gt;=1)*AND(Z41&lt;=Z$5)),Z$9*(1-Z$7)^(Z41-1),0)</f>
        <v>0</v>
      </c>
      <c r="AB41" s="178"/>
      <c r="AC41" s="140">
        <f>IF(((AB41&gt;=1)*AND(AB41&lt;=AB$5)),AB$9*(1-AB$7)^(AB41-1),0)</f>
        <v>0</v>
      </c>
      <c r="AD41" s="157"/>
      <c r="AE41" s="140">
        <f>IF(((AD41&gt;=1)*AND(AD41&lt;=AD$5)),AD$9*(1-AD$7)^(AD41-1),0)</f>
        <v>0</v>
      </c>
      <c r="AF41" s="99"/>
      <c r="AG41" s="140">
        <f>IF(((AF41&gt;=1)*AND(AF41&lt;=AF$5)),AF$9*(1-AF$7)^(AF41-1),0)</f>
        <v>0</v>
      </c>
      <c r="AH41" s="157"/>
      <c r="AI41" s="140">
        <f>IF(((AH41&gt;=1)*AND(AH41&lt;=AH$5)),AH$9*(1-AH$7)^(AH41-1),0)</f>
        <v>0</v>
      </c>
      <c r="AJ41" s="99"/>
      <c r="AK41" s="140">
        <f>IF(((AJ41&gt;=1)*AND(AJ41&lt;=AJ$5)),AJ$9*(1-AJ$7)^(AJ41-1),0)</f>
        <v>0</v>
      </c>
      <c r="AL41" s="99"/>
      <c r="AM41" s="140">
        <f>IF(((AL41&gt;=1)*AND(AL41&lt;=AL$5)),AL$9*(1-AL$7)^(AL41-1),0)</f>
        <v>0</v>
      </c>
      <c r="AN41" s="99"/>
      <c r="AO41" s="140">
        <f>IF(((AN41&gt;=1)*AND(AN41&lt;=AN$5)),AN$9*(1-AN$7)^(AN41-1),0)</f>
        <v>0</v>
      </c>
      <c r="AP41" s="99"/>
      <c r="AQ41" s="142">
        <f>IF(((AP41&gt;=1)*AND(AP41&lt;=AP$4)),AP$9*(1-AP$7)^(AP41-1),0)</f>
        <v>0</v>
      </c>
      <c r="AR41" s="99"/>
      <c r="AS41" s="142">
        <f>IF(((AR41&gt;=1)*AND(AR41&lt;=AR$4)),AR$9*(1-AR$7)^(AR41-1),0)</f>
        <v>0</v>
      </c>
      <c r="AT41" s="99"/>
      <c r="AU41" s="140">
        <f>IF(((AT41&gt;=1)*AND(AT41&lt;=AT$5)),AT$9*(1-AT$7)^(AT41-1),0)</f>
        <v>0</v>
      </c>
      <c r="AV41" s="99"/>
      <c r="AW41" s="99"/>
      <c r="AX41" s="140">
        <f>LARGE((AZ41,BB41,BD41,BF41,BH41,BJ41,BL41,BN41),1)</f>
        <v>0</v>
      </c>
      <c r="AY41" s="99"/>
      <c r="AZ41" s="140">
        <f>IF(((AY41&gt;=1)*AND(AY41&lt;=AY$5)),AY$9*(1-AY$7)^(AY41-1),0)</f>
        <v>0</v>
      </c>
      <c r="BA41" s="99"/>
      <c r="BB41" s="140">
        <f>IF(((BA41&gt;=1)*AND(BA41&lt;=BA$5)),BA$9*(1-BA$7)^(BA41-1),0)</f>
        <v>0</v>
      </c>
      <c r="BC41" s="99"/>
      <c r="BD41" s="140">
        <f>IF(((BC41&gt;=1)*AND(BC41&lt;=BC$5)),BC$9*(1-BC$7)^(BC41-1),0)</f>
        <v>0</v>
      </c>
      <c r="BF41" s="140">
        <f>IF(((BE41&gt;=1)*AND(BE41&lt;=BE$5)),BE$9*(1-BE$7)^(BE41-1),0)</f>
        <v>0</v>
      </c>
      <c r="BH41" s="140">
        <f>IF(((BG41&gt;=1)*AND(BG41&lt;=BG$5)),BG$9*(1-BG$7)^(BG41-1),0)</f>
        <v>0</v>
      </c>
      <c r="BJ41" s="140">
        <f>IF(((BI41&gt;=1)*AND(BI41&lt;=BI$5)),BI$9*(1-BI$7)^(BI41-1),0)</f>
        <v>0</v>
      </c>
      <c r="BL41" s="140">
        <f>IF(((BK41&gt;=1)*AND(BK41&lt;=BK$5)),BK$9*(1-BK$7)^(BK41-1),0)</f>
        <v>0</v>
      </c>
      <c r="BN41" s="262">
        <f>IF(((BM41&gt;=1)*AND(BM41&lt;=BM$5)),BM$9*(1-BM$7)^(BM41-1),0)</f>
        <v>0</v>
      </c>
    </row>
    <row r="42" spans="1:66" s="98" customFormat="1" ht="18" customHeight="1" x14ac:dyDescent="0.15">
      <c r="A42" s="180">
        <f>RANK($H42,($H$11:$H$87),0)</f>
        <v>23</v>
      </c>
      <c r="B42" s="101"/>
      <c r="D42" s="179">
        <f>LARGE((K42,M42,O42,Q42,S42,U42,W42,Y42,AA42,AC42,AE42,AG42,AI42,AK42,AM42,AU42,AX42),1)</f>
        <v>0</v>
      </c>
      <c r="E42" s="179">
        <f>LARGE((K42,M42,O42,Q42,S42,U42,W42,Y42,AA42,AC42,AE42,AG42,AI42,AK42,AM42, AU42,AX42),2)</f>
        <v>0</v>
      </c>
      <c r="F42" s="179">
        <f>LARGE((K42,M42,O42,Q42,S42,U42,W42,Y42,AA42,AC42,AE42,AG42,AI42,AK42,AM42,AU42,AX42),3)</f>
        <v>0</v>
      </c>
      <c r="G42" s="179"/>
      <c r="H42" s="97">
        <f>SUM(D42:G42)</f>
        <v>0</v>
      </c>
      <c r="I42" s="213"/>
      <c r="J42" s="213"/>
      <c r="K42" s="140">
        <f>IF(((J42&gt;=1)*AND(J42&lt;=J$5)),J$9*(1-J$7)^(J42-1),0)</f>
        <v>0</v>
      </c>
      <c r="L42" s="178"/>
      <c r="M42" s="140">
        <f>IF(((L42&gt;=1)*AND(L42&lt;=L$5)),L$9*(1-L$7)^(L42-1),0)</f>
        <v>0</v>
      </c>
      <c r="N42" s="178"/>
      <c r="O42" s="140">
        <f>IF(((N42&gt;=1)*AND(N42&lt;=N$5)),N$9*(1-N$7)^(N42-1),0)</f>
        <v>0</v>
      </c>
      <c r="P42" s="99"/>
      <c r="Q42" s="140">
        <f>IF(((P42&gt;=1)*AND(P42&lt;=P$5)),P$9*(1-P$7)^(P42-1),0)</f>
        <v>0</v>
      </c>
      <c r="R42" s="99"/>
      <c r="S42" s="140">
        <f>IF(((R42&gt;=1)*AND(R42&lt;=R$5)),R$9*(1-R$7)^(R42-1),0)</f>
        <v>0</v>
      </c>
      <c r="T42" s="99"/>
      <c r="U42" s="140">
        <f>IF(((T42&gt;=1)*AND(T42&lt;=T$5)),T$9*(1-T$7)^(T42-1),0)</f>
        <v>0</v>
      </c>
      <c r="V42" s="99"/>
      <c r="W42" s="140">
        <f>IF(((V42&gt;=1)*AND(V42&lt;=V$5)),V$9*(1-V$7)^(V42-1),0)</f>
        <v>0</v>
      </c>
      <c r="X42" s="99"/>
      <c r="Y42" s="140">
        <f>IF(((X42&gt;=1)*AND(X42&lt;=X$5)),X$9*(1-X$7)^(X42-1),0)</f>
        <v>0</v>
      </c>
      <c r="Z42" s="178"/>
      <c r="AA42" s="140">
        <f>IF(((Z42&gt;=1)*AND(Z42&lt;=Z$5)),Z$9*(1-Z$7)^(Z42-1),0)</f>
        <v>0</v>
      </c>
      <c r="AB42" s="178"/>
      <c r="AC42" s="140">
        <f>IF(((AB42&gt;=1)*AND(AB42&lt;=AB$5)),AB$9*(1-AB$7)^(AB42-1),0)</f>
        <v>0</v>
      </c>
      <c r="AD42" s="157"/>
      <c r="AE42" s="140">
        <f>IF(((AD42&gt;=1)*AND(AD42&lt;=AD$5)),AD$9*(1-AD$7)^(AD42-1),0)</f>
        <v>0</v>
      </c>
      <c r="AF42" s="99"/>
      <c r="AG42" s="140">
        <f>IF(((AF42&gt;=1)*AND(AF42&lt;=AF$5)),AF$9*(1-AF$7)^(AF42-1),0)</f>
        <v>0</v>
      </c>
      <c r="AH42" s="157"/>
      <c r="AI42" s="140">
        <f>IF(((AH42&gt;=1)*AND(AH42&lt;=AH$5)),AH$9*(1-AH$7)^(AH42-1),0)</f>
        <v>0</v>
      </c>
      <c r="AJ42" s="99"/>
      <c r="AK42" s="140">
        <f>IF(((AJ42&gt;=1)*AND(AJ42&lt;=AJ$5)),AJ$9*(1-AJ$7)^(AJ42-1),0)</f>
        <v>0</v>
      </c>
      <c r="AL42" s="99"/>
      <c r="AM42" s="140">
        <f>IF(((AL42&gt;=1)*AND(AL42&lt;=AL$5)),AL$9*(1-AL$7)^(AL42-1),0)</f>
        <v>0</v>
      </c>
      <c r="AN42" s="99"/>
      <c r="AO42" s="140">
        <f>IF(((AN42&gt;=1)*AND(AN42&lt;=AN$5)),AN$9*(1-AN$7)^(AN42-1),0)</f>
        <v>0</v>
      </c>
      <c r="AP42" s="99"/>
      <c r="AQ42" s="142">
        <f>IF(((AP42&gt;=1)*AND(AP42&lt;=AP$4)),AP$9*(1-AP$7)^(AP42-1),0)</f>
        <v>0</v>
      </c>
      <c r="AR42" s="99"/>
      <c r="AS42" s="142">
        <f>IF(((AR42&gt;=1)*AND(AR42&lt;=AR$4)),AR$9*(1-AR$7)^(AR42-1),0)</f>
        <v>0</v>
      </c>
      <c r="AT42" s="99"/>
      <c r="AU42" s="140">
        <f>IF(((AT42&gt;=1)*AND(AT42&lt;=AT$5)),AT$9*(1-AT$7)^(AT42-1),0)</f>
        <v>0</v>
      </c>
      <c r="AV42" s="99"/>
      <c r="AW42" s="99"/>
      <c r="AX42" s="140">
        <f>LARGE((AZ42,BB42,BD42,BF42,BH42,BJ42,BL42,BN42),1)</f>
        <v>0</v>
      </c>
      <c r="AY42" s="99"/>
      <c r="AZ42" s="140">
        <f>IF(((AY42&gt;=1)*AND(AY42&lt;=AY$5)),AY$9*(1-AY$7)^(AY42-1),0)</f>
        <v>0</v>
      </c>
      <c r="BA42" s="99"/>
      <c r="BB42" s="140">
        <f>IF(((BA42&gt;=1)*AND(BA42&lt;=BA$5)),BA$9*(1-BA$7)^(BA42-1),0)</f>
        <v>0</v>
      </c>
      <c r="BC42" s="99"/>
      <c r="BD42" s="140">
        <f>IF(((BC42&gt;=1)*AND(BC42&lt;=BC$5)),BC$9*(1-BC$7)^(BC42-1),0)</f>
        <v>0</v>
      </c>
      <c r="BF42" s="140">
        <f>IF(((BE42&gt;=1)*AND(BE42&lt;=BE$5)),BE$9*(1-BE$7)^(BE42-1),0)</f>
        <v>0</v>
      </c>
      <c r="BH42" s="140">
        <f>IF(((BG42&gt;=1)*AND(BG42&lt;=BG$5)),BG$9*(1-BG$7)^(BG42-1),0)</f>
        <v>0</v>
      </c>
      <c r="BJ42" s="140">
        <f>IF(((BI42&gt;=1)*AND(BI42&lt;=BI$5)),BI$9*(1-BI$7)^(BI42-1),0)</f>
        <v>0</v>
      </c>
      <c r="BL42" s="140">
        <f>IF(((BK42&gt;=1)*AND(BK42&lt;=BK$5)),BK$9*(1-BK$7)^(BK42-1),0)</f>
        <v>0</v>
      </c>
      <c r="BN42" s="262">
        <f>IF(((BM42&gt;=1)*AND(BM42&lt;=BM$5)),BM$9*(1-BM$7)^(BM42-1),0)</f>
        <v>0</v>
      </c>
    </row>
    <row r="43" spans="1:66" s="98" customFormat="1" ht="18" customHeight="1" x14ac:dyDescent="0.15">
      <c r="A43" s="180">
        <f>RANK($H43,($H$11:$H$87),0)</f>
        <v>23</v>
      </c>
      <c r="B43" s="101"/>
      <c r="D43" s="179">
        <f>LARGE((K43,M43,O43,Q43,S43,U43,W43,Y43,AA43,AC43,AE43,AG43,AI43,AK43,AM43,AU43,AX43),1)</f>
        <v>0</v>
      </c>
      <c r="E43" s="179">
        <f>LARGE((K43,M43,O43,Q43,S43,U43,W43,Y43,AA43,AC43,AE43,AG43,AI43,AK43,AM43, AU43,AX43),2)</f>
        <v>0</v>
      </c>
      <c r="F43" s="179">
        <f>LARGE((K43,M43,O43,Q43,S43,U43,W43,Y43,AA43,AC43,AE43,AG43,AI43,AK43,AM43,AU43,AX43),3)</f>
        <v>0</v>
      </c>
      <c r="G43" s="179"/>
      <c r="H43" s="97">
        <f>SUM(D43:G43)</f>
        <v>0</v>
      </c>
      <c r="I43" s="213"/>
      <c r="J43" s="213"/>
      <c r="K43" s="140">
        <f>IF(((J43&gt;=1)*AND(J43&lt;=J$5)),J$9*(1-J$7)^(J43-1),0)</f>
        <v>0</v>
      </c>
      <c r="L43" s="178"/>
      <c r="M43" s="140">
        <f>IF(((L43&gt;=1)*AND(L43&lt;=L$5)),L$9*(1-L$7)^(L43-1),0)</f>
        <v>0</v>
      </c>
      <c r="N43" s="178"/>
      <c r="O43" s="140">
        <f>IF(((N43&gt;=1)*AND(N43&lt;=N$5)),N$9*(1-N$7)^(N43-1),0)</f>
        <v>0</v>
      </c>
      <c r="P43" s="99"/>
      <c r="Q43" s="140">
        <f>IF(((P43&gt;=1)*AND(P43&lt;=P$5)),P$9*(1-P$7)^(P43-1),0)</f>
        <v>0</v>
      </c>
      <c r="R43" s="99"/>
      <c r="S43" s="140">
        <f>IF(((R43&gt;=1)*AND(R43&lt;=R$5)),R$9*(1-R$7)^(R43-1),0)</f>
        <v>0</v>
      </c>
      <c r="T43" s="99"/>
      <c r="U43" s="140">
        <f>IF(((T43&gt;=1)*AND(T43&lt;=T$5)),T$9*(1-T$7)^(T43-1),0)</f>
        <v>0</v>
      </c>
      <c r="V43" s="99"/>
      <c r="W43" s="140">
        <f>IF(((V43&gt;=1)*AND(V43&lt;=V$5)),V$9*(1-V$7)^(V43-1),0)</f>
        <v>0</v>
      </c>
      <c r="X43" s="99"/>
      <c r="Y43" s="140">
        <f>IF(((X43&gt;=1)*AND(X43&lt;=X$5)),X$9*(1-X$7)^(X43-1),0)</f>
        <v>0</v>
      </c>
      <c r="Z43" s="178"/>
      <c r="AA43" s="140">
        <f>IF(((Z43&gt;=1)*AND(Z43&lt;=Z$5)),Z$9*(1-Z$7)^(Z43-1),0)</f>
        <v>0</v>
      </c>
      <c r="AB43" s="178"/>
      <c r="AC43" s="140">
        <f>IF(((AB43&gt;=1)*AND(AB43&lt;=AB$5)),AB$9*(1-AB$7)^(AB43-1),0)</f>
        <v>0</v>
      </c>
      <c r="AD43" s="157"/>
      <c r="AE43" s="140">
        <f>IF(((AD43&gt;=1)*AND(AD43&lt;=AD$5)),AD$9*(1-AD$7)^(AD43-1),0)</f>
        <v>0</v>
      </c>
      <c r="AF43" s="99"/>
      <c r="AG43" s="140">
        <f>IF(((AF43&gt;=1)*AND(AF43&lt;=AF$5)),AF$9*(1-AF$7)^(AF43-1),0)</f>
        <v>0</v>
      </c>
      <c r="AH43" s="157"/>
      <c r="AI43" s="140">
        <f>IF(((AH43&gt;=1)*AND(AH43&lt;=AH$5)),AH$9*(1-AH$7)^(AH43-1),0)</f>
        <v>0</v>
      </c>
      <c r="AJ43" s="99"/>
      <c r="AK43" s="140">
        <f>IF(((AJ43&gt;=1)*AND(AJ43&lt;=AJ$5)),AJ$9*(1-AJ$7)^(AJ43-1),0)</f>
        <v>0</v>
      </c>
      <c r="AL43" s="99"/>
      <c r="AM43" s="140">
        <f>IF(((AL43&gt;=1)*AND(AL43&lt;=AL$5)),AL$9*(1-AL$7)^(AL43-1),0)</f>
        <v>0</v>
      </c>
      <c r="AN43" s="99"/>
      <c r="AO43" s="140">
        <f>IF(((AN43&gt;=1)*AND(AN43&lt;=AN$5)),AN$9*(1-AN$7)^(AN43-1),0)</f>
        <v>0</v>
      </c>
      <c r="AP43" s="99"/>
      <c r="AQ43" s="142">
        <f>IF(((AP43&gt;=1)*AND(AP43&lt;=AP$4)),AP$9*(1-AP$7)^(AP43-1),0)</f>
        <v>0</v>
      </c>
      <c r="AR43" s="99"/>
      <c r="AS43" s="142">
        <f>IF(((AR43&gt;=1)*AND(AR43&lt;=AR$4)),AR$9*(1-AR$7)^(AR43-1),0)</f>
        <v>0</v>
      </c>
      <c r="AT43" s="99"/>
      <c r="AU43" s="140">
        <f>IF(((AT43&gt;=1)*AND(AT43&lt;=AT$5)),AT$9*(1-AT$7)^(AT43-1),0)</f>
        <v>0</v>
      </c>
      <c r="AV43" s="99"/>
      <c r="AW43" s="99"/>
      <c r="AX43" s="140">
        <f>LARGE((AZ43,BB43,BD43,BF43,BH43,BJ43,BL43,BN43),1)</f>
        <v>0</v>
      </c>
      <c r="AY43" s="99"/>
      <c r="AZ43" s="140">
        <f>IF(((AY43&gt;=1)*AND(AY43&lt;=AY$5)),AY$9*(1-AY$7)^(AY43-1),0)</f>
        <v>0</v>
      </c>
      <c r="BA43" s="99"/>
      <c r="BB43" s="140">
        <f>IF(((BA43&gt;=1)*AND(BA43&lt;=BA$5)),BA$9*(1-BA$7)^(BA43-1),0)</f>
        <v>0</v>
      </c>
      <c r="BC43" s="99"/>
      <c r="BD43" s="140">
        <f>IF(((BC43&gt;=1)*AND(BC43&lt;=BC$5)),BC$9*(1-BC$7)^(BC43-1),0)</f>
        <v>0</v>
      </c>
      <c r="BF43" s="140">
        <f>IF(((BE43&gt;=1)*AND(BE43&lt;=BE$5)),BE$9*(1-BE$7)^(BE43-1),0)</f>
        <v>0</v>
      </c>
      <c r="BH43" s="140">
        <f>IF(((BG43&gt;=1)*AND(BG43&lt;=BG$5)),BG$9*(1-BG$7)^(BG43-1),0)</f>
        <v>0</v>
      </c>
      <c r="BJ43" s="140">
        <f>IF(((BI43&gt;=1)*AND(BI43&lt;=BI$5)),BI$9*(1-BI$7)^(BI43-1),0)</f>
        <v>0</v>
      </c>
      <c r="BL43" s="140">
        <f>IF(((BK43&gt;=1)*AND(BK43&lt;=BK$5)),BK$9*(1-BK$7)^(BK43-1),0)</f>
        <v>0</v>
      </c>
      <c r="BN43" s="262">
        <f>IF(((BM43&gt;=1)*AND(BM43&lt;=BM$5)),BM$9*(1-BM$7)^(BM43-1),0)</f>
        <v>0</v>
      </c>
    </row>
    <row r="44" spans="1:66" s="98" customFormat="1" ht="18" customHeight="1" x14ac:dyDescent="0.15">
      <c r="A44" s="180">
        <f>RANK($H44,($H$11:$H$87),0)</f>
        <v>23</v>
      </c>
      <c r="B44" s="101"/>
      <c r="D44" s="179">
        <f>LARGE((K44,M44,O44,Q44,S44,U44,W44,Y44,AA44,AC44,AE44,AG44,AI44,AK44,AM44,AU44,AX44),1)</f>
        <v>0</v>
      </c>
      <c r="E44" s="179">
        <f>LARGE((K44,M44,O44,Q44,S44,U44,W44,Y44,AA44,AC44,AE44,AG44,AI44,AK44,AM44, AU44,AX44),2)</f>
        <v>0</v>
      </c>
      <c r="F44" s="179">
        <f>LARGE((K44,M44,O44,Q44,S44,U44,W44,Y44,AA44,AC44,AE44,AG44,AI44,AK44,AM44,AU44,AX44),3)</f>
        <v>0</v>
      </c>
      <c r="G44" s="179"/>
      <c r="H44" s="97">
        <f>SUM(D44:G44)</f>
        <v>0</v>
      </c>
      <c r="I44" s="213"/>
      <c r="J44" s="213"/>
      <c r="K44" s="140">
        <f>IF(((J44&gt;=1)*AND(J44&lt;=J$5)),J$9*(1-J$7)^(J44-1),0)</f>
        <v>0</v>
      </c>
      <c r="L44" s="178"/>
      <c r="M44" s="140">
        <f>IF(((L44&gt;=1)*AND(L44&lt;=L$5)),L$9*(1-L$7)^(L44-1),0)</f>
        <v>0</v>
      </c>
      <c r="N44" s="178"/>
      <c r="O44" s="140">
        <f>IF(((N44&gt;=1)*AND(N44&lt;=N$5)),N$9*(1-N$7)^(N44-1),0)</f>
        <v>0</v>
      </c>
      <c r="P44" s="99"/>
      <c r="Q44" s="140">
        <f>IF(((P44&gt;=1)*AND(P44&lt;=P$5)),P$9*(1-P$7)^(P44-1),0)</f>
        <v>0</v>
      </c>
      <c r="R44" s="99"/>
      <c r="S44" s="140">
        <f>IF(((R44&gt;=1)*AND(R44&lt;=R$5)),R$9*(1-R$7)^(R44-1),0)</f>
        <v>0</v>
      </c>
      <c r="T44" s="99"/>
      <c r="U44" s="140">
        <f>IF(((T44&gt;=1)*AND(T44&lt;=T$5)),T$9*(1-T$7)^(T44-1),0)</f>
        <v>0</v>
      </c>
      <c r="V44" s="99"/>
      <c r="W44" s="140">
        <f>IF(((V44&gt;=1)*AND(V44&lt;=V$5)),V$9*(1-V$7)^(V44-1),0)</f>
        <v>0</v>
      </c>
      <c r="X44" s="99"/>
      <c r="Y44" s="140">
        <f>IF(((X44&gt;=1)*AND(X44&lt;=X$5)),X$9*(1-X$7)^(X44-1),0)</f>
        <v>0</v>
      </c>
      <c r="Z44" s="178"/>
      <c r="AA44" s="140">
        <f>IF(((Z44&gt;=1)*AND(Z44&lt;=Z$5)),Z$9*(1-Z$7)^(Z44-1),0)</f>
        <v>0</v>
      </c>
      <c r="AB44" s="178"/>
      <c r="AC44" s="140">
        <f>IF(((AB44&gt;=1)*AND(AB44&lt;=AB$5)),AB$9*(1-AB$7)^(AB44-1),0)</f>
        <v>0</v>
      </c>
      <c r="AD44" s="157"/>
      <c r="AE44" s="140">
        <f>IF(((AD44&gt;=1)*AND(AD44&lt;=AD$5)),AD$9*(1-AD$7)^(AD44-1),0)</f>
        <v>0</v>
      </c>
      <c r="AF44" s="99"/>
      <c r="AG44" s="140">
        <f>IF(((AF44&gt;=1)*AND(AF44&lt;=AF$5)),AF$9*(1-AF$7)^(AF44-1),0)</f>
        <v>0</v>
      </c>
      <c r="AH44" s="157"/>
      <c r="AI44" s="140">
        <f>IF(((AH44&gt;=1)*AND(AH44&lt;=AH$5)),AH$9*(1-AH$7)^(AH44-1),0)</f>
        <v>0</v>
      </c>
      <c r="AJ44" s="99"/>
      <c r="AK44" s="140">
        <f>IF(((AJ44&gt;=1)*AND(AJ44&lt;=AJ$5)),AJ$9*(1-AJ$7)^(AJ44-1),0)</f>
        <v>0</v>
      </c>
      <c r="AL44" s="99"/>
      <c r="AM44" s="140">
        <f>IF(((AL44&gt;=1)*AND(AL44&lt;=AL$5)),AL$9*(1-AL$7)^(AL44-1),0)</f>
        <v>0</v>
      </c>
      <c r="AN44" s="99"/>
      <c r="AO44" s="140">
        <f>IF(((AN44&gt;=1)*AND(AN44&lt;=AN$5)),AN$9*(1-AN$7)^(AN44-1),0)</f>
        <v>0</v>
      </c>
      <c r="AP44" s="99"/>
      <c r="AQ44" s="142">
        <f>IF(((AP44&gt;=1)*AND(AP44&lt;=AP$4)),AP$9*(1-AP$7)^(AP44-1),0)</f>
        <v>0</v>
      </c>
      <c r="AR44" s="99"/>
      <c r="AS44" s="142">
        <f>IF(((AR44&gt;=1)*AND(AR44&lt;=AR$4)),AR$9*(1-AR$7)^(AR44-1),0)</f>
        <v>0</v>
      </c>
      <c r="AT44" s="99"/>
      <c r="AU44" s="140">
        <f>IF(((AT44&gt;=1)*AND(AT44&lt;=AT$5)),AT$9*(1-AT$7)^(AT44-1),0)</f>
        <v>0</v>
      </c>
      <c r="AV44" s="99"/>
      <c r="AW44" s="99"/>
      <c r="AX44" s="140">
        <f>LARGE((AZ44,BB44,BD44,BF44,BH44,BJ44,BL44,BN44),1)</f>
        <v>0</v>
      </c>
      <c r="AY44" s="99"/>
      <c r="AZ44" s="140">
        <f>IF(((AY44&gt;=1)*AND(AY44&lt;=AY$5)),AY$9*(1-AY$7)^(AY44-1),0)</f>
        <v>0</v>
      </c>
      <c r="BA44" s="99"/>
      <c r="BB44" s="140">
        <f>IF(((BA44&gt;=1)*AND(BA44&lt;=BA$5)),BA$9*(1-BA$7)^(BA44-1),0)</f>
        <v>0</v>
      </c>
      <c r="BC44" s="99"/>
      <c r="BD44" s="140">
        <f>IF(((BC44&gt;=1)*AND(BC44&lt;=BC$5)),BC$9*(1-BC$7)^(BC44-1),0)</f>
        <v>0</v>
      </c>
      <c r="BF44" s="140">
        <f>IF(((BE44&gt;=1)*AND(BE44&lt;=BE$5)),BE$9*(1-BE$7)^(BE44-1),0)</f>
        <v>0</v>
      </c>
      <c r="BH44" s="140">
        <f>IF(((BG44&gt;=1)*AND(BG44&lt;=BG$5)),BG$9*(1-BG$7)^(BG44-1),0)</f>
        <v>0</v>
      </c>
      <c r="BJ44" s="140">
        <f>IF(((BI44&gt;=1)*AND(BI44&lt;=BI$5)),BI$9*(1-BI$7)^(BI44-1),0)</f>
        <v>0</v>
      </c>
      <c r="BL44" s="140">
        <f>IF(((BK44&gt;=1)*AND(BK44&lt;=BK$5)),BK$9*(1-BK$7)^(BK44-1),0)</f>
        <v>0</v>
      </c>
      <c r="BN44" s="262">
        <f>IF(((BM44&gt;=1)*AND(BM44&lt;=BM$5)),BM$9*(1-BM$7)^(BM44-1),0)</f>
        <v>0</v>
      </c>
    </row>
    <row r="45" spans="1:66" s="98" customFormat="1" ht="18" customHeight="1" x14ac:dyDescent="0.15">
      <c r="A45" s="180">
        <f>RANK($H45,($H$11:$H$87),0)</f>
        <v>23</v>
      </c>
      <c r="B45" s="101"/>
      <c r="D45" s="179">
        <f>LARGE((K45,M45,O45,Q45,S45,U45,W45,Y45,AA45,AC45,AE45,AG45,AI45,AK45,AM45,AU45,AX45),1)</f>
        <v>0</v>
      </c>
      <c r="E45" s="179">
        <f>LARGE((K45,M45,O45,Q45,S45,U45,W45,Y45,AA45,AC45,AE45,AG45,AI45,AK45,AM45, AU45,AX45),2)</f>
        <v>0</v>
      </c>
      <c r="F45" s="179">
        <f>LARGE((K45,M45,O45,Q45,S45,U45,W45,Y45,AA45,AC45,AE45,AG45,AI45,AK45,AM45,AU45,AX45),3)</f>
        <v>0</v>
      </c>
      <c r="G45" s="179"/>
      <c r="H45" s="97">
        <f>SUM(D45:G45)</f>
        <v>0</v>
      </c>
      <c r="I45" s="213"/>
      <c r="J45" s="213"/>
      <c r="K45" s="140">
        <f>IF(((J45&gt;=1)*AND(J45&lt;=J$5)),J$9*(1-J$7)^(J45-1),0)</f>
        <v>0</v>
      </c>
      <c r="L45" s="178"/>
      <c r="M45" s="140">
        <f>IF(((L45&gt;=1)*AND(L45&lt;=L$5)),L$9*(1-L$7)^(L45-1),0)</f>
        <v>0</v>
      </c>
      <c r="N45" s="178"/>
      <c r="O45" s="140">
        <f>IF(((N45&gt;=1)*AND(N45&lt;=N$5)),N$9*(1-N$7)^(N45-1),0)</f>
        <v>0</v>
      </c>
      <c r="P45" s="99"/>
      <c r="Q45" s="140">
        <f>IF(((P45&gt;=1)*AND(P45&lt;=P$5)),P$9*(1-P$7)^(P45-1),0)</f>
        <v>0</v>
      </c>
      <c r="R45" s="99"/>
      <c r="S45" s="140">
        <f>IF(((R45&gt;=1)*AND(R45&lt;=R$5)),R$9*(1-R$7)^(R45-1),0)</f>
        <v>0</v>
      </c>
      <c r="T45" s="99"/>
      <c r="U45" s="140">
        <f>IF(((T45&gt;=1)*AND(T45&lt;=T$5)),T$9*(1-T$7)^(T45-1),0)</f>
        <v>0</v>
      </c>
      <c r="V45" s="99"/>
      <c r="W45" s="140">
        <f>IF(((V45&gt;=1)*AND(V45&lt;=V$5)),V$9*(1-V$7)^(V45-1),0)</f>
        <v>0</v>
      </c>
      <c r="X45" s="99"/>
      <c r="Y45" s="140">
        <f>IF(((X45&gt;=1)*AND(X45&lt;=X$5)),X$9*(1-X$7)^(X45-1),0)</f>
        <v>0</v>
      </c>
      <c r="Z45" s="178"/>
      <c r="AA45" s="140">
        <f>IF(((Z45&gt;=1)*AND(Z45&lt;=Z$5)),Z$9*(1-Z$7)^(Z45-1),0)</f>
        <v>0</v>
      </c>
      <c r="AB45" s="178"/>
      <c r="AC45" s="140">
        <f>IF(((AB45&gt;=1)*AND(AB45&lt;=AB$5)),AB$9*(1-AB$7)^(AB45-1),0)</f>
        <v>0</v>
      </c>
      <c r="AD45" s="157"/>
      <c r="AE45" s="140">
        <f>IF(((AD45&gt;=1)*AND(AD45&lt;=AD$5)),AD$9*(1-AD$7)^(AD45-1),0)</f>
        <v>0</v>
      </c>
      <c r="AF45" s="99"/>
      <c r="AG45" s="140">
        <f>IF(((AF45&gt;=1)*AND(AF45&lt;=AF$5)),AF$9*(1-AF$7)^(AF45-1),0)</f>
        <v>0</v>
      </c>
      <c r="AH45" s="157"/>
      <c r="AI45" s="140">
        <f>IF(((AH45&gt;=1)*AND(AH45&lt;=AH$5)),AH$9*(1-AH$7)^(AH45-1),0)</f>
        <v>0</v>
      </c>
      <c r="AJ45" s="99"/>
      <c r="AK45" s="140">
        <f>IF(((AJ45&gt;=1)*AND(AJ45&lt;=AJ$5)),AJ$9*(1-AJ$7)^(AJ45-1),0)</f>
        <v>0</v>
      </c>
      <c r="AL45" s="99"/>
      <c r="AM45" s="140">
        <f>IF(((AL45&gt;=1)*AND(AL45&lt;=AL$5)),AL$9*(1-AL$7)^(AL45-1),0)</f>
        <v>0</v>
      </c>
      <c r="AN45" s="99"/>
      <c r="AO45" s="140">
        <f>IF(((AN45&gt;=1)*AND(AN45&lt;=AN$5)),AN$9*(1-AN$7)^(AN45-1),0)</f>
        <v>0</v>
      </c>
      <c r="AP45" s="99"/>
      <c r="AQ45" s="142">
        <f>IF(((AP45&gt;=1)*AND(AP45&lt;=AP$4)),AP$9*(1-AP$7)^(AP45-1),0)</f>
        <v>0</v>
      </c>
      <c r="AR45" s="99"/>
      <c r="AS45" s="142">
        <f>IF(((AR45&gt;=1)*AND(AR45&lt;=AR$4)),AR$9*(1-AR$7)^(AR45-1),0)</f>
        <v>0</v>
      </c>
      <c r="AT45" s="99"/>
      <c r="AU45" s="140">
        <f>IF(((AT45&gt;=1)*AND(AT45&lt;=AT$5)),AT$9*(1-AT$7)^(AT45-1),0)</f>
        <v>0</v>
      </c>
      <c r="AV45" s="99"/>
      <c r="AW45" s="99"/>
      <c r="AX45" s="140">
        <f>LARGE((AZ45,BB45,BD45,BF45,BH45,BJ45,BL45,BN45),1)</f>
        <v>0</v>
      </c>
      <c r="AY45" s="99"/>
      <c r="AZ45" s="140">
        <f>IF(((AY45&gt;=1)*AND(AY45&lt;=AY$5)),AY$9*(1-AY$7)^(AY45-1),0)</f>
        <v>0</v>
      </c>
      <c r="BA45" s="99"/>
      <c r="BB45" s="140">
        <f>IF(((BA45&gt;=1)*AND(BA45&lt;=BA$5)),BA$9*(1-BA$7)^(BA45-1),0)</f>
        <v>0</v>
      </c>
      <c r="BC45" s="99"/>
      <c r="BD45" s="140">
        <f>IF(((BC45&gt;=1)*AND(BC45&lt;=BC$5)),BC$9*(1-BC$7)^(BC45-1),0)</f>
        <v>0</v>
      </c>
      <c r="BF45" s="140">
        <f>IF(((BE45&gt;=1)*AND(BE45&lt;=BE$5)),BE$9*(1-BE$7)^(BE45-1),0)</f>
        <v>0</v>
      </c>
      <c r="BH45" s="140">
        <f>IF(((BG45&gt;=1)*AND(BG45&lt;=BG$5)),BG$9*(1-BG$7)^(BG45-1),0)</f>
        <v>0</v>
      </c>
      <c r="BJ45" s="140">
        <f>IF(((BI45&gt;=1)*AND(BI45&lt;=BI$5)),BI$9*(1-BI$7)^(BI45-1),0)</f>
        <v>0</v>
      </c>
      <c r="BL45" s="140">
        <f>IF(((BK45&gt;=1)*AND(BK45&lt;=BK$5)),BK$9*(1-BK$7)^(BK45-1),0)</f>
        <v>0</v>
      </c>
      <c r="BN45" s="262">
        <f>IF(((BM45&gt;=1)*AND(BM45&lt;=BM$5)),BM$9*(1-BM$7)^(BM45-1),0)</f>
        <v>0</v>
      </c>
    </row>
    <row r="46" spans="1:66" s="98" customFormat="1" ht="18" customHeight="1" x14ac:dyDescent="0.15">
      <c r="A46" s="180">
        <f>RANK($H46,($H$11:$H$87),0)</f>
        <v>23</v>
      </c>
      <c r="B46" s="101"/>
      <c r="D46" s="179">
        <f>LARGE((K46,M46,O46,Q46,S46,U46,W46,Y46,AA46,AC46,AE46,AG46,AI46,AK46,AM46,AU46,AX46),1)</f>
        <v>0</v>
      </c>
      <c r="E46" s="179">
        <f>LARGE((K46,M46,O46,Q46,S46,U46,W46,Y46,AA46,AC46,AE46,AG46,AI46,AK46,AM46, AU46,AX46),2)</f>
        <v>0</v>
      </c>
      <c r="F46" s="179">
        <f>LARGE((K46,M46,O46,Q46,S46,U46,W46,Y46,AA46,AC46,AE46,AG46,AI46,AK46,AM46,AU46,AX46),3)</f>
        <v>0</v>
      </c>
      <c r="G46" s="179"/>
      <c r="H46" s="97">
        <f>SUM(D46:G46)</f>
        <v>0</v>
      </c>
      <c r="I46" s="213"/>
      <c r="J46" s="213"/>
      <c r="K46" s="140">
        <f>IF(((J46&gt;=1)*AND(J46&lt;=J$5)),J$9*(1-J$7)^(J46-1),0)</f>
        <v>0</v>
      </c>
      <c r="L46" s="178"/>
      <c r="M46" s="140">
        <f>IF(((L46&gt;=1)*AND(L46&lt;=L$5)),L$9*(1-L$7)^(L46-1),0)</f>
        <v>0</v>
      </c>
      <c r="N46" s="178"/>
      <c r="O46" s="140">
        <f>IF(((N46&gt;=1)*AND(N46&lt;=N$5)),N$9*(1-N$7)^(N46-1),0)</f>
        <v>0</v>
      </c>
      <c r="P46" s="99"/>
      <c r="Q46" s="140">
        <f>IF(((P46&gt;=1)*AND(P46&lt;=P$5)),P$9*(1-P$7)^(P46-1),0)</f>
        <v>0</v>
      </c>
      <c r="R46" s="99"/>
      <c r="S46" s="140">
        <f>IF(((R46&gt;=1)*AND(R46&lt;=R$5)),R$9*(1-R$7)^(R46-1),0)</f>
        <v>0</v>
      </c>
      <c r="T46" s="99"/>
      <c r="U46" s="140">
        <f>IF(((T46&gt;=1)*AND(T46&lt;=T$5)),T$9*(1-T$7)^(T46-1),0)</f>
        <v>0</v>
      </c>
      <c r="V46" s="99"/>
      <c r="W46" s="140">
        <f>IF(((V46&gt;=1)*AND(V46&lt;=V$5)),V$9*(1-V$7)^(V46-1),0)</f>
        <v>0</v>
      </c>
      <c r="X46" s="99"/>
      <c r="Y46" s="140">
        <f>IF(((X46&gt;=1)*AND(X46&lt;=X$5)),X$9*(1-X$7)^(X46-1),0)</f>
        <v>0</v>
      </c>
      <c r="Z46" s="178"/>
      <c r="AA46" s="140">
        <f>IF(((Z46&gt;=1)*AND(Z46&lt;=Z$5)),Z$9*(1-Z$7)^(Z46-1),0)</f>
        <v>0</v>
      </c>
      <c r="AB46" s="178"/>
      <c r="AC46" s="140">
        <f>IF(((AB46&gt;=1)*AND(AB46&lt;=AB$5)),AB$9*(1-AB$7)^(AB46-1),0)</f>
        <v>0</v>
      </c>
      <c r="AD46" s="157"/>
      <c r="AE46" s="140">
        <f>IF(((AD46&gt;=1)*AND(AD46&lt;=AD$5)),AD$9*(1-AD$7)^(AD46-1),0)</f>
        <v>0</v>
      </c>
      <c r="AF46" s="99"/>
      <c r="AG46" s="140">
        <f>IF(((AF46&gt;=1)*AND(AF46&lt;=AF$5)),AF$9*(1-AF$7)^(AF46-1),0)</f>
        <v>0</v>
      </c>
      <c r="AH46" s="157"/>
      <c r="AI46" s="140">
        <f>IF(((AH46&gt;=1)*AND(AH46&lt;=AH$5)),AH$9*(1-AH$7)^(AH46-1),0)</f>
        <v>0</v>
      </c>
      <c r="AJ46" s="99"/>
      <c r="AK46" s="140">
        <f>IF(((AJ46&gt;=1)*AND(AJ46&lt;=AJ$5)),AJ$9*(1-AJ$7)^(AJ46-1),0)</f>
        <v>0</v>
      </c>
      <c r="AL46" s="99"/>
      <c r="AM46" s="140">
        <f>IF(((AL46&gt;=1)*AND(AL46&lt;=AL$5)),AL$9*(1-AL$7)^(AL46-1),0)</f>
        <v>0</v>
      </c>
      <c r="AN46" s="99"/>
      <c r="AO46" s="140">
        <f>IF(((AN46&gt;=1)*AND(AN46&lt;=AN$5)),AN$9*(1-AN$7)^(AN46-1),0)</f>
        <v>0</v>
      </c>
      <c r="AP46" s="99"/>
      <c r="AQ46" s="142">
        <f>IF(((AP46&gt;=1)*AND(AP46&lt;=AP$4)),AP$9*(1-AP$7)^(AP46-1),0)</f>
        <v>0</v>
      </c>
      <c r="AR46" s="99"/>
      <c r="AS46" s="142">
        <f>IF(((AR46&gt;=1)*AND(AR46&lt;=AR$4)),AR$9*(1-AR$7)^(AR46-1),0)</f>
        <v>0</v>
      </c>
      <c r="AT46" s="99"/>
      <c r="AU46" s="140">
        <f>IF(((AT46&gt;=1)*AND(AT46&lt;=AT$5)),AT$9*(1-AT$7)^(AT46-1),0)</f>
        <v>0</v>
      </c>
      <c r="AV46" s="99"/>
      <c r="AW46" s="99"/>
      <c r="AX46" s="140">
        <f>LARGE((AZ46,BB46,BD46,BF46,BH46,BJ46,BL46,BN46),1)</f>
        <v>0</v>
      </c>
      <c r="AY46" s="99"/>
      <c r="AZ46" s="140">
        <f>IF(((AY46&gt;=1)*AND(AY46&lt;=AY$5)),AY$9*(1-AY$7)^(AY46-1),0)</f>
        <v>0</v>
      </c>
      <c r="BA46" s="99"/>
      <c r="BB46" s="140">
        <f>IF(((BA46&gt;=1)*AND(BA46&lt;=BA$5)),BA$9*(1-BA$7)^(BA46-1),0)</f>
        <v>0</v>
      </c>
      <c r="BC46" s="99"/>
      <c r="BD46" s="140">
        <f>IF(((BC46&gt;=1)*AND(BC46&lt;=BC$5)),BC$9*(1-BC$7)^(BC46-1),0)</f>
        <v>0</v>
      </c>
      <c r="BF46" s="140">
        <f>IF(((BE46&gt;=1)*AND(BE46&lt;=BE$5)),BE$9*(1-BE$7)^(BE46-1),0)</f>
        <v>0</v>
      </c>
      <c r="BH46" s="140">
        <f>IF(((BG46&gt;=1)*AND(BG46&lt;=BG$5)),BG$9*(1-BG$7)^(BG46-1),0)</f>
        <v>0</v>
      </c>
      <c r="BJ46" s="140">
        <f>IF(((BI46&gt;=1)*AND(BI46&lt;=BI$5)),BI$9*(1-BI$7)^(BI46-1),0)</f>
        <v>0</v>
      </c>
      <c r="BL46" s="140">
        <f>IF(((BK46&gt;=1)*AND(BK46&lt;=BK$5)),BK$9*(1-BK$7)^(BK46-1),0)</f>
        <v>0</v>
      </c>
      <c r="BN46" s="262">
        <f>IF(((BM46&gt;=1)*AND(BM46&lt;=BM$5)),BM$9*(1-BM$7)^(BM46-1),0)</f>
        <v>0</v>
      </c>
    </row>
    <row r="47" spans="1:66" s="98" customFormat="1" ht="18" customHeight="1" x14ac:dyDescent="0.15">
      <c r="A47" s="180">
        <f>RANK($H47,($H$11:$H$87),0)</f>
        <v>23</v>
      </c>
      <c r="B47" s="102"/>
      <c r="D47" s="179">
        <f>LARGE((K47,M47,O47,Q47,S47,U47,W47,Y47,AA47,AC47,AE47,AG47,AI47,AK47,AM47,AU47,AX47),1)</f>
        <v>0</v>
      </c>
      <c r="E47" s="179">
        <f>LARGE((K47,M47,O47,Q47,S47,U47,W47,Y47,AA47,AC47,AE47,AG47,AI47,AK47,AM47, AU47,AX47),2)</f>
        <v>0</v>
      </c>
      <c r="F47" s="179">
        <f>LARGE((K47,M47,O47,Q47,S47,U47,W47,Y47,AA47,AC47,AE47,AG47,AI47,AK47,AM47,AU47,AX47),3)</f>
        <v>0</v>
      </c>
      <c r="G47" s="179"/>
      <c r="H47" s="97">
        <f>SUM(D47:G47)</f>
        <v>0</v>
      </c>
      <c r="I47" s="213"/>
      <c r="J47" s="141"/>
      <c r="K47" s="140">
        <f>IF(((J47&gt;=1)*AND(J47&lt;=J$5)),J$9*(1-J$7)^(J47-1),0)</f>
        <v>0</v>
      </c>
      <c r="L47" s="178"/>
      <c r="M47" s="140">
        <f>IF(((L47&gt;=1)*AND(L47&lt;=L$5)),L$9*(1-L$7)^(L47-1),0)</f>
        <v>0</v>
      </c>
      <c r="N47" s="178"/>
      <c r="O47" s="140">
        <f>IF(((N47&gt;=1)*AND(N47&lt;=N$5)),N$9*(1-N$7)^(N47-1),0)</f>
        <v>0</v>
      </c>
      <c r="P47" s="99"/>
      <c r="Q47" s="140">
        <f>IF(((P47&gt;=1)*AND(P47&lt;=P$5)),P$9*(1-P$7)^(P47-1),0)</f>
        <v>0</v>
      </c>
      <c r="R47" s="99"/>
      <c r="S47" s="140">
        <f>IF(((R47&gt;=1)*AND(R47&lt;=R$5)),R$9*(1-R$7)^(R47-1),0)</f>
        <v>0</v>
      </c>
      <c r="T47" s="99"/>
      <c r="U47" s="140">
        <f>IF(((T47&gt;=1)*AND(T47&lt;=T$5)),T$9*(1-T$7)^(T47-1),0)</f>
        <v>0</v>
      </c>
      <c r="V47" s="99"/>
      <c r="W47" s="140">
        <f>IF(((V47&gt;=1)*AND(V47&lt;=V$5)),V$9*(1-V$7)^(V47-1),0)</f>
        <v>0</v>
      </c>
      <c r="X47" s="99"/>
      <c r="Y47" s="140">
        <f>IF(((X47&gt;=1)*AND(X47&lt;=X$5)),X$9*(1-X$7)^(X47-1),0)</f>
        <v>0</v>
      </c>
      <c r="Z47" s="178"/>
      <c r="AA47" s="140">
        <f>IF(((Z47&gt;=1)*AND(Z47&lt;=Z$5)),Z$9*(1-Z$7)^(Z47-1),0)</f>
        <v>0</v>
      </c>
      <c r="AB47" s="178"/>
      <c r="AC47" s="140">
        <f>IF(((AB47&gt;=1)*AND(AB47&lt;=AB$5)),AB$9*(1-AB$7)^(AB47-1),0)</f>
        <v>0</v>
      </c>
      <c r="AD47" s="157"/>
      <c r="AE47" s="140">
        <f>IF(((AD47&gt;=1)*AND(AD47&lt;=AD$5)),AD$9*(1-AD$7)^(AD47-1),0)</f>
        <v>0</v>
      </c>
      <c r="AF47" s="99"/>
      <c r="AG47" s="140">
        <f>IF(((AF47&gt;=1)*AND(AF47&lt;=AF$5)),AF$9*(1-AF$7)^(AF47-1),0)</f>
        <v>0</v>
      </c>
      <c r="AH47" s="157"/>
      <c r="AI47" s="140">
        <f>IF(((AH47&gt;=1)*AND(AH47&lt;=AH$5)),AH$9*(1-AH$7)^(AH47-1),0)</f>
        <v>0</v>
      </c>
      <c r="AJ47" s="99"/>
      <c r="AK47" s="140">
        <f>IF(((AJ47&gt;=1)*AND(AJ47&lt;=AJ$5)),AJ$9*(1-AJ$7)^(AJ47-1),0)</f>
        <v>0</v>
      </c>
      <c r="AL47" s="99"/>
      <c r="AM47" s="140">
        <f>IF(((AL47&gt;=1)*AND(AL47&lt;=AL$5)),AL$9*(1-AL$7)^(AL47-1),0)</f>
        <v>0</v>
      </c>
      <c r="AN47" s="99"/>
      <c r="AO47" s="140">
        <f>IF(((AN47&gt;=1)*AND(AN47&lt;=AN$5)),AN$9*(1-AN$7)^(AN47-1),0)</f>
        <v>0</v>
      </c>
      <c r="AP47" s="99"/>
      <c r="AQ47" s="142">
        <f>IF(((AP47&gt;=1)*AND(AP47&lt;=AP$4)),AP$9*(1-AP$7)^(AP47-1),0)</f>
        <v>0</v>
      </c>
      <c r="AR47" s="178"/>
      <c r="AS47" s="142">
        <f>IF(((AR47&gt;=1)*AND(AR47&lt;=AR$4)),AR$9*(1-AR$7)^(AR47-1),0)</f>
        <v>0</v>
      </c>
      <c r="AT47" s="99"/>
      <c r="AU47" s="140">
        <f>IF(((AT47&gt;=1)*AND(AT47&lt;=AT$5)),AT$9*(1-AT$7)^(AT47-1),0)</f>
        <v>0</v>
      </c>
      <c r="AV47" s="99"/>
      <c r="AW47" s="99"/>
      <c r="AX47" s="140">
        <f>LARGE((AZ47,BB47,BD47,BF47,BH47,BJ47,BL47,BN47),1)</f>
        <v>0</v>
      </c>
      <c r="AY47" s="99"/>
      <c r="AZ47" s="140">
        <f>IF(((AY47&gt;=1)*AND(AY47&lt;=AY$5)),AY$9*(1-AY$7)^(AY47-1),0)</f>
        <v>0</v>
      </c>
      <c r="BA47" s="99"/>
      <c r="BB47" s="140">
        <f>IF(((BA47&gt;=1)*AND(BA47&lt;=BA$5)),BA$9*(1-BA$7)^(BA47-1),0)</f>
        <v>0</v>
      </c>
      <c r="BC47" s="99"/>
      <c r="BD47" s="140">
        <f>IF(((BC47&gt;=1)*AND(BC47&lt;=BC$5)),BC$9*(1-BC$7)^(BC47-1),0)</f>
        <v>0</v>
      </c>
      <c r="BF47" s="140">
        <f>IF(((BE47&gt;=1)*AND(BE47&lt;=BE$5)),BE$9*(1-BE$7)^(BE47-1),0)</f>
        <v>0</v>
      </c>
      <c r="BH47" s="140">
        <f>IF(((BG47&gt;=1)*AND(BG47&lt;=BG$5)),BG$9*(1-BG$7)^(BG47-1),0)</f>
        <v>0</v>
      </c>
      <c r="BJ47" s="140">
        <f>IF(((BI47&gt;=1)*AND(BI47&lt;=BI$5)),BI$9*(1-BI$7)^(BI47-1),0)</f>
        <v>0</v>
      </c>
      <c r="BL47" s="140">
        <f>IF(((BK47&gt;=1)*AND(BK47&lt;=BK$5)),BK$9*(1-BK$7)^(BK47-1),0)</f>
        <v>0</v>
      </c>
      <c r="BN47" s="262">
        <f>IF(((BM47&gt;=1)*AND(BM47&lt;=BM$5)),BM$9*(1-BM$7)^(BM47-1),0)</f>
        <v>0</v>
      </c>
    </row>
    <row r="48" spans="1:66" s="98" customFormat="1" ht="18" customHeight="1" x14ac:dyDescent="0.15">
      <c r="A48" s="180">
        <f>RANK($H48,($H$11:$H$87),0)</f>
        <v>23</v>
      </c>
      <c r="B48" s="102"/>
      <c r="D48" s="179">
        <f>LARGE((K48,M48,O48,Q48,S48,U48,W48,Y48,AA48,AC48,AE48,AG48,AI48,AK48,AM48,AU48,AX48),1)</f>
        <v>0</v>
      </c>
      <c r="E48" s="179">
        <f>LARGE((K48,M48,O48,Q48,S48,U48,W48,Y48,AA48,AC48,AE48,AG48,AI48,AK48,AM48, AU48,AX48),2)</f>
        <v>0</v>
      </c>
      <c r="F48" s="179">
        <f>LARGE((K48,M48,O48,Q48,S48,U48,W48,Y48,AA48,AC48,AE48,AG48,AI48,AK48,AM48,AU48,AX48),3)</f>
        <v>0</v>
      </c>
      <c r="G48" s="179"/>
      <c r="H48" s="97">
        <f>SUM(D48:G48)</f>
        <v>0</v>
      </c>
      <c r="I48" s="213"/>
      <c r="J48" s="213"/>
      <c r="K48" s="140">
        <f>IF(((J48&gt;=1)*AND(J48&lt;=J$5)),J$9*(1-J$7)^(J48-1),0)</f>
        <v>0</v>
      </c>
      <c r="L48" s="178"/>
      <c r="M48" s="140">
        <f>IF(((L48&gt;=1)*AND(L48&lt;=L$5)),L$9*(1-L$7)^(L48-1),0)</f>
        <v>0</v>
      </c>
      <c r="N48" s="178"/>
      <c r="O48" s="140">
        <f>IF(((N48&gt;=1)*AND(N48&lt;=N$5)),N$9*(1-N$7)^(N48-1),0)</f>
        <v>0</v>
      </c>
      <c r="P48" s="99"/>
      <c r="Q48" s="140">
        <f>IF(((P48&gt;=1)*AND(P48&lt;=P$5)),P$9*(1-P$7)^(P48-1),0)</f>
        <v>0</v>
      </c>
      <c r="R48" s="99"/>
      <c r="S48" s="140">
        <f>IF(((R48&gt;=1)*AND(R48&lt;=R$5)),R$9*(1-R$7)^(R48-1),0)</f>
        <v>0</v>
      </c>
      <c r="T48" s="99"/>
      <c r="U48" s="140">
        <f>IF(((T48&gt;=1)*AND(T48&lt;=T$5)),T$9*(1-T$7)^(T48-1),0)</f>
        <v>0</v>
      </c>
      <c r="V48" s="99"/>
      <c r="W48" s="140">
        <f>IF(((V48&gt;=1)*AND(V48&lt;=V$5)),V$9*(1-V$7)^(V48-1),0)</f>
        <v>0</v>
      </c>
      <c r="X48" s="99"/>
      <c r="Y48" s="140">
        <f>IF(((X48&gt;=1)*AND(X48&lt;=X$5)),X$9*(1-X$7)^(X48-1),0)</f>
        <v>0</v>
      </c>
      <c r="Z48" s="178"/>
      <c r="AA48" s="140">
        <f>IF(((Z48&gt;=1)*AND(Z48&lt;=Z$5)),Z$9*(1-Z$7)^(Z48-1),0)</f>
        <v>0</v>
      </c>
      <c r="AB48" s="178"/>
      <c r="AC48" s="140">
        <f>IF(((AB48&gt;=1)*AND(AB48&lt;=AB$5)),AB$9*(1-AB$7)^(AB48-1),0)</f>
        <v>0</v>
      </c>
      <c r="AD48" s="157"/>
      <c r="AE48" s="140">
        <f>IF(((AD48&gt;=1)*AND(AD48&lt;=AD$5)),AD$9*(1-AD$7)^(AD48-1),0)</f>
        <v>0</v>
      </c>
      <c r="AF48" s="99"/>
      <c r="AG48" s="140">
        <f>IF(((AF48&gt;=1)*AND(AF48&lt;=AF$5)),AF$9*(1-AF$7)^(AF48-1),0)</f>
        <v>0</v>
      </c>
      <c r="AH48" s="157"/>
      <c r="AI48" s="140">
        <f>IF(((AH48&gt;=1)*AND(AH48&lt;=AH$5)),AH$9*(1-AH$7)^(AH48-1),0)</f>
        <v>0</v>
      </c>
      <c r="AJ48" s="99"/>
      <c r="AK48" s="140">
        <f>IF(((AJ48&gt;=1)*AND(AJ48&lt;=AJ$5)),AJ$9*(1-AJ$7)^(AJ48-1),0)</f>
        <v>0</v>
      </c>
      <c r="AL48" s="99"/>
      <c r="AM48" s="140">
        <f>IF(((AL48&gt;=1)*AND(AL48&lt;=AL$5)),AL$9*(1-AL$7)^(AL48-1),0)</f>
        <v>0</v>
      </c>
      <c r="AN48" s="99"/>
      <c r="AO48" s="140">
        <f>IF(((AN48&gt;=1)*AND(AN48&lt;=AN$5)),AN$9*(1-AN$7)^(AN48-1),0)</f>
        <v>0</v>
      </c>
      <c r="AP48" s="99"/>
      <c r="AQ48" s="142">
        <f>IF(((AP48&gt;=1)*AND(AP48&lt;=AP$4)),AP$9*(1-AP$7)^(AP48-1),0)</f>
        <v>0</v>
      </c>
      <c r="AR48" s="178"/>
      <c r="AS48" s="142">
        <f>IF(((AR48&gt;=1)*AND(AR48&lt;=AR$4)),AR$9*(1-AR$7)^(AR48-1),0)</f>
        <v>0</v>
      </c>
      <c r="AT48" s="99"/>
      <c r="AU48" s="140">
        <f>IF(((AT48&gt;=1)*AND(AT48&lt;=AT$5)),AT$9*(1-AT$7)^(AT48-1),0)</f>
        <v>0</v>
      </c>
      <c r="AV48" s="99"/>
      <c r="AW48" s="99"/>
      <c r="AX48" s="140">
        <f>LARGE((AZ48,BB48,BD48,BF48,BH48,BJ48,BL48,BN48),1)</f>
        <v>0</v>
      </c>
      <c r="AY48" s="99"/>
      <c r="AZ48" s="140">
        <f>IF(((AY48&gt;=1)*AND(AY48&lt;=AY$5)),AY$9*(1-AY$7)^(AY48-1),0)</f>
        <v>0</v>
      </c>
      <c r="BA48" s="99"/>
      <c r="BB48" s="140">
        <f>IF(((BA48&gt;=1)*AND(BA48&lt;=BA$5)),BA$9*(1-BA$7)^(BA48-1),0)</f>
        <v>0</v>
      </c>
      <c r="BC48" s="99"/>
      <c r="BD48" s="140">
        <f>IF(((BC48&gt;=1)*AND(BC48&lt;=BC$5)),BC$9*(1-BC$7)^(BC48-1),0)</f>
        <v>0</v>
      </c>
      <c r="BF48" s="140">
        <f>IF(((BE48&gt;=1)*AND(BE48&lt;=BE$5)),BE$9*(1-BE$7)^(BE48-1),0)</f>
        <v>0</v>
      </c>
      <c r="BH48" s="140">
        <f>IF(((BG48&gt;=1)*AND(BG48&lt;=BG$5)),BG$9*(1-BG$7)^(BG48-1),0)</f>
        <v>0</v>
      </c>
      <c r="BJ48" s="140">
        <f>IF(((BI48&gt;=1)*AND(BI48&lt;=BI$5)),BI$9*(1-BI$7)^(BI48-1),0)</f>
        <v>0</v>
      </c>
      <c r="BL48" s="140">
        <f>IF(((BK48&gt;=1)*AND(BK48&lt;=BK$5)),BK$9*(1-BK$7)^(BK48-1),0)</f>
        <v>0</v>
      </c>
      <c r="BN48" s="262">
        <f>IF(((BM48&gt;=1)*AND(BM48&lt;=BM$5)),BM$9*(1-BM$7)^(BM48-1),0)</f>
        <v>0</v>
      </c>
    </row>
    <row r="49" spans="1:66" s="98" customFormat="1" ht="18" customHeight="1" x14ac:dyDescent="0.15">
      <c r="A49" s="180">
        <f>RANK($H49,($H$11:$H$87),0)</f>
        <v>23</v>
      </c>
      <c r="B49" s="102"/>
      <c r="D49" s="179">
        <f>LARGE((K49,M49,O49,Q49,S49,U49,W49,Y49,AA49,AC49,AE49,AG49,AI49,AK49,AM49,AU49,AX49),1)</f>
        <v>0</v>
      </c>
      <c r="E49" s="179">
        <f>LARGE((K49,M49,O49,Q49,S49,U49,W49,Y49,AA49,AC49,AE49,AG49,AI49,AK49,AM49, AU49,AX49),2)</f>
        <v>0</v>
      </c>
      <c r="F49" s="179">
        <f>LARGE((K49,M49,O49,Q49,S49,U49,W49,Y49,AA49,AC49,AE49,AG49,AI49,AK49,AM49,AU49,AX49),3)</f>
        <v>0</v>
      </c>
      <c r="G49" s="179"/>
      <c r="H49" s="97">
        <f>SUM(D49:G49)</f>
        <v>0</v>
      </c>
      <c r="I49" s="213"/>
      <c r="J49" s="213"/>
      <c r="K49" s="140">
        <f>IF(((J49&gt;=1)*AND(J49&lt;=J$5)),J$9*(1-J$7)^(J49-1),0)</f>
        <v>0</v>
      </c>
      <c r="L49" s="178"/>
      <c r="M49" s="140">
        <f>IF(((L49&gt;=1)*AND(L49&lt;=L$5)),L$9*(1-L$7)^(L49-1),0)</f>
        <v>0</v>
      </c>
      <c r="N49" s="178"/>
      <c r="O49" s="140">
        <f>IF(((N49&gt;=1)*AND(N49&lt;=N$5)),N$9*(1-N$7)^(N49-1),0)</f>
        <v>0</v>
      </c>
      <c r="P49" s="99"/>
      <c r="Q49" s="140">
        <f>IF(((P49&gt;=1)*AND(P49&lt;=P$5)),P$9*(1-P$7)^(P49-1),0)</f>
        <v>0</v>
      </c>
      <c r="R49" s="99"/>
      <c r="S49" s="140">
        <f>IF(((R49&gt;=1)*AND(R49&lt;=R$5)),R$9*(1-R$7)^(R49-1),0)</f>
        <v>0</v>
      </c>
      <c r="T49" s="99"/>
      <c r="U49" s="140">
        <f>IF(((T49&gt;=1)*AND(T49&lt;=T$5)),T$9*(1-T$7)^(T49-1),0)</f>
        <v>0</v>
      </c>
      <c r="V49" s="99"/>
      <c r="W49" s="140">
        <f>IF(((V49&gt;=1)*AND(V49&lt;=V$5)),V$9*(1-V$7)^(V49-1),0)</f>
        <v>0</v>
      </c>
      <c r="X49" s="99"/>
      <c r="Y49" s="140">
        <f>IF(((X49&gt;=1)*AND(X49&lt;=X$5)),X$9*(1-X$7)^(X49-1),0)</f>
        <v>0</v>
      </c>
      <c r="Z49" s="178"/>
      <c r="AA49" s="140">
        <f>IF(((Z49&gt;=1)*AND(Z49&lt;=Z$5)),Z$9*(1-Z$7)^(Z49-1),0)</f>
        <v>0</v>
      </c>
      <c r="AB49" s="178"/>
      <c r="AC49" s="140">
        <f>IF(((AB49&gt;=1)*AND(AB49&lt;=AB$5)),AB$9*(1-AB$7)^(AB49-1),0)</f>
        <v>0</v>
      </c>
      <c r="AD49" s="157"/>
      <c r="AE49" s="140">
        <f>IF(((AD49&gt;=1)*AND(AD49&lt;=AD$5)),AD$9*(1-AD$7)^(AD49-1),0)</f>
        <v>0</v>
      </c>
      <c r="AF49" s="99"/>
      <c r="AG49" s="140">
        <f>IF(((AF49&gt;=1)*AND(AF49&lt;=AF$5)),AF$9*(1-AF$7)^(AF49-1),0)</f>
        <v>0</v>
      </c>
      <c r="AH49" s="157"/>
      <c r="AI49" s="140">
        <f>IF(((AH49&gt;=1)*AND(AH49&lt;=AH$5)),AH$9*(1-AH$7)^(AH49-1),0)</f>
        <v>0</v>
      </c>
      <c r="AJ49" s="99"/>
      <c r="AK49" s="140">
        <f>IF(((AJ49&gt;=1)*AND(AJ49&lt;=AJ$5)),AJ$9*(1-AJ$7)^(AJ49-1),0)</f>
        <v>0</v>
      </c>
      <c r="AL49" s="99"/>
      <c r="AM49" s="140">
        <f>IF(((AL49&gt;=1)*AND(AL49&lt;=AL$5)),AL$9*(1-AL$7)^(AL49-1),0)</f>
        <v>0</v>
      </c>
      <c r="AN49" s="99"/>
      <c r="AO49" s="140">
        <f>IF(((AN49&gt;=1)*AND(AN49&lt;=AN$5)),AN$9*(1-AN$7)^(AN49-1),0)</f>
        <v>0</v>
      </c>
      <c r="AP49" s="99"/>
      <c r="AQ49" s="142">
        <f>IF(((AP49&gt;=1)*AND(AP49&lt;=AP$4)),AP$9*(1-AP$7)^(AP49-1),0)</f>
        <v>0</v>
      </c>
      <c r="AR49" s="99"/>
      <c r="AS49" s="142">
        <f>IF(((AR49&gt;=1)*AND(AR49&lt;=AR$4)),AR$9*(1-AR$7)^(AR49-1),0)</f>
        <v>0</v>
      </c>
      <c r="AT49" s="99"/>
      <c r="AU49" s="140">
        <f>IF(((AT49&gt;=1)*AND(AT49&lt;=AT$5)),AT$9*(1-AT$7)^(AT49-1),0)</f>
        <v>0</v>
      </c>
      <c r="AV49" s="99"/>
      <c r="AW49" s="99"/>
      <c r="AX49" s="140">
        <f>LARGE((AZ49,BB49,BD49,BF49,BH49,BJ49,BL49,BN49),1)</f>
        <v>0</v>
      </c>
      <c r="AY49" s="99"/>
      <c r="AZ49" s="140">
        <f>IF(((AY49&gt;=1)*AND(AY49&lt;=AY$5)),AY$9*(1-AY$7)^(AY49-1),0)</f>
        <v>0</v>
      </c>
      <c r="BA49" s="99"/>
      <c r="BB49" s="140">
        <f>IF(((BA49&gt;=1)*AND(BA49&lt;=BA$5)),BA$9*(1-BA$7)^(BA49-1),0)</f>
        <v>0</v>
      </c>
      <c r="BC49" s="99"/>
      <c r="BD49" s="140">
        <f>IF(((BC49&gt;=1)*AND(BC49&lt;=BC$5)),BC$9*(1-BC$7)^(BC49-1),0)</f>
        <v>0</v>
      </c>
      <c r="BF49" s="140">
        <f>IF(((BE49&gt;=1)*AND(BE49&lt;=BE$5)),BE$9*(1-BE$7)^(BE49-1),0)</f>
        <v>0</v>
      </c>
      <c r="BH49" s="140">
        <f>IF(((BG49&gt;=1)*AND(BG49&lt;=BG$5)),BG$9*(1-BG$7)^(BG49-1),0)</f>
        <v>0</v>
      </c>
      <c r="BJ49" s="140">
        <f>IF(((BI49&gt;=1)*AND(BI49&lt;=BI$5)),BI$9*(1-BI$7)^(BI49-1),0)</f>
        <v>0</v>
      </c>
      <c r="BL49" s="140">
        <f>IF(((BK49&gt;=1)*AND(BK49&lt;=BK$5)),BK$9*(1-BK$7)^(BK49-1),0)</f>
        <v>0</v>
      </c>
      <c r="BN49" s="262">
        <f>IF(((BM49&gt;=1)*AND(BM49&lt;=BM$5)),BM$9*(1-BM$7)^(BM49-1),0)</f>
        <v>0</v>
      </c>
    </row>
    <row r="50" spans="1:66" s="98" customFormat="1" ht="18" customHeight="1" x14ac:dyDescent="0.15">
      <c r="A50" s="180">
        <f>RANK($H50,($H$11:$H$87),0)</f>
        <v>23</v>
      </c>
      <c r="B50" s="168"/>
      <c r="C50" s="112"/>
      <c r="D50" s="179">
        <f>LARGE((K50,M50,O50,Q50,S50,U50,W50,Y50,AA50,AC50,AE50,AG50,AI50,AK50,AM50,AU50,AX50),1)</f>
        <v>0</v>
      </c>
      <c r="E50" s="179">
        <f>LARGE((K50,M50,O50,Q50,S50,U50,W50,Y50,AA50,AC50,AE50,AG50,AI50,AK50,AM50, AU50,AX50),2)</f>
        <v>0</v>
      </c>
      <c r="F50" s="179">
        <f>LARGE((K50,M50,O50,Q50,S50,U50,W50,Y50,AA50,AC50,AE50,AG50,AI50,AK50,AM50,AU50,AX50),3)</f>
        <v>0</v>
      </c>
      <c r="G50" s="179"/>
      <c r="H50" s="97">
        <f>SUM(D50:G50)</f>
        <v>0</v>
      </c>
      <c r="I50" s="213"/>
      <c r="J50" s="213"/>
      <c r="K50" s="140">
        <f>IF(((J50&gt;=1)*AND(J50&lt;=J$5)),J$9*(1-J$7)^(J50-1),0)</f>
        <v>0</v>
      </c>
      <c r="L50" s="178"/>
      <c r="M50" s="140">
        <f>IF(((L50&gt;=1)*AND(L50&lt;=L$5)),L$9*(1-L$7)^(L50-1),0)</f>
        <v>0</v>
      </c>
      <c r="N50" s="178"/>
      <c r="O50" s="140">
        <f>IF(((N50&gt;=1)*AND(N50&lt;=N$5)),N$9*(1-N$7)^(N50-1),0)</f>
        <v>0</v>
      </c>
      <c r="P50" s="99"/>
      <c r="Q50" s="140">
        <f>IF(((P50&gt;=1)*AND(P50&lt;=P$5)),P$9*(1-P$7)^(P50-1),0)</f>
        <v>0</v>
      </c>
      <c r="R50" s="99"/>
      <c r="S50" s="140">
        <f>IF(((R50&gt;=1)*AND(R50&lt;=R$5)),R$9*(1-R$7)^(R50-1),0)</f>
        <v>0</v>
      </c>
      <c r="T50" s="99"/>
      <c r="U50" s="140">
        <f>IF(((T50&gt;=1)*AND(T50&lt;=T$5)),T$9*(1-T$7)^(T50-1),0)</f>
        <v>0</v>
      </c>
      <c r="V50" s="99"/>
      <c r="W50" s="140">
        <f>IF(((V50&gt;=1)*AND(V50&lt;=V$5)),V$9*(1-V$7)^(V50-1),0)</f>
        <v>0</v>
      </c>
      <c r="X50" s="99"/>
      <c r="Y50" s="140">
        <f>IF(((X50&gt;=1)*AND(X50&lt;=X$5)),X$9*(1-X$7)^(X50-1),0)</f>
        <v>0</v>
      </c>
      <c r="Z50" s="178"/>
      <c r="AA50" s="140">
        <f>IF(((Z50&gt;=1)*AND(Z50&lt;=Z$5)),Z$9*(1-Z$7)^(Z50-1),0)</f>
        <v>0</v>
      </c>
      <c r="AB50" s="178"/>
      <c r="AC50" s="140">
        <f>IF(((AB50&gt;=1)*AND(AB50&lt;=AB$5)),AB$9*(1-AB$7)^(AB50-1),0)</f>
        <v>0</v>
      </c>
      <c r="AD50" s="157"/>
      <c r="AE50" s="140">
        <f>IF(((AD50&gt;=1)*AND(AD50&lt;=AD$5)),AD$9*(1-AD$7)^(AD50-1),0)</f>
        <v>0</v>
      </c>
      <c r="AF50" s="99"/>
      <c r="AG50" s="140">
        <f>IF(((AF50&gt;=1)*AND(AF50&lt;=AF$5)),AF$9*(1-AF$7)^(AF50-1),0)</f>
        <v>0</v>
      </c>
      <c r="AH50" s="157"/>
      <c r="AI50" s="140">
        <f>IF(((AH50&gt;=1)*AND(AH50&lt;=AH$5)),AH$9*(1-AH$7)^(AH50-1),0)</f>
        <v>0</v>
      </c>
      <c r="AJ50" s="99"/>
      <c r="AK50" s="140">
        <f>IF(((AJ50&gt;=1)*AND(AJ50&lt;=AJ$5)),AJ$9*(1-AJ$7)^(AJ50-1),0)</f>
        <v>0</v>
      </c>
      <c r="AL50" s="99"/>
      <c r="AM50" s="140">
        <f>IF(((AL50&gt;=1)*AND(AL50&lt;=AL$5)),AL$9*(1-AL$7)^(AL50-1),0)</f>
        <v>0</v>
      </c>
      <c r="AN50" s="99"/>
      <c r="AO50" s="140">
        <f>IF(((AN50&gt;=1)*AND(AN50&lt;=AN$5)),AN$9*(1-AN$7)^(AN50-1),0)</f>
        <v>0</v>
      </c>
      <c r="AP50" s="99"/>
      <c r="AQ50" s="142">
        <f>IF(((AP50&gt;=1)*AND(AP50&lt;=AP$4)),AP$9*(1-AP$7)^(AP50-1),0)</f>
        <v>0</v>
      </c>
      <c r="AR50" s="99"/>
      <c r="AS50" s="142">
        <f>IF(((AR50&gt;=1)*AND(AR50&lt;=AR$4)),AR$9*(1-AR$7)^(AR50-1),0)</f>
        <v>0</v>
      </c>
      <c r="AT50" s="99"/>
      <c r="AU50" s="140">
        <f>IF(((AT50&gt;=1)*AND(AT50&lt;=AT$5)),AT$9*(1-AT$7)^(AT50-1),0)</f>
        <v>0</v>
      </c>
      <c r="AV50" s="99"/>
      <c r="AW50" s="99"/>
      <c r="AX50" s="140">
        <f>LARGE((AZ50,BB50,BD50,BF50,BH50,BJ50,BL50,BN50),1)</f>
        <v>0</v>
      </c>
      <c r="AY50" s="99"/>
      <c r="AZ50" s="140">
        <f>IF(((AY50&gt;=1)*AND(AY50&lt;=AY$5)),AY$9*(1-AY$7)^(AY50-1),0)</f>
        <v>0</v>
      </c>
      <c r="BA50" s="99"/>
      <c r="BB50" s="140">
        <f>IF(((BA50&gt;=1)*AND(BA50&lt;=BA$5)),BA$9*(1-BA$7)^(BA50-1),0)</f>
        <v>0</v>
      </c>
      <c r="BC50" s="99"/>
      <c r="BD50" s="140">
        <f>IF(((BC50&gt;=1)*AND(BC50&lt;=BC$5)),BC$9*(1-BC$7)^(BC50-1),0)</f>
        <v>0</v>
      </c>
      <c r="BF50" s="140">
        <f>IF(((BE50&gt;=1)*AND(BE50&lt;=BE$5)),BE$9*(1-BE$7)^(BE50-1),0)</f>
        <v>0</v>
      </c>
      <c r="BH50" s="140">
        <f>IF(((BG50&gt;=1)*AND(BG50&lt;=BG$5)),BG$9*(1-BG$7)^(BG50-1),0)</f>
        <v>0</v>
      </c>
      <c r="BJ50" s="140">
        <f>IF(((BI50&gt;=1)*AND(BI50&lt;=BI$5)),BI$9*(1-BI$7)^(BI50-1),0)</f>
        <v>0</v>
      </c>
      <c r="BL50" s="140">
        <f>IF(((BK50&gt;=1)*AND(BK50&lt;=BK$5)),BK$9*(1-BK$7)^(BK50-1),0)</f>
        <v>0</v>
      </c>
      <c r="BN50" s="262">
        <f>IF(((BM50&gt;=1)*AND(BM50&lt;=BM$5)),BM$9*(1-BM$7)^(BM50-1),0)</f>
        <v>0</v>
      </c>
    </row>
    <row r="51" spans="1:66" s="98" customFormat="1" ht="18" customHeight="1" x14ac:dyDescent="0.15">
      <c r="A51" s="180">
        <f>RANK($H51,($H$11:$H$87),0)</f>
        <v>23</v>
      </c>
      <c r="B51" s="101"/>
      <c r="D51" s="179">
        <f>LARGE((K51,M51,O51,Q51,S51,U51,W51,Y51,AA51,AC51,AE51,AG51,AI51,AK51,AM51,AU51,AX51),1)</f>
        <v>0</v>
      </c>
      <c r="E51" s="179">
        <f>LARGE((K51,M51,O51,Q51,S51,U51,W51,Y51,AA51,AC51,AE51,AG51,AI51,AK51,AM51, AU51,AX51),2)</f>
        <v>0</v>
      </c>
      <c r="F51" s="179">
        <f>LARGE((K51,M51,O51,Q51,S51,U51,W51,Y51,AA51,AC51,AE51,AG51,AI51,AK51,AM51,AU51,AX51),3)</f>
        <v>0</v>
      </c>
      <c r="G51" s="179"/>
      <c r="H51" s="97">
        <f>SUM(D51:G51)</f>
        <v>0</v>
      </c>
      <c r="I51" s="213"/>
      <c r="J51" s="213"/>
      <c r="K51" s="140">
        <f>IF(((J51&gt;=1)*AND(J51&lt;=J$5)),J$9*(1-J$7)^(J51-1),0)</f>
        <v>0</v>
      </c>
      <c r="L51" s="178"/>
      <c r="M51" s="140">
        <f>IF(((L51&gt;=1)*AND(L51&lt;=L$5)),L$9*(1-L$7)^(L51-1),0)</f>
        <v>0</v>
      </c>
      <c r="N51" s="178"/>
      <c r="O51" s="140">
        <f>IF(((N51&gt;=1)*AND(N51&lt;=N$5)),N$9*(1-N$7)^(N51-1),0)</f>
        <v>0</v>
      </c>
      <c r="P51" s="99"/>
      <c r="Q51" s="140">
        <f>IF(((P51&gt;=1)*AND(P51&lt;=P$5)),P$9*(1-P$7)^(P51-1),0)</f>
        <v>0</v>
      </c>
      <c r="R51" s="99"/>
      <c r="S51" s="140">
        <f>IF(((R51&gt;=1)*AND(R51&lt;=R$5)),R$9*(1-R$7)^(R51-1),0)</f>
        <v>0</v>
      </c>
      <c r="T51" s="99"/>
      <c r="U51" s="140">
        <f>IF(((T51&gt;=1)*AND(T51&lt;=T$5)),T$9*(1-T$7)^(T51-1),0)</f>
        <v>0</v>
      </c>
      <c r="V51" s="99"/>
      <c r="W51" s="140">
        <f>IF(((V51&gt;=1)*AND(V51&lt;=V$5)),V$9*(1-V$7)^(V51-1),0)</f>
        <v>0</v>
      </c>
      <c r="X51" s="99"/>
      <c r="Y51" s="140">
        <f>IF(((X51&gt;=1)*AND(X51&lt;=X$5)),X$9*(1-X$7)^(X51-1),0)</f>
        <v>0</v>
      </c>
      <c r="Z51" s="178"/>
      <c r="AA51" s="140">
        <f>IF(((Z51&gt;=1)*AND(Z51&lt;=Z$5)),Z$9*(1-Z$7)^(Z51-1),0)</f>
        <v>0</v>
      </c>
      <c r="AB51" s="178"/>
      <c r="AC51" s="140">
        <f>IF(((AB51&gt;=1)*AND(AB51&lt;=AB$5)),AB$9*(1-AB$7)^(AB51-1),0)</f>
        <v>0</v>
      </c>
      <c r="AD51" s="157"/>
      <c r="AE51" s="140">
        <f>IF(((AD51&gt;=1)*AND(AD51&lt;=AD$5)),AD$9*(1-AD$7)^(AD51-1),0)</f>
        <v>0</v>
      </c>
      <c r="AF51" s="99"/>
      <c r="AG51" s="140">
        <f>IF(((AF51&gt;=1)*AND(AF51&lt;=AF$5)),AF$9*(1-AF$7)^(AF51-1),0)</f>
        <v>0</v>
      </c>
      <c r="AH51" s="157"/>
      <c r="AI51" s="140">
        <f>IF(((AH51&gt;=1)*AND(AH51&lt;=AH$5)),AH$9*(1-AH$7)^(AH51-1),0)</f>
        <v>0</v>
      </c>
      <c r="AJ51" s="99"/>
      <c r="AK51" s="140">
        <f>IF(((AJ51&gt;=1)*AND(AJ51&lt;=AJ$5)),AJ$9*(1-AJ$7)^(AJ51-1),0)</f>
        <v>0</v>
      </c>
      <c r="AL51" s="99"/>
      <c r="AM51" s="140">
        <f>IF(((AL51&gt;=1)*AND(AL51&lt;=AL$5)),AL$9*(1-AL$7)^(AL51-1),0)</f>
        <v>0</v>
      </c>
      <c r="AN51" s="99"/>
      <c r="AO51" s="140">
        <f>IF(((AN51&gt;=1)*AND(AN51&lt;=AN$5)),AN$9*(1-AN$7)^(AN51-1),0)</f>
        <v>0</v>
      </c>
      <c r="AP51" s="99"/>
      <c r="AQ51" s="142">
        <f>IF(((AP51&gt;=1)*AND(AP51&lt;=AP$4)),AP$9*(1-AP$7)^(AP51-1),0)</f>
        <v>0</v>
      </c>
      <c r="AR51" s="99"/>
      <c r="AS51" s="142">
        <f>IF(((AR51&gt;=1)*AND(AR51&lt;=AR$4)),AR$9*(1-AR$7)^(AR51-1),0)</f>
        <v>0</v>
      </c>
      <c r="AT51" s="99"/>
      <c r="AU51" s="140">
        <f>IF(((AT51&gt;=1)*AND(AT51&lt;=AT$5)),AT$9*(1-AT$7)^(AT51-1),0)</f>
        <v>0</v>
      </c>
      <c r="AV51" s="99"/>
      <c r="AW51" s="99"/>
      <c r="AX51" s="140">
        <f>LARGE((AZ51,BB51,BD51,BF51,BH51,BJ51,BL51,BN51),1)</f>
        <v>0</v>
      </c>
      <c r="AY51" s="99"/>
      <c r="AZ51" s="140">
        <f>IF(((AY51&gt;=1)*AND(AY51&lt;=AY$5)),AY$9*(1-AY$7)^(AY51-1),0)</f>
        <v>0</v>
      </c>
      <c r="BA51" s="99"/>
      <c r="BB51" s="140">
        <f>IF(((BA51&gt;=1)*AND(BA51&lt;=BA$5)),BA$9*(1-BA$7)^(BA51-1),0)</f>
        <v>0</v>
      </c>
      <c r="BC51" s="99"/>
      <c r="BD51" s="140">
        <f>IF(((BC51&gt;=1)*AND(BC51&lt;=BC$5)),BC$9*(1-BC$7)^(BC51-1),0)</f>
        <v>0</v>
      </c>
      <c r="BF51" s="140">
        <f>IF(((BE51&gt;=1)*AND(BE51&lt;=BE$5)),BE$9*(1-BE$7)^(BE51-1),0)</f>
        <v>0</v>
      </c>
      <c r="BH51" s="140">
        <f>IF(((BG51&gt;=1)*AND(BG51&lt;=BG$5)),BG$9*(1-BG$7)^(BG51-1),0)</f>
        <v>0</v>
      </c>
      <c r="BJ51" s="140">
        <f>IF(((BI51&gt;=1)*AND(BI51&lt;=BI$5)),BI$9*(1-BI$7)^(BI51-1),0)</f>
        <v>0</v>
      </c>
      <c r="BL51" s="140">
        <f>IF(((BK51&gt;=1)*AND(BK51&lt;=BK$5)),BK$9*(1-BK$7)^(BK51-1),0)</f>
        <v>0</v>
      </c>
      <c r="BN51" s="262">
        <f>IF(((BM51&gt;=1)*AND(BM51&lt;=BM$5)),BM$9*(1-BM$7)^(BM51-1),0)</f>
        <v>0</v>
      </c>
    </row>
    <row r="52" spans="1:66" s="98" customFormat="1" ht="18" customHeight="1" x14ac:dyDescent="0.15">
      <c r="A52" s="180">
        <f>RANK($H52,($H$11:$H$87),0)</f>
        <v>23</v>
      </c>
      <c r="B52" s="101"/>
      <c r="D52" s="179">
        <f>LARGE((K52,M52,O52,Q52,S52,U52,W52,Y52,AA52,AC52,AE52,AG52,AI52,AK52,AM52,AU52,AX52),1)</f>
        <v>0</v>
      </c>
      <c r="E52" s="179">
        <f>LARGE((K52,M52,O52,Q52,S52,U52,W52,Y52,AA52,AC52,AE52,AG52,AI52,AK52,AM52, AU52,AX52),2)</f>
        <v>0</v>
      </c>
      <c r="F52" s="179">
        <f>LARGE((K52,M52,O52,Q52,S52,U52,W52,Y52,AA52,AC52,AE52,AG52,AI52,AK52,AM52,AU52,AX52),3)</f>
        <v>0</v>
      </c>
      <c r="G52" s="179"/>
      <c r="H52" s="97">
        <f>SUM(D52:G52)</f>
        <v>0</v>
      </c>
      <c r="I52" s="213"/>
      <c r="J52" s="213"/>
      <c r="K52" s="140">
        <f>IF(((J52&gt;=1)*AND(J52&lt;=J$5)),J$9*(1-J$7)^(J52-1),0)</f>
        <v>0</v>
      </c>
      <c r="L52" s="178"/>
      <c r="M52" s="140">
        <f>IF(((L52&gt;=1)*AND(L52&lt;=L$5)),L$9*(1-L$7)^(L52-1),0)</f>
        <v>0</v>
      </c>
      <c r="N52" s="178"/>
      <c r="O52" s="140">
        <f>IF(((N52&gt;=1)*AND(N52&lt;=N$5)),N$9*(1-N$7)^(N52-1),0)</f>
        <v>0</v>
      </c>
      <c r="P52" s="99"/>
      <c r="Q52" s="140">
        <f>IF(((P52&gt;=1)*AND(P52&lt;=P$5)),P$9*(1-P$7)^(P52-1),0)</f>
        <v>0</v>
      </c>
      <c r="R52" s="99"/>
      <c r="S52" s="140">
        <f>IF(((R52&gt;=1)*AND(R52&lt;=R$5)),R$9*(1-R$7)^(R52-1),0)</f>
        <v>0</v>
      </c>
      <c r="T52" s="99"/>
      <c r="U52" s="140">
        <f>IF(((T52&gt;=1)*AND(T52&lt;=T$5)),T$9*(1-T$7)^(T52-1),0)</f>
        <v>0</v>
      </c>
      <c r="V52" s="99"/>
      <c r="W52" s="140">
        <f>IF(((V52&gt;=1)*AND(V52&lt;=V$5)),V$9*(1-V$7)^(V52-1),0)</f>
        <v>0</v>
      </c>
      <c r="X52" s="99"/>
      <c r="Y52" s="140">
        <f>IF(((X52&gt;=1)*AND(X52&lt;=X$5)),X$9*(1-X$7)^(X52-1),0)</f>
        <v>0</v>
      </c>
      <c r="Z52" s="178"/>
      <c r="AA52" s="140">
        <f>IF(((Z52&gt;=1)*AND(Z52&lt;=Z$5)),Z$9*(1-Z$7)^(Z52-1),0)</f>
        <v>0</v>
      </c>
      <c r="AB52" s="178"/>
      <c r="AC52" s="140">
        <f>IF(((AB52&gt;=1)*AND(AB52&lt;=AB$5)),AB$9*(1-AB$7)^(AB52-1),0)</f>
        <v>0</v>
      </c>
      <c r="AD52" s="157"/>
      <c r="AE52" s="140">
        <f>IF(((AD52&gt;=1)*AND(AD52&lt;=AD$5)),AD$9*(1-AD$7)^(AD52-1),0)</f>
        <v>0</v>
      </c>
      <c r="AF52" s="99"/>
      <c r="AG52" s="140">
        <f>IF(((AF52&gt;=1)*AND(AF52&lt;=AF$5)),AF$9*(1-AF$7)^(AF52-1),0)</f>
        <v>0</v>
      </c>
      <c r="AH52" s="157"/>
      <c r="AI52" s="140">
        <f>IF(((AH52&gt;=1)*AND(AH52&lt;=AH$5)),AH$9*(1-AH$7)^(AH52-1),0)</f>
        <v>0</v>
      </c>
      <c r="AJ52" s="99"/>
      <c r="AK52" s="140">
        <f>IF(((AJ52&gt;=1)*AND(AJ52&lt;=AJ$5)),AJ$9*(1-AJ$7)^(AJ52-1),0)</f>
        <v>0</v>
      </c>
      <c r="AL52" s="99"/>
      <c r="AM52" s="140">
        <f>IF(((AL52&gt;=1)*AND(AL52&lt;=AL$5)),AL$9*(1-AL$7)^(AL52-1),0)</f>
        <v>0</v>
      </c>
      <c r="AN52" s="99"/>
      <c r="AO52" s="140">
        <f>IF(((AN52&gt;=1)*AND(AN52&lt;=AN$5)),AN$9*(1-AN$7)^(AN52-1),0)</f>
        <v>0</v>
      </c>
      <c r="AP52" s="99"/>
      <c r="AQ52" s="142">
        <f>IF(((AP52&gt;=1)*AND(AP52&lt;=AP$4)),AP$9*(1-AP$7)^(AP52-1),0)</f>
        <v>0</v>
      </c>
      <c r="AR52" s="99"/>
      <c r="AS52" s="142">
        <f>IF(((AR52&gt;=1)*AND(AR52&lt;=AR$4)),AR$9*(1-AR$7)^(AR52-1),0)</f>
        <v>0</v>
      </c>
      <c r="AT52" s="99"/>
      <c r="AU52" s="140">
        <f>IF(((AT52&gt;=1)*AND(AT52&lt;=AT$5)),AT$9*(1-AT$7)^(AT52-1),0)</f>
        <v>0</v>
      </c>
      <c r="AV52" s="99"/>
      <c r="AW52" s="99"/>
      <c r="AX52" s="140">
        <f>LARGE((AZ52,BB52,BD52,BF52,BH52,BJ52,BL52,BN52),1)</f>
        <v>0</v>
      </c>
      <c r="AY52" s="99"/>
      <c r="AZ52" s="140">
        <f>IF(((AY52&gt;=1)*AND(AY52&lt;=AY$5)),AY$9*(1-AY$7)^(AY52-1),0)</f>
        <v>0</v>
      </c>
      <c r="BA52" s="99"/>
      <c r="BB52" s="140">
        <f>IF(((BA52&gt;=1)*AND(BA52&lt;=BA$5)),BA$9*(1-BA$7)^(BA52-1),0)</f>
        <v>0</v>
      </c>
      <c r="BC52" s="99"/>
      <c r="BD52" s="140">
        <f>IF(((BC52&gt;=1)*AND(BC52&lt;=BC$5)),BC$9*(1-BC$7)^(BC52-1),0)</f>
        <v>0</v>
      </c>
      <c r="BF52" s="140">
        <f>IF(((BE52&gt;=1)*AND(BE52&lt;=BE$5)),BE$9*(1-BE$7)^(BE52-1),0)</f>
        <v>0</v>
      </c>
      <c r="BH52" s="140">
        <f>IF(((BG52&gt;=1)*AND(BG52&lt;=BG$5)),BG$9*(1-BG$7)^(BG52-1),0)</f>
        <v>0</v>
      </c>
      <c r="BJ52" s="140">
        <f>IF(((BI52&gt;=1)*AND(BI52&lt;=BI$5)),BI$9*(1-BI$7)^(BI52-1),0)</f>
        <v>0</v>
      </c>
      <c r="BL52" s="140">
        <f>IF(((BK52&gt;=1)*AND(BK52&lt;=BK$5)),BK$9*(1-BK$7)^(BK52-1),0)</f>
        <v>0</v>
      </c>
      <c r="BN52" s="262">
        <f>IF(((BM52&gt;=1)*AND(BM52&lt;=BM$5)),BM$9*(1-BM$7)^(BM52-1),0)</f>
        <v>0</v>
      </c>
    </row>
    <row r="53" spans="1:66" s="98" customFormat="1" ht="18" customHeight="1" x14ac:dyDescent="0.15">
      <c r="A53" s="180">
        <f>RANK($H53,($H$11:$H$87),0)</f>
        <v>23</v>
      </c>
      <c r="B53" s="101"/>
      <c r="D53" s="179">
        <f>LARGE((K53,M53,O53,Q53,S53,U53,W53,Y53,AA53,AC53,AE53,AG53,AI53,AK53,AM53,AU53,AX53),1)</f>
        <v>0</v>
      </c>
      <c r="E53" s="179">
        <f>LARGE((K53,M53,O53,Q53,S53,U53,W53,Y53,AA53,AC53,AE53,AG53,AI53,AK53,AM53, AU53,AX53),2)</f>
        <v>0</v>
      </c>
      <c r="F53" s="179">
        <f>LARGE((K53,M53,O53,Q53,S53,U53,W53,Y53,AA53,AC53,AE53,AG53,AI53,AK53,AM53,AU53,AX53),3)</f>
        <v>0</v>
      </c>
      <c r="G53" s="179"/>
      <c r="H53" s="97">
        <f>SUM(D53:G53)</f>
        <v>0</v>
      </c>
      <c r="I53" s="213"/>
      <c r="J53" s="213"/>
      <c r="K53" s="140">
        <f>IF(((J53&gt;=1)*AND(J53&lt;=J$5)),J$9*(1-J$7)^(J53-1),0)</f>
        <v>0</v>
      </c>
      <c r="L53" s="178"/>
      <c r="M53" s="140">
        <f>IF(((L53&gt;=1)*AND(L53&lt;=L$5)),L$9*(1-L$7)^(L53-1),0)</f>
        <v>0</v>
      </c>
      <c r="N53" s="178"/>
      <c r="O53" s="140">
        <f>IF(((N53&gt;=1)*AND(N53&lt;=N$5)),N$9*(1-N$7)^(N53-1),0)</f>
        <v>0</v>
      </c>
      <c r="P53" s="99"/>
      <c r="Q53" s="140">
        <f>IF(((P53&gt;=1)*AND(P53&lt;=P$5)),P$9*(1-P$7)^(P53-1),0)</f>
        <v>0</v>
      </c>
      <c r="R53" s="99"/>
      <c r="S53" s="140">
        <f>IF(((R53&gt;=1)*AND(R53&lt;=R$5)),R$9*(1-R$7)^(R53-1),0)</f>
        <v>0</v>
      </c>
      <c r="T53" s="99"/>
      <c r="U53" s="140">
        <f>IF(((T53&gt;=1)*AND(T53&lt;=T$5)),T$9*(1-T$7)^(T53-1),0)</f>
        <v>0</v>
      </c>
      <c r="V53" s="99"/>
      <c r="W53" s="140">
        <f>IF(((V53&gt;=1)*AND(V53&lt;=V$5)),V$9*(1-V$7)^(V53-1),0)</f>
        <v>0</v>
      </c>
      <c r="X53" s="99"/>
      <c r="Y53" s="140">
        <f>IF(((X53&gt;=1)*AND(X53&lt;=X$5)),X$9*(1-X$7)^(X53-1),0)</f>
        <v>0</v>
      </c>
      <c r="Z53" s="178"/>
      <c r="AA53" s="140">
        <f>IF(((Z53&gt;=1)*AND(Z53&lt;=Z$5)),Z$9*(1-Z$7)^(Z53-1),0)</f>
        <v>0</v>
      </c>
      <c r="AB53" s="178"/>
      <c r="AC53" s="140">
        <f>IF(((AB53&gt;=1)*AND(AB53&lt;=AB$5)),AB$9*(1-AB$7)^(AB53-1),0)</f>
        <v>0</v>
      </c>
      <c r="AD53" s="157"/>
      <c r="AE53" s="140">
        <f>IF(((AD53&gt;=1)*AND(AD53&lt;=AD$5)),AD$9*(1-AD$7)^(AD53-1),0)</f>
        <v>0</v>
      </c>
      <c r="AF53" s="99"/>
      <c r="AG53" s="140">
        <f>IF(((AF53&gt;=1)*AND(AF53&lt;=AF$5)),AF$9*(1-AF$7)^(AF53-1),0)</f>
        <v>0</v>
      </c>
      <c r="AH53" s="157"/>
      <c r="AI53" s="140">
        <f>IF(((AH53&gt;=1)*AND(AH53&lt;=AH$5)),AH$9*(1-AH$7)^(AH53-1),0)</f>
        <v>0</v>
      </c>
      <c r="AJ53" s="99"/>
      <c r="AK53" s="140">
        <f>IF(((AJ53&gt;=1)*AND(AJ53&lt;=AJ$5)),AJ$9*(1-AJ$7)^(AJ53-1),0)</f>
        <v>0</v>
      </c>
      <c r="AL53" s="99"/>
      <c r="AM53" s="140">
        <f>IF(((AL53&gt;=1)*AND(AL53&lt;=AL$5)),AL$9*(1-AL$7)^(AL53-1),0)</f>
        <v>0</v>
      </c>
      <c r="AN53" s="99"/>
      <c r="AO53" s="140">
        <f>IF(((AN53&gt;=1)*AND(AN53&lt;=AN$5)),AN$9*(1-AN$7)^(AN53-1),0)</f>
        <v>0</v>
      </c>
      <c r="AP53" s="99"/>
      <c r="AQ53" s="142">
        <f>IF(((AP53&gt;=1)*AND(AP53&lt;=AP$4)),AP$9*(1-AP$7)^(AP53-1),0)</f>
        <v>0</v>
      </c>
      <c r="AR53" s="99"/>
      <c r="AS53" s="142">
        <f>IF(((AR53&gt;=1)*AND(AR53&lt;=AR$4)),AR$9*(1-AR$7)^(AR53-1),0)</f>
        <v>0</v>
      </c>
      <c r="AT53" s="99"/>
      <c r="AU53" s="140">
        <f>IF(((AT53&gt;=1)*AND(AT53&lt;=AT$5)),AT$9*(1-AT$7)^(AT53-1),0)</f>
        <v>0</v>
      </c>
      <c r="AV53" s="99"/>
      <c r="AW53" s="99"/>
      <c r="AX53" s="140">
        <f>LARGE((AZ53,BB53,BD53,BF53,BH53,BJ53,BL53,BN53),1)</f>
        <v>0</v>
      </c>
      <c r="AY53" s="99"/>
      <c r="AZ53" s="140">
        <f>IF(((AY53&gt;=1)*AND(AY53&lt;=AY$5)),AY$9*(1-AY$7)^(AY53-1),0)</f>
        <v>0</v>
      </c>
      <c r="BA53" s="99"/>
      <c r="BB53" s="140">
        <f>IF(((BA53&gt;=1)*AND(BA53&lt;=BA$5)),BA$9*(1-BA$7)^(BA53-1),0)</f>
        <v>0</v>
      </c>
      <c r="BC53" s="99"/>
      <c r="BD53" s="140">
        <f>IF(((BC53&gt;=1)*AND(BC53&lt;=BC$5)),BC$9*(1-BC$7)^(BC53-1),0)</f>
        <v>0</v>
      </c>
      <c r="BF53" s="140">
        <f>IF(((BE53&gt;=1)*AND(BE53&lt;=BE$5)),BE$9*(1-BE$7)^(BE53-1),0)</f>
        <v>0</v>
      </c>
      <c r="BH53" s="140">
        <f>IF(((BG53&gt;=1)*AND(BG53&lt;=BG$5)),BG$9*(1-BG$7)^(BG53-1),0)</f>
        <v>0</v>
      </c>
      <c r="BJ53" s="140">
        <f>IF(((BI53&gt;=1)*AND(BI53&lt;=BI$5)),BI$9*(1-BI$7)^(BI53-1),0)</f>
        <v>0</v>
      </c>
      <c r="BL53" s="140">
        <f>IF(((BK53&gt;=1)*AND(BK53&lt;=BK$5)),BK$9*(1-BK$7)^(BK53-1),0)</f>
        <v>0</v>
      </c>
      <c r="BN53" s="262">
        <f>IF(((BM53&gt;=1)*AND(BM53&lt;=BM$5)),BM$9*(1-BM$7)^(BM53-1),0)</f>
        <v>0</v>
      </c>
    </row>
    <row r="54" spans="1:66" s="98" customFormat="1" ht="18" customHeight="1" x14ac:dyDescent="0.15">
      <c r="A54" s="180">
        <f>RANK($H54,($H$11:$H$87),0)</f>
        <v>23</v>
      </c>
      <c r="B54" s="101"/>
      <c r="D54" s="179">
        <f>LARGE((K54,M54,O54,Q54,S54,U54,W54,Y54,AA54,AC54,AE54,AG54,AI54,AK54,AM54,AU54,AX54),1)</f>
        <v>0</v>
      </c>
      <c r="E54" s="179">
        <f>LARGE((K54,M54,O54,Q54,S54,U54,W54,Y54,AA54,AC54,AE54,AG54,AI54,AK54,AM54, AU54,AX54),2)</f>
        <v>0</v>
      </c>
      <c r="F54" s="179">
        <f>LARGE((K54,M54,O54,Q54,S54,U54,W54,Y54,AA54,AC54,AE54,AG54,AI54,AK54,AM54,AU54,AX54),3)</f>
        <v>0</v>
      </c>
      <c r="G54" s="179"/>
      <c r="H54" s="97">
        <f>SUM(D54:G54)</f>
        <v>0</v>
      </c>
      <c r="I54" s="213"/>
      <c r="J54" s="213"/>
      <c r="K54" s="140">
        <f>IF(((J54&gt;=1)*AND(J54&lt;=J$5)),J$9*(1-J$7)^(J54-1),0)</f>
        <v>0</v>
      </c>
      <c r="L54" s="178"/>
      <c r="M54" s="140">
        <f>IF(((L54&gt;=1)*AND(L54&lt;=L$5)),L$9*(1-L$7)^(L54-1),0)</f>
        <v>0</v>
      </c>
      <c r="N54" s="178"/>
      <c r="O54" s="140">
        <f>IF(((N54&gt;=1)*AND(N54&lt;=N$5)),N$9*(1-N$7)^(N54-1),0)</f>
        <v>0</v>
      </c>
      <c r="P54" s="99"/>
      <c r="Q54" s="140">
        <f>IF(((P54&gt;=1)*AND(P54&lt;=P$5)),P$9*(1-P$7)^(P54-1),0)</f>
        <v>0</v>
      </c>
      <c r="R54" s="99"/>
      <c r="S54" s="140">
        <f>IF(((R54&gt;=1)*AND(R54&lt;=R$5)),R$9*(1-R$7)^(R54-1),0)</f>
        <v>0</v>
      </c>
      <c r="T54" s="99"/>
      <c r="U54" s="140">
        <f>IF(((T54&gt;=1)*AND(T54&lt;=T$5)),T$9*(1-T$7)^(T54-1),0)</f>
        <v>0</v>
      </c>
      <c r="V54" s="99"/>
      <c r="W54" s="140">
        <f>IF(((V54&gt;=1)*AND(V54&lt;=V$5)),V$9*(1-V$7)^(V54-1),0)</f>
        <v>0</v>
      </c>
      <c r="X54" s="99"/>
      <c r="Y54" s="140">
        <f>IF(((X54&gt;=1)*AND(X54&lt;=X$5)),X$9*(1-X$7)^(X54-1),0)</f>
        <v>0</v>
      </c>
      <c r="Z54" s="178"/>
      <c r="AA54" s="140">
        <f>IF(((Z54&gt;=1)*AND(Z54&lt;=Z$5)),Z$9*(1-Z$7)^(Z54-1),0)</f>
        <v>0</v>
      </c>
      <c r="AB54" s="178"/>
      <c r="AC54" s="140">
        <f>IF(((AB54&gt;=1)*AND(AB54&lt;=AB$5)),AB$9*(1-AB$7)^(AB54-1),0)</f>
        <v>0</v>
      </c>
      <c r="AD54" s="157"/>
      <c r="AE54" s="140">
        <f>IF(((AD54&gt;=1)*AND(AD54&lt;=AD$5)),AD$9*(1-AD$7)^(AD54-1),0)</f>
        <v>0</v>
      </c>
      <c r="AF54" s="99"/>
      <c r="AG54" s="140">
        <f>IF(((AF54&gt;=1)*AND(AF54&lt;=AF$5)),AF$9*(1-AF$7)^(AF54-1),0)</f>
        <v>0</v>
      </c>
      <c r="AH54" s="157"/>
      <c r="AI54" s="140">
        <f>IF(((AH54&gt;=1)*AND(AH54&lt;=AH$5)),AH$9*(1-AH$7)^(AH54-1),0)</f>
        <v>0</v>
      </c>
      <c r="AJ54" s="99"/>
      <c r="AK54" s="140">
        <f>IF(((AJ54&gt;=1)*AND(AJ54&lt;=AJ$5)),AJ$9*(1-AJ$7)^(AJ54-1),0)</f>
        <v>0</v>
      </c>
      <c r="AL54" s="99"/>
      <c r="AM54" s="140">
        <f>IF(((AL54&gt;=1)*AND(AL54&lt;=AL$5)),AL$9*(1-AL$7)^(AL54-1),0)</f>
        <v>0</v>
      </c>
      <c r="AN54" s="99"/>
      <c r="AO54" s="140">
        <f>IF(((AN54&gt;=1)*AND(AN54&lt;=AN$5)),AN$9*(1-AN$7)^(AN54-1),0)</f>
        <v>0</v>
      </c>
      <c r="AP54" s="99"/>
      <c r="AQ54" s="142">
        <f>IF(((AP54&gt;=1)*AND(AP54&lt;=AP$4)),AP$9*(1-AP$7)^(AP54-1),0)</f>
        <v>0</v>
      </c>
      <c r="AR54" s="99"/>
      <c r="AS54" s="142">
        <f>IF(((AR54&gt;=1)*AND(AR54&lt;=AR$4)),AR$9*(1-AR$7)^(AR54-1),0)</f>
        <v>0</v>
      </c>
      <c r="AT54" s="99"/>
      <c r="AU54" s="140">
        <f>IF(((AT54&gt;=1)*AND(AT54&lt;=AT$5)),AT$9*(1-AT$7)^(AT54-1),0)</f>
        <v>0</v>
      </c>
      <c r="AV54" s="99"/>
      <c r="AW54" s="99"/>
      <c r="AX54" s="140">
        <f>LARGE((AZ54,BB54,BD54,BF54,BH54,BJ54,BL54,BN54),1)</f>
        <v>0</v>
      </c>
      <c r="AY54" s="99"/>
      <c r="AZ54" s="140">
        <f>IF(((AY54&gt;=1)*AND(AY54&lt;=AY$5)),AY$9*(1-AY$7)^(AY54-1),0)</f>
        <v>0</v>
      </c>
      <c r="BA54" s="99"/>
      <c r="BB54" s="140">
        <f>IF(((BA54&gt;=1)*AND(BA54&lt;=BA$5)),BA$9*(1-BA$7)^(BA54-1),0)</f>
        <v>0</v>
      </c>
      <c r="BC54" s="99"/>
      <c r="BD54" s="140">
        <f>IF(((BC54&gt;=1)*AND(BC54&lt;=BC$5)),BC$9*(1-BC$7)^(BC54-1),0)</f>
        <v>0</v>
      </c>
      <c r="BF54" s="140">
        <f>IF(((BE54&gt;=1)*AND(BE54&lt;=BE$5)),BE$9*(1-BE$7)^(BE54-1),0)</f>
        <v>0</v>
      </c>
      <c r="BH54" s="140">
        <f>IF(((BG54&gt;=1)*AND(BG54&lt;=BG$5)),BG$9*(1-BG$7)^(BG54-1),0)</f>
        <v>0</v>
      </c>
      <c r="BJ54" s="140">
        <f>IF(((BI54&gt;=1)*AND(BI54&lt;=BI$5)),BI$9*(1-BI$7)^(BI54-1),0)</f>
        <v>0</v>
      </c>
      <c r="BL54" s="140">
        <f>IF(((BK54&gt;=1)*AND(BK54&lt;=BK$5)),BK$9*(1-BK$7)^(BK54-1),0)</f>
        <v>0</v>
      </c>
      <c r="BN54" s="262">
        <f>IF(((BM54&gt;=1)*AND(BM54&lt;=BM$5)),BM$9*(1-BM$7)^(BM54-1),0)</f>
        <v>0</v>
      </c>
    </row>
    <row r="55" spans="1:66" s="98" customFormat="1" ht="18" customHeight="1" x14ac:dyDescent="0.15">
      <c r="A55" s="180">
        <f>RANK($H55,($H$11:$H$87),0)</f>
        <v>23</v>
      </c>
      <c r="B55" s="101"/>
      <c r="D55" s="179">
        <f>LARGE((K55,M55,O55,Q55,S55,U55,W55,Y55,AA55,AC55,AE55,AG55,AI55,AK55,AM55,AU55,AX55),1)</f>
        <v>0</v>
      </c>
      <c r="E55" s="179">
        <f>LARGE((K55,M55,O55,Q55,S55,U55,W55,Y55,AA55,AC55,AE55,AG55,AI55,AK55,AM55, AU55,AX55),2)</f>
        <v>0</v>
      </c>
      <c r="F55" s="179">
        <f>LARGE((K55,M55,O55,Q55,S55,U55,W55,Y55,AA55,AC55,AE55,AG55,AI55,AK55,AM55,AU55,AX55),3)</f>
        <v>0</v>
      </c>
      <c r="G55" s="179"/>
      <c r="H55" s="97">
        <f>SUM(D55:G55)</f>
        <v>0</v>
      </c>
      <c r="I55" s="213"/>
      <c r="J55" s="213"/>
      <c r="K55" s="140">
        <f>IF(((J55&gt;=1)*AND(J55&lt;=J$5)),J$9*(1-J$7)^(J55-1),0)</f>
        <v>0</v>
      </c>
      <c r="L55" s="178"/>
      <c r="M55" s="140">
        <f>IF(((L55&gt;=1)*AND(L55&lt;=L$5)),L$9*(1-L$7)^(L55-1),0)</f>
        <v>0</v>
      </c>
      <c r="N55" s="178"/>
      <c r="O55" s="140">
        <f>IF(((N55&gt;=1)*AND(N55&lt;=N$5)),N$9*(1-N$7)^(N55-1),0)</f>
        <v>0</v>
      </c>
      <c r="P55" s="99"/>
      <c r="Q55" s="140">
        <f>IF(((P55&gt;=1)*AND(P55&lt;=P$5)),P$9*(1-P$7)^(P55-1),0)</f>
        <v>0</v>
      </c>
      <c r="R55" s="99"/>
      <c r="S55" s="140">
        <f>IF(((R55&gt;=1)*AND(R55&lt;=R$5)),R$9*(1-R$7)^(R55-1),0)</f>
        <v>0</v>
      </c>
      <c r="T55" s="99"/>
      <c r="U55" s="140">
        <f>IF(((T55&gt;=1)*AND(T55&lt;=T$5)),T$9*(1-T$7)^(T55-1),0)</f>
        <v>0</v>
      </c>
      <c r="V55" s="99"/>
      <c r="W55" s="140">
        <f>IF(((V55&gt;=1)*AND(V55&lt;=V$5)),V$9*(1-V$7)^(V55-1),0)</f>
        <v>0</v>
      </c>
      <c r="X55" s="99"/>
      <c r="Y55" s="140">
        <f>IF(((X55&gt;=1)*AND(X55&lt;=X$5)),X$9*(1-X$7)^(X55-1),0)</f>
        <v>0</v>
      </c>
      <c r="Z55" s="178"/>
      <c r="AA55" s="140">
        <f>IF(((Z55&gt;=1)*AND(Z55&lt;=Z$5)),Z$9*(1-Z$7)^(Z55-1),0)</f>
        <v>0</v>
      </c>
      <c r="AB55" s="178"/>
      <c r="AC55" s="140">
        <f>IF(((AB55&gt;=1)*AND(AB55&lt;=AB$5)),AB$9*(1-AB$7)^(AB55-1),0)</f>
        <v>0</v>
      </c>
      <c r="AD55" s="157"/>
      <c r="AE55" s="140">
        <f>IF(((AD55&gt;=1)*AND(AD55&lt;=AD$5)),AD$9*(1-AD$7)^(AD55-1),0)</f>
        <v>0</v>
      </c>
      <c r="AF55" s="99"/>
      <c r="AG55" s="140">
        <f>IF(((AF55&gt;=1)*AND(AF55&lt;=AF$5)),AF$9*(1-AF$7)^(AF55-1),0)</f>
        <v>0</v>
      </c>
      <c r="AH55" s="157"/>
      <c r="AI55" s="140">
        <f>IF(((AH55&gt;=1)*AND(AH55&lt;=AH$5)),AH$9*(1-AH$7)^(AH55-1),0)</f>
        <v>0</v>
      </c>
      <c r="AJ55" s="99"/>
      <c r="AK55" s="140">
        <f>IF(((AJ55&gt;=1)*AND(AJ55&lt;=AJ$5)),AJ$9*(1-AJ$7)^(AJ55-1),0)</f>
        <v>0</v>
      </c>
      <c r="AL55" s="99"/>
      <c r="AM55" s="140">
        <f>IF(((AL55&gt;=1)*AND(AL55&lt;=AL$5)),AL$9*(1-AL$7)^(AL55-1),0)</f>
        <v>0</v>
      </c>
      <c r="AN55" s="99"/>
      <c r="AO55" s="140">
        <f>IF(((AN55&gt;=1)*AND(AN55&lt;=AN$5)),AN$9*(1-AN$7)^(AN55-1),0)</f>
        <v>0</v>
      </c>
      <c r="AP55" s="99"/>
      <c r="AQ55" s="142">
        <f>IF(((AP55&gt;=1)*AND(AP55&lt;=AP$4)),AP$9*(1-AP$7)^(AP55-1),0)</f>
        <v>0</v>
      </c>
      <c r="AR55" s="99"/>
      <c r="AS55" s="142">
        <f>IF(((AR55&gt;=1)*AND(AR55&lt;=AR$4)),AR$9*(1-AR$7)^(AR55-1),0)</f>
        <v>0</v>
      </c>
      <c r="AT55" s="99"/>
      <c r="AU55" s="140">
        <f>IF(((AT55&gt;=1)*AND(AT55&lt;=AT$5)),AT$9*(1-AT$7)^(AT55-1),0)</f>
        <v>0</v>
      </c>
      <c r="AV55" s="99"/>
      <c r="AW55" s="99"/>
      <c r="AX55" s="140">
        <f>LARGE((AZ55,BB55,BD55,BF55,BH55,BJ55,BL55,BN55),1)</f>
        <v>0</v>
      </c>
      <c r="AY55" s="99"/>
      <c r="AZ55" s="140">
        <f>IF(((AY55&gt;=1)*AND(AY55&lt;=AY$5)),AY$9*(1-AY$7)^(AY55-1),0)</f>
        <v>0</v>
      </c>
      <c r="BA55" s="99"/>
      <c r="BB55" s="140">
        <f>IF(((BA55&gt;=1)*AND(BA55&lt;=BA$5)),BA$9*(1-BA$7)^(BA55-1),0)</f>
        <v>0</v>
      </c>
      <c r="BC55" s="99"/>
      <c r="BD55" s="140">
        <f>IF(((BC55&gt;=1)*AND(BC55&lt;=BC$5)),BC$9*(1-BC$7)^(BC55-1),0)</f>
        <v>0</v>
      </c>
      <c r="BF55" s="140">
        <f>IF(((BE55&gt;=1)*AND(BE55&lt;=BE$5)),BE$9*(1-BE$7)^(BE55-1),0)</f>
        <v>0</v>
      </c>
      <c r="BH55" s="140">
        <f>IF(((BG55&gt;=1)*AND(BG55&lt;=BG$5)),BG$9*(1-BG$7)^(BG55-1),0)</f>
        <v>0</v>
      </c>
      <c r="BJ55" s="140">
        <f>IF(((BI55&gt;=1)*AND(BI55&lt;=BI$5)),BI$9*(1-BI$7)^(BI55-1),0)</f>
        <v>0</v>
      </c>
      <c r="BL55" s="140">
        <f>IF(((BK55&gt;=1)*AND(BK55&lt;=BK$5)),BK$9*(1-BK$7)^(BK55-1),0)</f>
        <v>0</v>
      </c>
      <c r="BN55" s="262">
        <f>IF(((BM55&gt;=1)*AND(BM55&lt;=BM$5)),BM$9*(1-BM$7)^(BM55-1),0)</f>
        <v>0</v>
      </c>
    </row>
    <row r="56" spans="1:66" s="98" customFormat="1" ht="18" customHeight="1" x14ac:dyDescent="0.15">
      <c r="A56" s="180">
        <f>RANK($H56,($H$11:$H$87),0)</f>
        <v>23</v>
      </c>
      <c r="B56" s="101"/>
      <c r="D56" s="179">
        <f>LARGE((K56,M56,O56,Q56,S56,U56,W56,Y56,AA56,AC56,AE56,AG56,AI56,AK56,AM56,AU56,AX56),1)</f>
        <v>0</v>
      </c>
      <c r="E56" s="179">
        <f>LARGE((K56,M56,O56,Q56,S56,U56,W56,Y56,AA56,AC56,AE56,AG56,AI56,AK56,AM56, AU56,AX56),2)</f>
        <v>0</v>
      </c>
      <c r="F56" s="179">
        <f>LARGE((K56,M56,O56,Q56,S56,U56,W56,Y56,AA56,AC56,AE56,AG56,AI56,AK56,AM56,AU56,AX56),3)</f>
        <v>0</v>
      </c>
      <c r="G56" s="179"/>
      <c r="H56" s="97">
        <f>SUM(D56:G56)</f>
        <v>0</v>
      </c>
      <c r="I56" s="213"/>
      <c r="J56" s="213"/>
      <c r="K56" s="140">
        <f>IF(((J56&gt;=1)*AND(J56&lt;=J$5)),J$9*(1-J$7)^(J56-1),0)</f>
        <v>0</v>
      </c>
      <c r="L56" s="178"/>
      <c r="M56" s="140">
        <f>IF(((L56&gt;=1)*AND(L56&lt;=L$5)),L$9*(1-L$7)^(L56-1),0)</f>
        <v>0</v>
      </c>
      <c r="N56" s="178"/>
      <c r="O56" s="140">
        <f>IF(((N56&gt;=1)*AND(N56&lt;=N$5)),N$9*(1-N$7)^(N56-1),0)</f>
        <v>0</v>
      </c>
      <c r="P56" s="99"/>
      <c r="Q56" s="140">
        <f>IF(((P56&gt;=1)*AND(P56&lt;=P$5)),P$9*(1-P$7)^(P56-1),0)</f>
        <v>0</v>
      </c>
      <c r="R56" s="99"/>
      <c r="S56" s="140">
        <f>IF(((R56&gt;=1)*AND(R56&lt;=R$5)),R$9*(1-R$7)^(R56-1),0)</f>
        <v>0</v>
      </c>
      <c r="T56" s="99"/>
      <c r="U56" s="140">
        <f>IF(((T56&gt;=1)*AND(T56&lt;=T$5)),T$9*(1-T$7)^(T56-1),0)</f>
        <v>0</v>
      </c>
      <c r="V56" s="99"/>
      <c r="W56" s="140">
        <f>IF(((V56&gt;=1)*AND(V56&lt;=V$5)),V$9*(1-V$7)^(V56-1),0)</f>
        <v>0</v>
      </c>
      <c r="X56" s="99"/>
      <c r="Y56" s="140">
        <f>IF(((X56&gt;=1)*AND(X56&lt;=X$5)),X$9*(1-X$7)^(X56-1),0)</f>
        <v>0</v>
      </c>
      <c r="Z56" s="178"/>
      <c r="AA56" s="140">
        <f>IF(((Z56&gt;=1)*AND(Z56&lt;=Z$5)),Z$9*(1-Z$7)^(Z56-1),0)</f>
        <v>0</v>
      </c>
      <c r="AB56" s="178"/>
      <c r="AC56" s="140">
        <f>IF(((AB56&gt;=1)*AND(AB56&lt;=AB$5)),AB$9*(1-AB$7)^(AB56-1),0)</f>
        <v>0</v>
      </c>
      <c r="AD56" s="157"/>
      <c r="AE56" s="140">
        <f>IF(((AD56&gt;=1)*AND(AD56&lt;=AD$5)),AD$9*(1-AD$7)^(AD56-1),0)</f>
        <v>0</v>
      </c>
      <c r="AF56" s="99"/>
      <c r="AG56" s="140">
        <f>IF(((AF56&gt;=1)*AND(AF56&lt;=AF$5)),AF$9*(1-AF$7)^(AF56-1),0)</f>
        <v>0</v>
      </c>
      <c r="AH56" s="157"/>
      <c r="AI56" s="140">
        <f>IF(((AH56&gt;=1)*AND(AH56&lt;=AH$5)),AH$9*(1-AH$7)^(AH56-1),0)</f>
        <v>0</v>
      </c>
      <c r="AJ56" s="99"/>
      <c r="AK56" s="140">
        <f>IF(((AJ56&gt;=1)*AND(AJ56&lt;=AJ$5)),AJ$9*(1-AJ$7)^(AJ56-1),0)</f>
        <v>0</v>
      </c>
      <c r="AL56" s="99"/>
      <c r="AM56" s="140">
        <f>IF(((AL56&gt;=1)*AND(AL56&lt;=AL$5)),AL$9*(1-AL$7)^(AL56-1),0)</f>
        <v>0</v>
      </c>
      <c r="AN56" s="99"/>
      <c r="AO56" s="140">
        <f>IF(((AN56&gt;=1)*AND(AN56&lt;=AN$5)),AN$9*(1-AN$7)^(AN56-1),0)</f>
        <v>0</v>
      </c>
      <c r="AP56" s="99"/>
      <c r="AQ56" s="142">
        <f>IF(((AP56&gt;=1)*AND(AP56&lt;=AP$4)),AP$9*(1-AP$7)^(AP56-1),0)</f>
        <v>0</v>
      </c>
      <c r="AR56" s="99"/>
      <c r="AS56" s="142">
        <f>IF(((AR56&gt;=1)*AND(AR56&lt;=AR$4)),AR$9*(1-AR$7)^(AR56-1),0)</f>
        <v>0</v>
      </c>
      <c r="AT56" s="99"/>
      <c r="AU56" s="140">
        <f>IF(((AT56&gt;=1)*AND(AT56&lt;=AT$5)),AT$9*(1-AT$7)^(AT56-1),0)</f>
        <v>0</v>
      </c>
      <c r="AV56" s="99"/>
      <c r="AW56" s="99"/>
      <c r="AX56" s="140">
        <f>LARGE((AZ56,BB56,BD56,BF56,BH56,BJ56,BL56,BN56),1)</f>
        <v>0</v>
      </c>
      <c r="AY56" s="99"/>
      <c r="AZ56" s="140">
        <f>IF(((AY56&gt;=1)*AND(AY56&lt;=AY$5)),AY$9*(1-AY$7)^(AY56-1),0)</f>
        <v>0</v>
      </c>
      <c r="BA56" s="99"/>
      <c r="BB56" s="140">
        <f>IF(((BA56&gt;=1)*AND(BA56&lt;=BA$5)),BA$9*(1-BA$7)^(BA56-1),0)</f>
        <v>0</v>
      </c>
      <c r="BC56" s="99"/>
      <c r="BD56" s="140">
        <f>IF(((BC56&gt;=1)*AND(BC56&lt;=BC$5)),BC$9*(1-BC$7)^(BC56-1),0)</f>
        <v>0</v>
      </c>
      <c r="BF56" s="140">
        <f>IF(((BE56&gt;=1)*AND(BE56&lt;=BE$5)),BE$9*(1-BE$7)^(BE56-1),0)</f>
        <v>0</v>
      </c>
      <c r="BH56" s="140">
        <f>IF(((BG56&gt;=1)*AND(BG56&lt;=BG$5)),BG$9*(1-BG$7)^(BG56-1),0)</f>
        <v>0</v>
      </c>
      <c r="BJ56" s="140">
        <f>IF(((BI56&gt;=1)*AND(BI56&lt;=BI$5)),BI$9*(1-BI$7)^(BI56-1),0)</f>
        <v>0</v>
      </c>
      <c r="BL56" s="140">
        <f>IF(((BK56&gt;=1)*AND(BK56&lt;=BK$5)),BK$9*(1-BK$7)^(BK56-1),0)</f>
        <v>0</v>
      </c>
      <c r="BN56" s="262">
        <f>IF(((BM56&gt;=1)*AND(BM56&lt;=BM$5)),BM$9*(1-BM$7)^(BM56-1),0)</f>
        <v>0</v>
      </c>
    </row>
    <row r="57" spans="1:66" s="98" customFormat="1" ht="18" customHeight="1" x14ac:dyDescent="0.15">
      <c r="A57" s="180">
        <f>RANK($H57,($H$11:$H$87),0)</f>
        <v>23</v>
      </c>
      <c r="B57" s="101"/>
      <c r="D57" s="179">
        <f>LARGE((K57,M57,O57,Q57,S57,U57,W57,Y57,AA57,AC57,AE57,AG57,AI57,AK57,AM57,AU57,AX57),1)</f>
        <v>0</v>
      </c>
      <c r="E57" s="179">
        <f>LARGE((K57,M57,O57,Q57,S57,U57,W57,Y57,AA57,AC57,AE57,AG57,AI57,AK57,AM57, AU57,AX57),2)</f>
        <v>0</v>
      </c>
      <c r="F57" s="179">
        <f>LARGE((K57,M57,O57,Q57,S57,U57,W57,Y57,AA57,AC57,AE57,AG57,AI57,AK57,AM57,AU57,AX57),3)</f>
        <v>0</v>
      </c>
      <c r="G57" s="179"/>
      <c r="H57" s="97">
        <f>SUM(D57:G57)</f>
        <v>0</v>
      </c>
      <c r="I57" s="213"/>
      <c r="J57" s="213"/>
      <c r="K57" s="140">
        <f>IF(((J57&gt;=1)*AND(J57&lt;=J$5)),J$9*(1-J$7)^(J57-1),0)</f>
        <v>0</v>
      </c>
      <c r="L57" s="178"/>
      <c r="M57" s="140">
        <f>IF(((L57&gt;=1)*AND(L57&lt;=L$5)),L$9*(1-L$7)^(L57-1),0)</f>
        <v>0</v>
      </c>
      <c r="N57" s="178"/>
      <c r="O57" s="140">
        <f>IF(((N57&gt;=1)*AND(N57&lt;=N$5)),N$9*(1-N$7)^(N57-1),0)</f>
        <v>0</v>
      </c>
      <c r="P57" s="99"/>
      <c r="Q57" s="140">
        <f>IF(((P57&gt;=1)*AND(P57&lt;=P$5)),P$9*(1-P$7)^(P57-1),0)</f>
        <v>0</v>
      </c>
      <c r="R57" s="99"/>
      <c r="S57" s="140">
        <f>IF(((R57&gt;=1)*AND(R57&lt;=R$5)),R$9*(1-R$7)^(R57-1),0)</f>
        <v>0</v>
      </c>
      <c r="T57" s="99"/>
      <c r="U57" s="140">
        <f>IF(((T57&gt;=1)*AND(T57&lt;=T$5)),T$9*(1-T$7)^(T57-1),0)</f>
        <v>0</v>
      </c>
      <c r="V57" s="99"/>
      <c r="W57" s="140">
        <f>IF(((V57&gt;=1)*AND(V57&lt;=V$5)),V$9*(1-V$7)^(V57-1),0)</f>
        <v>0</v>
      </c>
      <c r="X57" s="99"/>
      <c r="Y57" s="140">
        <f>IF(((X57&gt;=1)*AND(X57&lt;=X$5)),X$9*(1-X$7)^(X57-1),0)</f>
        <v>0</v>
      </c>
      <c r="Z57" s="178"/>
      <c r="AA57" s="140">
        <f>IF(((Z57&gt;=1)*AND(Z57&lt;=Z$5)),Z$9*(1-Z$7)^(Z57-1),0)</f>
        <v>0</v>
      </c>
      <c r="AB57" s="178"/>
      <c r="AC57" s="140">
        <f>IF(((AB57&gt;=1)*AND(AB57&lt;=AB$5)),AB$9*(1-AB$7)^(AB57-1),0)</f>
        <v>0</v>
      </c>
      <c r="AD57" s="157"/>
      <c r="AE57" s="140">
        <f>IF(((AD57&gt;=1)*AND(AD57&lt;=AD$5)),AD$9*(1-AD$7)^(AD57-1),0)</f>
        <v>0</v>
      </c>
      <c r="AF57" s="99"/>
      <c r="AG57" s="140">
        <f>IF(((AF57&gt;=1)*AND(AF57&lt;=AF$5)),AF$9*(1-AF$7)^(AF57-1),0)</f>
        <v>0</v>
      </c>
      <c r="AH57" s="157"/>
      <c r="AI57" s="140">
        <f>IF(((AH57&gt;=1)*AND(AH57&lt;=AH$5)),AH$9*(1-AH$7)^(AH57-1),0)</f>
        <v>0</v>
      </c>
      <c r="AJ57" s="99"/>
      <c r="AK57" s="140">
        <f>IF(((AJ57&gt;=1)*AND(AJ57&lt;=AJ$5)),AJ$9*(1-AJ$7)^(AJ57-1),0)</f>
        <v>0</v>
      </c>
      <c r="AL57" s="99"/>
      <c r="AM57" s="140">
        <f>IF(((AL57&gt;=1)*AND(AL57&lt;=AL$5)),AL$9*(1-AL$7)^(AL57-1),0)</f>
        <v>0</v>
      </c>
      <c r="AN57" s="99"/>
      <c r="AO57" s="140">
        <f>IF(((AN57&gt;=1)*AND(AN57&lt;=AN$5)),AN$9*(1-AN$7)^(AN57-1),0)</f>
        <v>0</v>
      </c>
      <c r="AP57" s="99"/>
      <c r="AQ57" s="142">
        <f>IF(((AP57&gt;=1)*AND(AP57&lt;=AP$4)),AP$9*(1-AP$7)^(AP57-1),0)</f>
        <v>0</v>
      </c>
      <c r="AR57" s="99"/>
      <c r="AS57" s="142">
        <f>IF(((AR57&gt;=1)*AND(AR57&lt;=AR$4)),AR$9*(1-AR$7)^(AR57-1),0)</f>
        <v>0</v>
      </c>
      <c r="AT57" s="99"/>
      <c r="AU57" s="140">
        <f>IF(((AT57&gt;=1)*AND(AT57&lt;=AT$5)),AT$9*(1-AT$7)^(AT57-1),0)</f>
        <v>0</v>
      </c>
      <c r="AV57" s="99"/>
      <c r="AW57" s="99"/>
      <c r="AX57" s="140">
        <f>LARGE((AZ57,BB57,BD57,BF57,BH57,BJ57,BL57,BN57),1)</f>
        <v>0</v>
      </c>
      <c r="AY57" s="99"/>
      <c r="AZ57" s="140">
        <f>IF(((AY57&gt;=1)*AND(AY57&lt;=AY$5)),AY$9*(1-AY$7)^(AY57-1),0)</f>
        <v>0</v>
      </c>
      <c r="BA57" s="99"/>
      <c r="BB57" s="140">
        <f>IF(((BA57&gt;=1)*AND(BA57&lt;=BA$5)),BA$9*(1-BA$7)^(BA57-1),0)</f>
        <v>0</v>
      </c>
      <c r="BC57" s="99"/>
      <c r="BD57" s="140">
        <f>IF(((BC57&gt;=1)*AND(BC57&lt;=BC$5)),BC$9*(1-BC$7)^(BC57-1),0)</f>
        <v>0</v>
      </c>
      <c r="BF57" s="140">
        <f>IF(((BE57&gt;=1)*AND(BE57&lt;=BE$5)),BE$9*(1-BE$7)^(BE57-1),0)</f>
        <v>0</v>
      </c>
      <c r="BH57" s="140">
        <f>IF(((BG57&gt;=1)*AND(BG57&lt;=BG$5)),BG$9*(1-BG$7)^(BG57-1),0)</f>
        <v>0</v>
      </c>
      <c r="BJ57" s="140">
        <f>IF(((BI57&gt;=1)*AND(BI57&lt;=BI$5)),BI$9*(1-BI$7)^(BI57-1),0)</f>
        <v>0</v>
      </c>
      <c r="BL57" s="140">
        <f>IF(((BK57&gt;=1)*AND(BK57&lt;=BK$5)),BK$9*(1-BK$7)^(BK57-1),0)</f>
        <v>0</v>
      </c>
      <c r="BN57" s="262">
        <f>IF(((BM57&gt;=1)*AND(BM57&lt;=BM$5)),BM$9*(1-BM$7)^(BM57-1),0)</f>
        <v>0</v>
      </c>
    </row>
    <row r="58" spans="1:66" s="98" customFormat="1" ht="18" customHeight="1" x14ac:dyDescent="0.15">
      <c r="A58" s="180">
        <f>RANK($H58,($H$11:$H$87),0)</f>
        <v>23</v>
      </c>
      <c r="B58" s="101"/>
      <c r="D58" s="179">
        <f>LARGE((K58,M58,O58,Q58,S58,U58,W58,Y58,AA58,AC58,AE58,AG58,AI58,AK58,AM58,AU58,AX58),1)</f>
        <v>0</v>
      </c>
      <c r="E58" s="179">
        <f>LARGE((K58,M58,O58,Q58,S58,U58,W58,Y58,AA58,AC58,AE58,AG58,AI58,AK58,AM58, AU58,AX58),2)</f>
        <v>0</v>
      </c>
      <c r="F58" s="179">
        <f>LARGE((K58,M58,O58,Q58,S58,U58,W58,Y58,AA58,AC58,AE58,AG58,AI58,AK58,AM58,AU58,AX58),3)</f>
        <v>0</v>
      </c>
      <c r="G58" s="179"/>
      <c r="H58" s="97">
        <f>SUM(D58:G58)</f>
        <v>0</v>
      </c>
      <c r="I58" s="213"/>
      <c r="J58" s="213"/>
      <c r="K58" s="140">
        <f>IF(((J58&gt;=1)*AND(J58&lt;=J$5)),J$9*(1-J$7)^(J58-1),0)</f>
        <v>0</v>
      </c>
      <c r="L58" s="178"/>
      <c r="M58" s="140">
        <f>IF(((L58&gt;=1)*AND(L58&lt;=L$5)),L$9*(1-L$7)^(L58-1),0)</f>
        <v>0</v>
      </c>
      <c r="N58" s="178"/>
      <c r="O58" s="140">
        <f>IF(((N58&gt;=1)*AND(N58&lt;=N$5)),N$9*(1-N$7)^(N58-1),0)</f>
        <v>0</v>
      </c>
      <c r="P58" s="99"/>
      <c r="Q58" s="140">
        <f>IF(((P58&gt;=1)*AND(P58&lt;=P$5)),P$9*(1-P$7)^(P58-1),0)</f>
        <v>0</v>
      </c>
      <c r="R58" s="99"/>
      <c r="S58" s="140">
        <f>IF(((R58&gt;=1)*AND(R58&lt;=R$5)),R$9*(1-R$7)^(R58-1),0)</f>
        <v>0</v>
      </c>
      <c r="T58" s="99"/>
      <c r="U58" s="140">
        <f>IF(((T58&gt;=1)*AND(T58&lt;=T$5)),T$9*(1-T$7)^(T58-1),0)</f>
        <v>0</v>
      </c>
      <c r="V58" s="99"/>
      <c r="W58" s="140">
        <f>IF(((V58&gt;=1)*AND(V58&lt;=V$5)),V$9*(1-V$7)^(V58-1),0)</f>
        <v>0</v>
      </c>
      <c r="X58" s="99"/>
      <c r="Y58" s="140">
        <f>IF(((X58&gt;=1)*AND(X58&lt;=X$5)),X$9*(1-X$7)^(X58-1),0)</f>
        <v>0</v>
      </c>
      <c r="Z58" s="178"/>
      <c r="AA58" s="140">
        <f>IF(((Z58&gt;=1)*AND(Z58&lt;=Z$5)),Z$9*(1-Z$7)^(Z58-1),0)</f>
        <v>0</v>
      </c>
      <c r="AB58" s="178"/>
      <c r="AC58" s="140">
        <f>IF(((AB58&gt;=1)*AND(AB58&lt;=AB$5)),AB$9*(1-AB$7)^(AB58-1),0)</f>
        <v>0</v>
      </c>
      <c r="AD58" s="157"/>
      <c r="AE58" s="140">
        <f>IF(((AD58&gt;=1)*AND(AD58&lt;=AD$5)),AD$9*(1-AD$7)^(AD58-1),0)</f>
        <v>0</v>
      </c>
      <c r="AF58" s="99"/>
      <c r="AG58" s="140">
        <f>IF(((AF58&gt;=1)*AND(AF58&lt;=AF$5)),AF$9*(1-AF$7)^(AF58-1),0)</f>
        <v>0</v>
      </c>
      <c r="AH58" s="157"/>
      <c r="AI58" s="140">
        <f>IF(((AH58&gt;=1)*AND(AH58&lt;=AH$5)),AH$9*(1-AH$7)^(AH58-1),0)</f>
        <v>0</v>
      </c>
      <c r="AJ58" s="99"/>
      <c r="AK58" s="140">
        <f>IF(((AJ58&gt;=1)*AND(AJ58&lt;=AJ$5)),AJ$9*(1-AJ$7)^(AJ58-1),0)</f>
        <v>0</v>
      </c>
      <c r="AL58" s="99"/>
      <c r="AM58" s="140">
        <f>IF(((AL58&gt;=1)*AND(AL58&lt;=AL$5)),AL$9*(1-AL$7)^(AL58-1),0)</f>
        <v>0</v>
      </c>
      <c r="AN58" s="99"/>
      <c r="AO58" s="140">
        <f>IF(((AN58&gt;=1)*AND(AN58&lt;=AN$5)),AN$9*(1-AN$7)^(AN58-1),0)</f>
        <v>0</v>
      </c>
      <c r="AP58" s="99"/>
      <c r="AQ58" s="142">
        <f>IF(((AP58&gt;=1)*AND(AP58&lt;=AP$4)),AP$9*(1-AP$7)^(AP58-1),0)</f>
        <v>0</v>
      </c>
      <c r="AR58" s="99"/>
      <c r="AS58" s="142">
        <f>IF(((AR58&gt;=1)*AND(AR58&lt;=AR$4)),AR$9*(1-AR$7)^(AR58-1),0)</f>
        <v>0</v>
      </c>
      <c r="AT58" s="99"/>
      <c r="AU58" s="140">
        <f>IF(((AT58&gt;=1)*AND(AT58&lt;=AT$5)),AT$9*(1-AT$7)^(AT58-1),0)</f>
        <v>0</v>
      </c>
      <c r="AV58" s="99"/>
      <c r="AW58" s="99"/>
      <c r="AX58" s="140">
        <f>LARGE((AZ58,BB58,BD58,BF58,BH58,BJ58,BL58,BN58),1)</f>
        <v>0</v>
      </c>
      <c r="AY58" s="99"/>
      <c r="AZ58" s="140">
        <f>IF(((AY58&gt;=1)*AND(AY58&lt;=AY$5)),AY$9*(1-AY$7)^(AY58-1),0)</f>
        <v>0</v>
      </c>
      <c r="BA58" s="99"/>
      <c r="BB58" s="140">
        <f>IF(((BA58&gt;=1)*AND(BA58&lt;=BA$5)),BA$9*(1-BA$7)^(BA58-1),0)</f>
        <v>0</v>
      </c>
      <c r="BC58" s="99"/>
      <c r="BD58" s="140">
        <f>IF(((BC58&gt;=1)*AND(BC58&lt;=BC$5)),BC$9*(1-BC$7)^(BC58-1),0)</f>
        <v>0</v>
      </c>
      <c r="BF58" s="140">
        <f>IF(((BE58&gt;=1)*AND(BE58&lt;=BE$5)),BE$9*(1-BE$7)^(BE58-1),0)</f>
        <v>0</v>
      </c>
      <c r="BH58" s="140">
        <f>IF(((BG58&gt;=1)*AND(BG58&lt;=BG$5)),BG$9*(1-BG$7)^(BG58-1),0)</f>
        <v>0</v>
      </c>
      <c r="BJ58" s="140">
        <f>IF(((BI58&gt;=1)*AND(BI58&lt;=BI$5)),BI$9*(1-BI$7)^(BI58-1),0)</f>
        <v>0</v>
      </c>
      <c r="BL58" s="140">
        <f>IF(((BK58&gt;=1)*AND(BK58&lt;=BK$5)),BK$9*(1-BK$7)^(BK58-1),0)</f>
        <v>0</v>
      </c>
      <c r="BN58" s="262">
        <f>IF(((BM58&gt;=1)*AND(BM58&lt;=BM$5)),BM$9*(1-BM$7)^(BM58-1),0)</f>
        <v>0</v>
      </c>
    </row>
    <row r="59" spans="1:66" s="98" customFormat="1" ht="18" customHeight="1" x14ac:dyDescent="0.15">
      <c r="A59" s="180">
        <f>RANK($H59,($H$11:$H$87),0)</f>
        <v>23</v>
      </c>
      <c r="B59" s="101"/>
      <c r="D59" s="179">
        <f>LARGE((K59,M59,O59,Q59,S59,U59,W59,Y59,AA59,AC59,AE59,AG59,AI59,AK59,AM59,AU59,AX59),1)</f>
        <v>0</v>
      </c>
      <c r="E59" s="179">
        <f>LARGE((K59,M59,O59,Q59,S59,U59,W59,Y59,AA59,AC59,AE59,AG59,AI59,AK59,AM59, AU59,AX59),2)</f>
        <v>0</v>
      </c>
      <c r="F59" s="179">
        <f>LARGE((K59,M59,O59,Q59,S59,U59,W59,Y59,AA59,AC59,AE59,AG59,AI59,AK59,AM59,AU59,AX59),3)</f>
        <v>0</v>
      </c>
      <c r="G59" s="179"/>
      <c r="H59" s="97">
        <f>SUM(D59:G59)</f>
        <v>0</v>
      </c>
      <c r="I59" s="213"/>
      <c r="J59" s="213"/>
      <c r="K59" s="140">
        <f>IF(((J59&gt;=1)*AND(J59&lt;=J$5)),J$9*(1-J$7)^(J59-1),0)</f>
        <v>0</v>
      </c>
      <c r="L59" s="178"/>
      <c r="M59" s="140">
        <f>IF(((L59&gt;=1)*AND(L59&lt;=L$5)),L$9*(1-L$7)^(L59-1),0)</f>
        <v>0</v>
      </c>
      <c r="N59" s="178"/>
      <c r="O59" s="140">
        <f>IF(((N59&gt;=1)*AND(N59&lt;=N$5)),N$9*(1-N$7)^(N59-1),0)</f>
        <v>0</v>
      </c>
      <c r="P59" s="99"/>
      <c r="Q59" s="140">
        <f>IF(((P59&gt;=1)*AND(P59&lt;=P$5)),P$9*(1-P$7)^(P59-1),0)</f>
        <v>0</v>
      </c>
      <c r="R59" s="99"/>
      <c r="S59" s="140">
        <f>IF(((R59&gt;=1)*AND(R59&lt;=R$5)),R$9*(1-R$7)^(R59-1),0)</f>
        <v>0</v>
      </c>
      <c r="T59" s="99"/>
      <c r="U59" s="140">
        <f>IF(((T59&gt;=1)*AND(T59&lt;=T$5)),T$9*(1-T$7)^(T59-1),0)</f>
        <v>0</v>
      </c>
      <c r="V59" s="99"/>
      <c r="W59" s="140">
        <f>IF(((V59&gt;=1)*AND(V59&lt;=V$5)),V$9*(1-V$7)^(V59-1),0)</f>
        <v>0</v>
      </c>
      <c r="X59" s="99"/>
      <c r="Y59" s="140">
        <f>IF(((X59&gt;=1)*AND(X59&lt;=X$5)),X$9*(1-X$7)^(X59-1),0)</f>
        <v>0</v>
      </c>
      <c r="Z59" s="178"/>
      <c r="AA59" s="140">
        <f>IF(((Z59&gt;=1)*AND(Z59&lt;=Z$5)),Z$9*(1-Z$7)^(Z59-1),0)</f>
        <v>0</v>
      </c>
      <c r="AB59" s="178"/>
      <c r="AC59" s="140">
        <f>IF(((AB59&gt;=1)*AND(AB59&lt;=AB$5)),AB$9*(1-AB$7)^(AB59-1),0)</f>
        <v>0</v>
      </c>
      <c r="AD59" s="157"/>
      <c r="AE59" s="140">
        <f>IF(((AD59&gt;=1)*AND(AD59&lt;=AD$5)),AD$9*(1-AD$7)^(AD59-1),0)</f>
        <v>0</v>
      </c>
      <c r="AF59" s="99"/>
      <c r="AG59" s="140">
        <f>IF(((AF59&gt;=1)*AND(AF59&lt;=AF$5)),AF$9*(1-AF$7)^(AF59-1),0)</f>
        <v>0</v>
      </c>
      <c r="AH59" s="157"/>
      <c r="AI59" s="140">
        <f>IF(((AH59&gt;=1)*AND(AH59&lt;=AH$5)),AH$9*(1-AH$7)^(AH59-1),0)</f>
        <v>0</v>
      </c>
      <c r="AJ59" s="99"/>
      <c r="AK59" s="140">
        <f>IF(((AJ59&gt;=1)*AND(AJ59&lt;=AJ$5)),AJ$9*(1-AJ$7)^(AJ59-1),0)</f>
        <v>0</v>
      </c>
      <c r="AL59" s="99"/>
      <c r="AM59" s="140">
        <f>IF(((AL59&gt;=1)*AND(AL59&lt;=AL$5)),AL$9*(1-AL$7)^(AL59-1),0)</f>
        <v>0</v>
      </c>
      <c r="AN59" s="99"/>
      <c r="AO59" s="140">
        <f>IF(((AN59&gt;=1)*AND(AN59&lt;=AN$5)),AN$9*(1-AN$7)^(AN59-1),0)</f>
        <v>0</v>
      </c>
      <c r="AP59" s="99"/>
      <c r="AQ59" s="142">
        <f>IF(((AP59&gt;=1)*AND(AP59&lt;=AP$4)),AP$9*(1-AP$7)^(AP59-1),0)</f>
        <v>0</v>
      </c>
      <c r="AR59" s="99"/>
      <c r="AS59" s="142">
        <f>IF(((AR59&gt;=1)*AND(AR59&lt;=AR$4)),AR$9*(1-AR$7)^(AR59-1),0)</f>
        <v>0</v>
      </c>
      <c r="AT59" s="99"/>
      <c r="AU59" s="140">
        <f>IF(((AT59&gt;=1)*AND(AT59&lt;=AT$5)),AT$9*(1-AT$7)^(AT59-1),0)</f>
        <v>0</v>
      </c>
      <c r="AV59" s="99"/>
      <c r="AW59" s="99"/>
      <c r="AX59" s="140">
        <f>LARGE((AZ59,BB59,BD59,BF59,BH59,BJ59,BL59,BN59),1)</f>
        <v>0</v>
      </c>
      <c r="AY59" s="99"/>
      <c r="AZ59" s="140">
        <f>IF(((AY59&gt;=1)*AND(AY59&lt;=AY$5)),AY$9*(1-AY$7)^(AY59-1),0)</f>
        <v>0</v>
      </c>
      <c r="BA59" s="99"/>
      <c r="BB59" s="140">
        <f>IF(((BA59&gt;=1)*AND(BA59&lt;=BA$5)),BA$9*(1-BA$7)^(BA59-1),0)</f>
        <v>0</v>
      </c>
      <c r="BC59" s="99"/>
      <c r="BD59" s="140">
        <f>IF(((BC59&gt;=1)*AND(BC59&lt;=BC$5)),BC$9*(1-BC$7)^(BC59-1),0)</f>
        <v>0</v>
      </c>
      <c r="BF59" s="140">
        <f>IF(((BE59&gt;=1)*AND(BE59&lt;=BE$5)),BE$9*(1-BE$7)^(BE59-1),0)</f>
        <v>0</v>
      </c>
      <c r="BH59" s="140">
        <f>IF(((BG59&gt;=1)*AND(BG59&lt;=BG$5)),BG$9*(1-BG$7)^(BG59-1),0)</f>
        <v>0</v>
      </c>
      <c r="BJ59" s="140">
        <f>IF(((BI59&gt;=1)*AND(BI59&lt;=BI$5)),BI$9*(1-BI$7)^(BI59-1),0)</f>
        <v>0</v>
      </c>
      <c r="BL59" s="140">
        <f>IF(((BK59&gt;=1)*AND(BK59&lt;=BK$5)),BK$9*(1-BK$7)^(BK59-1),0)</f>
        <v>0</v>
      </c>
      <c r="BN59" s="262">
        <f>IF(((BM59&gt;=1)*AND(BM59&lt;=BM$5)),BM$9*(1-BM$7)^(BM59-1),0)</f>
        <v>0</v>
      </c>
    </row>
    <row r="60" spans="1:66" s="98" customFormat="1" ht="18" customHeight="1" x14ac:dyDescent="0.15">
      <c r="A60" s="180">
        <f>RANK($H60,($H$11:$H$87),0)</f>
        <v>23</v>
      </c>
      <c r="B60" s="101"/>
      <c r="D60" s="179">
        <f>LARGE((K60,M60,O60,Q60,S60,U60,W60,Y60,AA60,AC60,AE60,AG60,AI60,AK60,AM60,AU60,AX60),1)</f>
        <v>0</v>
      </c>
      <c r="E60" s="179">
        <f>LARGE((K60,M60,O60,Q60,S60,U60,W60,Y60,AA60,AC60,AE60,AG60,AI60,AK60,AM60, AU60,AX60),2)</f>
        <v>0</v>
      </c>
      <c r="F60" s="179">
        <f>LARGE((K60,M60,O60,Q60,S60,U60,W60,Y60,AA60,AC60,AE60,AG60,AI60,AK60,AM60,AU60,AX60),3)</f>
        <v>0</v>
      </c>
      <c r="G60" s="179"/>
      <c r="H60" s="97">
        <f>SUM(D60:G60)</f>
        <v>0</v>
      </c>
      <c r="I60" s="213"/>
      <c r="J60" s="213"/>
      <c r="K60" s="140">
        <f>IF(((J60&gt;=1)*AND(J60&lt;=J$5)),J$9*(1-J$7)^(J60-1),0)</f>
        <v>0</v>
      </c>
      <c r="L60" s="178"/>
      <c r="M60" s="140">
        <f>IF(((L60&gt;=1)*AND(L60&lt;=L$5)),L$9*(1-L$7)^(L60-1),0)</f>
        <v>0</v>
      </c>
      <c r="N60" s="178"/>
      <c r="O60" s="140">
        <f>IF(((N60&gt;=1)*AND(N60&lt;=N$5)),N$9*(1-N$7)^(N60-1),0)</f>
        <v>0</v>
      </c>
      <c r="P60" s="99"/>
      <c r="Q60" s="140">
        <f>IF(((P60&gt;=1)*AND(P60&lt;=P$5)),P$9*(1-P$7)^(P60-1),0)</f>
        <v>0</v>
      </c>
      <c r="R60" s="99"/>
      <c r="S60" s="140">
        <f>IF(((R60&gt;=1)*AND(R60&lt;=R$5)),R$9*(1-R$7)^(R60-1),0)</f>
        <v>0</v>
      </c>
      <c r="T60" s="99"/>
      <c r="U60" s="140">
        <f>IF(((T60&gt;=1)*AND(T60&lt;=T$5)),T$9*(1-T$7)^(T60-1),0)</f>
        <v>0</v>
      </c>
      <c r="V60" s="99"/>
      <c r="W60" s="140">
        <f>IF(((V60&gt;=1)*AND(V60&lt;=V$5)),V$9*(1-V$7)^(V60-1),0)</f>
        <v>0</v>
      </c>
      <c r="X60" s="99"/>
      <c r="Y60" s="140">
        <f>IF(((X60&gt;=1)*AND(X60&lt;=X$5)),X$9*(1-X$7)^(X60-1),0)</f>
        <v>0</v>
      </c>
      <c r="Z60" s="178"/>
      <c r="AA60" s="140">
        <f>IF(((Z60&gt;=1)*AND(Z60&lt;=Z$5)),Z$9*(1-Z$7)^(Z60-1),0)</f>
        <v>0</v>
      </c>
      <c r="AB60" s="178"/>
      <c r="AC60" s="140">
        <f>IF(((AB60&gt;=1)*AND(AB60&lt;=AB$5)),AB$9*(1-AB$7)^(AB60-1),0)</f>
        <v>0</v>
      </c>
      <c r="AD60" s="157"/>
      <c r="AE60" s="140">
        <f>IF(((AD60&gt;=1)*AND(AD60&lt;=AD$5)),AD$9*(1-AD$7)^(AD60-1),0)</f>
        <v>0</v>
      </c>
      <c r="AF60" s="99"/>
      <c r="AG60" s="140">
        <f>IF(((AF60&gt;=1)*AND(AF60&lt;=AF$5)),AF$9*(1-AF$7)^(AF60-1),0)</f>
        <v>0</v>
      </c>
      <c r="AH60" s="157"/>
      <c r="AI60" s="140">
        <f>IF(((AH60&gt;=1)*AND(AH60&lt;=AH$5)),AH$9*(1-AH$7)^(AH60-1),0)</f>
        <v>0</v>
      </c>
      <c r="AJ60" s="99"/>
      <c r="AK60" s="140">
        <f>IF(((AJ60&gt;=1)*AND(AJ60&lt;=AJ$5)),AJ$9*(1-AJ$7)^(AJ60-1),0)</f>
        <v>0</v>
      </c>
      <c r="AL60" s="99"/>
      <c r="AM60" s="140">
        <f>IF(((AL60&gt;=1)*AND(AL60&lt;=AL$5)),AL$9*(1-AL$7)^(AL60-1),0)</f>
        <v>0</v>
      </c>
      <c r="AN60" s="99"/>
      <c r="AO60" s="140">
        <f>IF(((AN60&gt;=1)*AND(AN60&lt;=AN$5)),AN$9*(1-AN$7)^(AN60-1),0)</f>
        <v>0</v>
      </c>
      <c r="AP60" s="99"/>
      <c r="AQ60" s="142">
        <f>IF(((AP60&gt;=1)*AND(AP60&lt;=AP$4)),AP$9*(1-AP$7)^(AP60-1),0)</f>
        <v>0</v>
      </c>
      <c r="AR60" s="99"/>
      <c r="AS60" s="142">
        <f>IF(((AR60&gt;=1)*AND(AR60&lt;=AR$4)),AR$9*(1-AR$7)^(AR60-1),0)</f>
        <v>0</v>
      </c>
      <c r="AT60" s="99"/>
      <c r="AU60" s="140">
        <f>IF(((AT60&gt;=1)*AND(AT60&lt;=AT$5)),AT$9*(1-AT$7)^(AT60-1),0)</f>
        <v>0</v>
      </c>
      <c r="AV60" s="99"/>
      <c r="AW60" s="99"/>
      <c r="AX60" s="140">
        <f>LARGE((AZ60,BB60,BD60,BF60,BH60,BJ60,BL60,BN60),1)</f>
        <v>0</v>
      </c>
      <c r="AY60" s="99"/>
      <c r="AZ60" s="140">
        <f>IF(((AY60&gt;=1)*AND(AY60&lt;=AY$5)),AY$9*(1-AY$7)^(AY60-1),0)</f>
        <v>0</v>
      </c>
      <c r="BA60" s="99"/>
      <c r="BB60" s="140">
        <f>IF(((BA60&gt;=1)*AND(BA60&lt;=BA$5)),BA$9*(1-BA$7)^(BA60-1),0)</f>
        <v>0</v>
      </c>
      <c r="BC60" s="99"/>
      <c r="BD60" s="140">
        <f>IF(((BC60&gt;=1)*AND(BC60&lt;=BC$5)),BC$9*(1-BC$7)^(BC60-1),0)</f>
        <v>0</v>
      </c>
      <c r="BF60" s="140">
        <f>IF(((BE60&gt;=1)*AND(BE60&lt;=BE$5)),BE$9*(1-BE$7)^(BE60-1),0)</f>
        <v>0</v>
      </c>
      <c r="BH60" s="140">
        <f>IF(((BG60&gt;=1)*AND(BG60&lt;=BG$5)),BG$9*(1-BG$7)^(BG60-1),0)</f>
        <v>0</v>
      </c>
      <c r="BJ60" s="140">
        <f>IF(((BI60&gt;=1)*AND(BI60&lt;=BI$5)),BI$9*(1-BI$7)^(BI60-1),0)</f>
        <v>0</v>
      </c>
      <c r="BL60" s="140">
        <f>IF(((BK60&gt;=1)*AND(BK60&lt;=BK$5)),BK$9*(1-BK$7)^(BK60-1),0)</f>
        <v>0</v>
      </c>
      <c r="BN60" s="262">
        <f>IF(((BM60&gt;=1)*AND(BM60&lt;=BM$5)),BM$9*(1-BM$7)^(BM60-1),0)</f>
        <v>0</v>
      </c>
    </row>
    <row r="61" spans="1:66" s="98" customFormat="1" ht="18" customHeight="1" x14ac:dyDescent="0.15">
      <c r="A61" s="180">
        <f>RANK($H61,($H$11:$H$87),0)</f>
        <v>23</v>
      </c>
      <c r="B61" s="101"/>
      <c r="D61" s="179">
        <f>LARGE((K61,M61,O61,Q61,S61,U61,W61,Y61,AA61,AC61,AE61,AG61,AI61,AK61,AM61,AU61,AX61),1)</f>
        <v>0</v>
      </c>
      <c r="E61" s="179">
        <f>LARGE((K61,M61,O61,Q61,S61,U61,W61,Y61,AA61,AC61,AE61,AG61,AI61,AK61,AM61, AU61,AX61),2)</f>
        <v>0</v>
      </c>
      <c r="F61" s="179">
        <f>LARGE((K61,M61,O61,Q61,S61,U61,W61,Y61,AA61,AC61,AE61,AG61,AI61,AK61,AM61,AU61,AX61),3)</f>
        <v>0</v>
      </c>
      <c r="G61" s="179"/>
      <c r="H61" s="97">
        <f>SUM(D61:G61)</f>
        <v>0</v>
      </c>
      <c r="I61" s="213"/>
      <c r="J61" s="213"/>
      <c r="K61" s="140">
        <f>IF(((J61&gt;=1)*AND(J61&lt;=J$5)),J$9*(1-J$7)^(J61-1),0)</f>
        <v>0</v>
      </c>
      <c r="L61" s="178"/>
      <c r="M61" s="140">
        <f>IF(((L61&gt;=1)*AND(L61&lt;=L$5)),L$9*(1-L$7)^(L61-1),0)</f>
        <v>0</v>
      </c>
      <c r="N61" s="178"/>
      <c r="O61" s="140">
        <f>IF(((N61&gt;=1)*AND(N61&lt;=N$5)),N$9*(1-N$7)^(N61-1),0)</f>
        <v>0</v>
      </c>
      <c r="P61" s="99"/>
      <c r="Q61" s="140">
        <f>IF(((P61&gt;=1)*AND(P61&lt;=P$5)),P$9*(1-P$7)^(P61-1),0)</f>
        <v>0</v>
      </c>
      <c r="R61" s="99"/>
      <c r="S61" s="140">
        <f>IF(((R61&gt;=1)*AND(R61&lt;=R$5)),R$9*(1-R$7)^(R61-1),0)</f>
        <v>0</v>
      </c>
      <c r="T61" s="99"/>
      <c r="U61" s="140">
        <f>IF(((T61&gt;=1)*AND(T61&lt;=T$5)),T$9*(1-T$7)^(T61-1),0)</f>
        <v>0</v>
      </c>
      <c r="V61" s="99"/>
      <c r="W61" s="140">
        <f>IF(((V61&gt;=1)*AND(V61&lt;=V$5)),V$9*(1-V$7)^(V61-1),0)</f>
        <v>0</v>
      </c>
      <c r="X61" s="99"/>
      <c r="Y61" s="140">
        <f>IF(((X61&gt;=1)*AND(X61&lt;=X$5)),X$9*(1-X$7)^(X61-1),0)</f>
        <v>0</v>
      </c>
      <c r="Z61" s="178"/>
      <c r="AA61" s="140">
        <f>IF(((Z61&gt;=1)*AND(Z61&lt;=Z$5)),Z$9*(1-Z$7)^(Z61-1),0)</f>
        <v>0</v>
      </c>
      <c r="AB61" s="178"/>
      <c r="AC61" s="140">
        <f>IF(((AB61&gt;=1)*AND(AB61&lt;=AB$5)),AB$9*(1-AB$7)^(AB61-1),0)</f>
        <v>0</v>
      </c>
      <c r="AD61" s="157"/>
      <c r="AE61" s="140">
        <f>IF(((AD61&gt;=1)*AND(AD61&lt;=AD$5)),AD$9*(1-AD$7)^(AD61-1),0)</f>
        <v>0</v>
      </c>
      <c r="AF61" s="99"/>
      <c r="AG61" s="140">
        <f>IF(((AF61&gt;=1)*AND(AF61&lt;=AF$5)),AF$9*(1-AF$7)^(AF61-1),0)</f>
        <v>0</v>
      </c>
      <c r="AH61" s="157"/>
      <c r="AI61" s="140">
        <f>IF(((AH61&gt;=1)*AND(AH61&lt;=AH$5)),AH$9*(1-AH$7)^(AH61-1),0)</f>
        <v>0</v>
      </c>
      <c r="AJ61" s="99"/>
      <c r="AK61" s="140">
        <f>IF(((AJ61&gt;=1)*AND(AJ61&lt;=AJ$5)),AJ$9*(1-AJ$7)^(AJ61-1),0)</f>
        <v>0</v>
      </c>
      <c r="AL61" s="99"/>
      <c r="AM61" s="140">
        <f>IF(((AL61&gt;=1)*AND(AL61&lt;=AL$5)),AL$9*(1-AL$7)^(AL61-1),0)</f>
        <v>0</v>
      </c>
      <c r="AN61" s="99"/>
      <c r="AO61" s="140">
        <f>IF(((AN61&gt;=1)*AND(AN61&lt;=AN$5)),AN$9*(1-AN$7)^(AN61-1),0)</f>
        <v>0</v>
      </c>
      <c r="AP61" s="99"/>
      <c r="AQ61" s="142">
        <f>IF(((AP61&gt;=1)*AND(AP61&lt;=AP$4)),AP$9*(1-AP$7)^(AP61-1),0)</f>
        <v>0</v>
      </c>
      <c r="AR61" s="99"/>
      <c r="AS61" s="142">
        <f>IF(((AR61&gt;=1)*AND(AR61&lt;=AR$4)),AR$9*(1-AR$7)^(AR61-1),0)</f>
        <v>0</v>
      </c>
      <c r="AT61" s="99"/>
      <c r="AU61" s="140">
        <f>IF(((AT61&gt;=1)*AND(AT61&lt;=AT$5)),AT$9*(1-AT$7)^(AT61-1),0)</f>
        <v>0</v>
      </c>
      <c r="AV61" s="99"/>
      <c r="AW61" s="99"/>
      <c r="AX61" s="140">
        <f>LARGE((AZ61,BB61,BD61,BF61,BH61,BJ61,BL61,BN61),1)</f>
        <v>0</v>
      </c>
      <c r="AY61" s="99"/>
      <c r="AZ61" s="140">
        <f>IF(((AY61&gt;=1)*AND(AY61&lt;=AY$5)),AY$9*(1-AY$7)^(AY61-1),0)</f>
        <v>0</v>
      </c>
      <c r="BA61" s="99"/>
      <c r="BB61" s="140">
        <f>IF(((BA61&gt;=1)*AND(BA61&lt;=BA$5)),BA$9*(1-BA$7)^(BA61-1),0)</f>
        <v>0</v>
      </c>
      <c r="BC61" s="99"/>
      <c r="BD61" s="140">
        <f>IF(((BC61&gt;=1)*AND(BC61&lt;=BC$5)),BC$9*(1-BC$7)^(BC61-1),0)</f>
        <v>0</v>
      </c>
      <c r="BF61" s="140">
        <f>IF(((BE61&gt;=1)*AND(BE61&lt;=BE$5)),BE$9*(1-BE$7)^(BE61-1),0)</f>
        <v>0</v>
      </c>
      <c r="BH61" s="140">
        <f>IF(((BG61&gt;=1)*AND(BG61&lt;=BG$5)),BG$9*(1-BG$7)^(BG61-1),0)</f>
        <v>0</v>
      </c>
      <c r="BJ61" s="140">
        <f>IF(((BI61&gt;=1)*AND(BI61&lt;=BI$5)),BI$9*(1-BI$7)^(BI61-1),0)</f>
        <v>0</v>
      </c>
      <c r="BL61" s="140">
        <f>IF(((BK61&gt;=1)*AND(BK61&lt;=BK$5)),BK$9*(1-BK$7)^(BK61-1),0)</f>
        <v>0</v>
      </c>
      <c r="BN61" s="262">
        <f>IF(((BM61&gt;=1)*AND(BM61&lt;=BM$5)),BM$9*(1-BM$7)^(BM61-1),0)</f>
        <v>0</v>
      </c>
    </row>
    <row r="62" spans="1:66" s="98" customFormat="1" ht="18" customHeight="1" x14ac:dyDescent="0.15">
      <c r="A62" s="180">
        <f>RANK($H62,($H$11:$H$87),0)</f>
        <v>23</v>
      </c>
      <c r="B62" s="101"/>
      <c r="D62" s="179">
        <f>LARGE((K62,M62,O62,Q62,S62,U62,W62,Y62,AA62,AC62,AE62,AG62,AI62,AK62,AM62,AU62,AX62),1)</f>
        <v>0</v>
      </c>
      <c r="E62" s="179">
        <f>LARGE((K62,M62,O62,Q62,S62,U62,W62,Y62,AA62,AC62,AE62,AG62,AI62,AK62,AM62, AU62,AX62),2)</f>
        <v>0</v>
      </c>
      <c r="F62" s="179">
        <f>LARGE((K62,M62,O62,Q62,S62,U62,W62,Y62,AA62,AC62,AE62,AG62,AI62,AK62,AM62,AU62,AX62),3)</f>
        <v>0</v>
      </c>
      <c r="G62" s="179"/>
      <c r="H62" s="97">
        <f>SUM(D62:G62)</f>
        <v>0</v>
      </c>
      <c r="I62" s="213"/>
      <c r="J62" s="213"/>
      <c r="K62" s="140">
        <f>IF(((J62&gt;=1)*AND(J62&lt;=J$5)),J$9*(1-J$7)^(J62-1),0)</f>
        <v>0</v>
      </c>
      <c r="L62" s="178"/>
      <c r="M62" s="140">
        <f>IF(((L62&gt;=1)*AND(L62&lt;=L$5)),L$9*(1-L$7)^(L62-1),0)</f>
        <v>0</v>
      </c>
      <c r="N62" s="178"/>
      <c r="O62" s="140">
        <f>IF(((N62&gt;=1)*AND(N62&lt;=N$5)),N$9*(1-N$7)^(N62-1),0)</f>
        <v>0</v>
      </c>
      <c r="P62" s="99"/>
      <c r="Q62" s="140">
        <f>IF(((P62&gt;=1)*AND(P62&lt;=P$5)),P$9*(1-P$7)^(P62-1),0)</f>
        <v>0</v>
      </c>
      <c r="R62" s="99"/>
      <c r="S62" s="140">
        <f>IF(((R62&gt;=1)*AND(R62&lt;=R$5)),R$9*(1-R$7)^(R62-1),0)</f>
        <v>0</v>
      </c>
      <c r="T62" s="99"/>
      <c r="U62" s="140">
        <f>IF(((T62&gt;=1)*AND(T62&lt;=T$5)),T$9*(1-T$7)^(T62-1),0)</f>
        <v>0</v>
      </c>
      <c r="V62" s="99"/>
      <c r="W62" s="140">
        <f>IF(((V62&gt;=1)*AND(V62&lt;=V$5)),V$9*(1-V$7)^(V62-1),0)</f>
        <v>0</v>
      </c>
      <c r="X62" s="99"/>
      <c r="Y62" s="140">
        <f>IF(((X62&gt;=1)*AND(X62&lt;=X$5)),X$9*(1-X$7)^(X62-1),0)</f>
        <v>0</v>
      </c>
      <c r="Z62" s="178"/>
      <c r="AA62" s="140">
        <f>IF(((Z62&gt;=1)*AND(Z62&lt;=Z$5)),Z$9*(1-Z$7)^(Z62-1),0)</f>
        <v>0</v>
      </c>
      <c r="AB62" s="178"/>
      <c r="AC62" s="140">
        <f>IF(((AB62&gt;=1)*AND(AB62&lt;=AB$5)),AB$9*(1-AB$7)^(AB62-1),0)</f>
        <v>0</v>
      </c>
      <c r="AD62" s="157"/>
      <c r="AE62" s="140">
        <f>IF(((AD62&gt;=1)*AND(AD62&lt;=AD$5)),AD$9*(1-AD$7)^(AD62-1),0)</f>
        <v>0</v>
      </c>
      <c r="AF62" s="99"/>
      <c r="AG62" s="140">
        <f>IF(((AF62&gt;=1)*AND(AF62&lt;=AF$5)),AF$9*(1-AF$7)^(AF62-1),0)</f>
        <v>0</v>
      </c>
      <c r="AH62" s="157"/>
      <c r="AI62" s="140">
        <f>IF(((AH62&gt;=1)*AND(AH62&lt;=AH$5)),AH$9*(1-AH$7)^(AH62-1),0)</f>
        <v>0</v>
      </c>
      <c r="AJ62" s="99"/>
      <c r="AK62" s="140">
        <f>IF(((AJ62&gt;=1)*AND(AJ62&lt;=AJ$5)),AJ$9*(1-AJ$7)^(AJ62-1),0)</f>
        <v>0</v>
      </c>
      <c r="AL62" s="99"/>
      <c r="AM62" s="140">
        <f>IF(((AL62&gt;=1)*AND(AL62&lt;=AL$5)),AL$9*(1-AL$7)^(AL62-1),0)</f>
        <v>0</v>
      </c>
      <c r="AN62" s="99"/>
      <c r="AO62" s="140">
        <f>IF(((AN62&gt;=1)*AND(AN62&lt;=AN$5)),AN$9*(1-AN$7)^(AN62-1),0)</f>
        <v>0</v>
      </c>
      <c r="AP62" s="99"/>
      <c r="AQ62" s="142">
        <f>IF(((AP62&gt;=1)*AND(AP62&lt;=AP$4)),AP$9*(1-AP$7)^(AP62-1),0)</f>
        <v>0</v>
      </c>
      <c r="AR62" s="99"/>
      <c r="AS62" s="142">
        <f>IF(((AR62&gt;=1)*AND(AR62&lt;=AR$4)),AR$9*(1-AR$7)^(AR62-1),0)</f>
        <v>0</v>
      </c>
      <c r="AT62" s="99"/>
      <c r="AU62" s="140">
        <f>IF(((AT62&gt;=1)*AND(AT62&lt;=AT$5)),AT$9*(1-AT$7)^(AT62-1),0)</f>
        <v>0</v>
      </c>
      <c r="AV62" s="99"/>
      <c r="AW62" s="99"/>
      <c r="AX62" s="140">
        <f>LARGE((AZ62,BB62,BD62,BF62,BH62,BJ62,BL62,BN62),1)</f>
        <v>0</v>
      </c>
      <c r="AY62" s="99"/>
      <c r="AZ62" s="140">
        <f>IF(((AY62&gt;=1)*AND(AY62&lt;=AY$5)),AY$9*(1-AY$7)^(AY62-1),0)</f>
        <v>0</v>
      </c>
      <c r="BA62" s="99"/>
      <c r="BB62" s="140">
        <f>IF(((BA62&gt;=1)*AND(BA62&lt;=BA$5)),BA$9*(1-BA$7)^(BA62-1),0)</f>
        <v>0</v>
      </c>
      <c r="BC62" s="99"/>
      <c r="BD62" s="140">
        <f>IF(((BC62&gt;=1)*AND(BC62&lt;=BC$5)),BC$9*(1-BC$7)^(BC62-1),0)</f>
        <v>0</v>
      </c>
      <c r="BF62" s="140">
        <f>IF(((BE62&gt;=1)*AND(BE62&lt;=BE$5)),BE$9*(1-BE$7)^(BE62-1),0)</f>
        <v>0</v>
      </c>
      <c r="BH62" s="140">
        <f>IF(((BG62&gt;=1)*AND(BG62&lt;=BG$5)),BG$9*(1-BG$7)^(BG62-1),0)</f>
        <v>0</v>
      </c>
      <c r="BJ62" s="140">
        <f>IF(((BI62&gt;=1)*AND(BI62&lt;=BI$5)),BI$9*(1-BI$7)^(BI62-1),0)</f>
        <v>0</v>
      </c>
      <c r="BL62" s="140">
        <f>IF(((BK62&gt;=1)*AND(BK62&lt;=BK$5)),BK$9*(1-BK$7)^(BK62-1),0)</f>
        <v>0</v>
      </c>
      <c r="BN62" s="262">
        <f>IF(((BM62&gt;=1)*AND(BM62&lt;=BM$5)),BM$9*(1-BM$7)^(BM62-1),0)</f>
        <v>0</v>
      </c>
    </row>
    <row r="63" spans="1:66" s="98" customFormat="1" ht="18" customHeight="1" x14ac:dyDescent="0.15">
      <c r="A63" s="180">
        <f>RANK($H63,($H$11:$H$87),0)</f>
        <v>23</v>
      </c>
      <c r="B63" s="101"/>
      <c r="D63" s="179">
        <f>LARGE((K63,M63,O63,Q63,S63,U63,W63,Y63,AA63,AC63,AE63,AG63,AI63,AK63,AM63,AU63,AX63),1)</f>
        <v>0</v>
      </c>
      <c r="E63" s="179">
        <f>LARGE((K63,M63,O63,Q63,S63,U63,W63,Y63,AA63,AC63,AE63,AG63,AI63,AK63,AM63, AU63,AX63),2)</f>
        <v>0</v>
      </c>
      <c r="F63" s="179">
        <f>LARGE((K63,M63,O63,Q63,S63,U63,W63,Y63,AA63,AC63,AE63,AG63,AI63,AK63,AM63,AU63,AX63),3)</f>
        <v>0</v>
      </c>
      <c r="G63" s="179"/>
      <c r="H63" s="97">
        <f>SUM(D63:G63)</f>
        <v>0</v>
      </c>
      <c r="I63" s="213"/>
      <c r="J63" s="213"/>
      <c r="K63" s="140">
        <f>IF(((J63&gt;=1)*AND(J63&lt;=J$5)),J$9*(1-J$7)^(J63-1),0)</f>
        <v>0</v>
      </c>
      <c r="L63" s="178"/>
      <c r="M63" s="140">
        <f>IF(((L63&gt;=1)*AND(L63&lt;=L$5)),L$9*(1-L$7)^(L63-1),0)</f>
        <v>0</v>
      </c>
      <c r="N63" s="178"/>
      <c r="O63" s="140">
        <f>IF(((N63&gt;=1)*AND(N63&lt;=N$5)),N$9*(1-N$7)^(N63-1),0)</f>
        <v>0</v>
      </c>
      <c r="P63" s="99"/>
      <c r="Q63" s="140">
        <f>IF(((P63&gt;=1)*AND(P63&lt;=P$5)),P$9*(1-P$7)^(P63-1),0)</f>
        <v>0</v>
      </c>
      <c r="R63" s="99"/>
      <c r="S63" s="140">
        <f>IF(((R63&gt;=1)*AND(R63&lt;=R$5)),R$9*(1-R$7)^(R63-1),0)</f>
        <v>0</v>
      </c>
      <c r="T63" s="99"/>
      <c r="U63" s="140">
        <f>IF(((T63&gt;=1)*AND(T63&lt;=T$5)),T$9*(1-T$7)^(T63-1),0)</f>
        <v>0</v>
      </c>
      <c r="V63" s="99"/>
      <c r="W63" s="140">
        <f>IF(((V63&gt;=1)*AND(V63&lt;=V$5)),V$9*(1-V$7)^(V63-1),0)</f>
        <v>0</v>
      </c>
      <c r="X63" s="99"/>
      <c r="Y63" s="140">
        <f>IF(((X63&gt;=1)*AND(X63&lt;=X$5)),X$9*(1-X$7)^(X63-1),0)</f>
        <v>0</v>
      </c>
      <c r="Z63" s="178"/>
      <c r="AA63" s="140">
        <f>IF(((Z63&gt;=1)*AND(Z63&lt;=Z$5)),Z$9*(1-Z$7)^(Z63-1),0)</f>
        <v>0</v>
      </c>
      <c r="AB63" s="178"/>
      <c r="AC63" s="140">
        <f>IF(((AB63&gt;=1)*AND(AB63&lt;=AB$5)),AB$9*(1-AB$7)^(AB63-1),0)</f>
        <v>0</v>
      </c>
      <c r="AD63" s="157"/>
      <c r="AE63" s="140">
        <f>IF(((AD63&gt;=1)*AND(AD63&lt;=AD$5)),AD$9*(1-AD$7)^(AD63-1),0)</f>
        <v>0</v>
      </c>
      <c r="AF63" s="99"/>
      <c r="AG63" s="140">
        <f>IF(((AF63&gt;=1)*AND(AF63&lt;=AF$5)),AF$9*(1-AF$7)^(AF63-1),0)</f>
        <v>0</v>
      </c>
      <c r="AH63" s="157"/>
      <c r="AI63" s="140">
        <f>IF(((AH63&gt;=1)*AND(AH63&lt;=AH$5)),AH$9*(1-AH$7)^(AH63-1),0)</f>
        <v>0</v>
      </c>
      <c r="AJ63" s="99"/>
      <c r="AK63" s="140">
        <f>IF(((AJ63&gt;=1)*AND(AJ63&lt;=AJ$5)),AJ$9*(1-AJ$7)^(AJ63-1),0)</f>
        <v>0</v>
      </c>
      <c r="AL63" s="99"/>
      <c r="AM63" s="140">
        <f>IF(((AL63&gt;=1)*AND(AL63&lt;=AL$5)),AL$9*(1-AL$7)^(AL63-1),0)</f>
        <v>0</v>
      </c>
      <c r="AN63" s="99"/>
      <c r="AO63" s="140">
        <f>IF(((AN63&gt;=1)*AND(AN63&lt;=AN$5)),AN$9*(1-AN$7)^(AN63-1),0)</f>
        <v>0</v>
      </c>
      <c r="AP63" s="99"/>
      <c r="AQ63" s="142">
        <f>IF(((AP63&gt;=1)*AND(AP63&lt;=AP$4)),AP$9*(1-AP$7)^(AP63-1),0)</f>
        <v>0</v>
      </c>
      <c r="AR63" s="99"/>
      <c r="AS63" s="142">
        <f>IF(((AR63&gt;=1)*AND(AR63&lt;=AR$4)),AR$9*(1-AR$7)^(AR63-1),0)</f>
        <v>0</v>
      </c>
      <c r="AT63" s="99"/>
      <c r="AU63" s="140">
        <f>IF(((AT63&gt;=1)*AND(AT63&lt;=AT$5)),AT$9*(1-AT$7)^(AT63-1),0)</f>
        <v>0</v>
      </c>
      <c r="AV63" s="99"/>
      <c r="AW63" s="99"/>
      <c r="AX63" s="140">
        <f>LARGE((AZ63,BB63,BD63,BF63,BH63,BJ63,BL63,BN63),1)</f>
        <v>0</v>
      </c>
      <c r="AY63" s="99"/>
      <c r="AZ63" s="140">
        <f>IF(((AY63&gt;=1)*AND(AY63&lt;=AY$5)),AY$9*(1-AY$7)^(AY63-1),0)</f>
        <v>0</v>
      </c>
      <c r="BA63" s="99"/>
      <c r="BB63" s="140">
        <f>IF(((BA63&gt;=1)*AND(BA63&lt;=BA$5)),BA$9*(1-BA$7)^(BA63-1),0)</f>
        <v>0</v>
      </c>
      <c r="BC63" s="99"/>
      <c r="BD63" s="140">
        <f>IF(((BC63&gt;=1)*AND(BC63&lt;=BC$5)),BC$9*(1-BC$7)^(BC63-1),0)</f>
        <v>0</v>
      </c>
      <c r="BF63" s="140">
        <f>IF(((BE63&gt;=1)*AND(BE63&lt;=BE$5)),BE$9*(1-BE$7)^(BE63-1),0)</f>
        <v>0</v>
      </c>
      <c r="BH63" s="140">
        <f>IF(((BG63&gt;=1)*AND(BG63&lt;=BG$5)),BG$9*(1-BG$7)^(BG63-1),0)</f>
        <v>0</v>
      </c>
      <c r="BJ63" s="140">
        <f>IF(((BI63&gt;=1)*AND(BI63&lt;=BI$5)),BI$9*(1-BI$7)^(BI63-1),0)</f>
        <v>0</v>
      </c>
      <c r="BL63" s="140">
        <f>IF(((BK63&gt;=1)*AND(BK63&lt;=BK$5)),BK$9*(1-BK$7)^(BK63-1),0)</f>
        <v>0</v>
      </c>
      <c r="BN63" s="262">
        <f>IF(((BM63&gt;=1)*AND(BM63&lt;=BM$5)),BM$9*(1-BM$7)^(BM63-1),0)</f>
        <v>0</v>
      </c>
    </row>
    <row r="64" spans="1:66" s="98" customFormat="1" ht="18" customHeight="1" x14ac:dyDescent="0.15">
      <c r="A64" s="180">
        <f>RANK($H64,($H$11:$H$87),0)</f>
        <v>23</v>
      </c>
      <c r="B64" s="101"/>
      <c r="D64" s="179">
        <f>LARGE((K64,M64,O64,Q64,S64,U64,W64,Y64,AA64,AC64,AE64,AG64,AI64,AK64,AM64,AU64,AX64),1)</f>
        <v>0</v>
      </c>
      <c r="E64" s="179">
        <f>LARGE((K64,M64,O64,Q64,S64,U64,W64,Y64,AA64,AC64,AE64,AG64,AI64,AK64,AM64, AU64,AX64),2)</f>
        <v>0</v>
      </c>
      <c r="F64" s="179">
        <f>LARGE((K64,M64,O64,Q64,S64,U64,W64,Y64,AA64,AC64,AE64,AG64,AI64,AK64,AM64,AU64,AX64),3)</f>
        <v>0</v>
      </c>
      <c r="G64" s="179"/>
      <c r="H64" s="97">
        <f>SUM(D64:G64)</f>
        <v>0</v>
      </c>
      <c r="I64" s="213"/>
      <c r="J64" s="213"/>
      <c r="K64" s="140">
        <f>IF(((J64&gt;=1)*AND(J64&lt;=J$5)),J$9*(1-J$7)^(J64-1),0)</f>
        <v>0</v>
      </c>
      <c r="L64" s="178"/>
      <c r="M64" s="140">
        <f>IF(((L64&gt;=1)*AND(L64&lt;=L$5)),L$9*(1-L$7)^(L64-1),0)</f>
        <v>0</v>
      </c>
      <c r="N64" s="178"/>
      <c r="O64" s="140">
        <f>IF(((N64&gt;=1)*AND(N64&lt;=N$5)),N$9*(1-N$7)^(N64-1),0)</f>
        <v>0</v>
      </c>
      <c r="P64" s="99"/>
      <c r="Q64" s="140">
        <f>IF(((P64&gt;=1)*AND(P64&lt;=P$5)),P$9*(1-P$7)^(P64-1),0)</f>
        <v>0</v>
      </c>
      <c r="R64" s="99"/>
      <c r="S64" s="140">
        <f>IF(((R64&gt;=1)*AND(R64&lt;=R$5)),R$9*(1-R$7)^(R64-1),0)</f>
        <v>0</v>
      </c>
      <c r="T64" s="99"/>
      <c r="U64" s="140">
        <f>IF(((T64&gt;=1)*AND(T64&lt;=T$5)),T$9*(1-T$7)^(T64-1),0)</f>
        <v>0</v>
      </c>
      <c r="V64" s="99"/>
      <c r="W64" s="140">
        <f>IF(((V64&gt;=1)*AND(V64&lt;=V$5)),V$9*(1-V$7)^(V64-1),0)</f>
        <v>0</v>
      </c>
      <c r="X64" s="99"/>
      <c r="Y64" s="140">
        <f>IF(((X64&gt;=1)*AND(X64&lt;=X$5)),X$9*(1-X$7)^(X64-1),0)</f>
        <v>0</v>
      </c>
      <c r="Z64" s="178"/>
      <c r="AA64" s="140">
        <f>IF(((Z64&gt;=1)*AND(Z64&lt;=Z$5)),Z$9*(1-Z$7)^(Z64-1),0)</f>
        <v>0</v>
      </c>
      <c r="AB64" s="178"/>
      <c r="AC64" s="140">
        <f>IF(((AB64&gt;=1)*AND(AB64&lt;=AB$5)),AB$9*(1-AB$7)^(AB64-1),0)</f>
        <v>0</v>
      </c>
      <c r="AD64" s="157"/>
      <c r="AE64" s="140">
        <f>IF(((AD64&gt;=1)*AND(AD64&lt;=AD$5)),AD$9*(1-AD$7)^(AD64-1),0)</f>
        <v>0</v>
      </c>
      <c r="AF64" s="99"/>
      <c r="AG64" s="140">
        <f>IF(((AF64&gt;=1)*AND(AF64&lt;=AF$5)),AF$9*(1-AF$7)^(AF64-1),0)</f>
        <v>0</v>
      </c>
      <c r="AH64" s="157"/>
      <c r="AI64" s="140">
        <f>IF(((AH64&gt;=1)*AND(AH64&lt;=AH$5)),AH$9*(1-AH$7)^(AH64-1),0)</f>
        <v>0</v>
      </c>
      <c r="AJ64" s="99"/>
      <c r="AK64" s="140">
        <f>IF(((AJ64&gt;=1)*AND(AJ64&lt;=AJ$5)),AJ$9*(1-AJ$7)^(AJ64-1),0)</f>
        <v>0</v>
      </c>
      <c r="AL64" s="99"/>
      <c r="AM64" s="140">
        <f>IF(((AL64&gt;=1)*AND(AL64&lt;=AL$5)),AL$9*(1-AL$7)^(AL64-1),0)</f>
        <v>0</v>
      </c>
      <c r="AN64" s="99"/>
      <c r="AO64" s="140">
        <f>IF(((AN64&gt;=1)*AND(AN64&lt;=AN$5)),AN$9*(1-AN$7)^(AN64-1),0)</f>
        <v>0</v>
      </c>
      <c r="AP64" s="99"/>
      <c r="AQ64" s="142">
        <f>IF(((AP64&gt;=1)*AND(AP64&lt;=AP$4)),AP$9*(1-AP$7)^(AP64-1),0)</f>
        <v>0</v>
      </c>
      <c r="AR64" s="99"/>
      <c r="AS64" s="142">
        <f>IF(((AR64&gt;=1)*AND(AR64&lt;=AR$4)),AR$9*(1-AR$7)^(AR64-1),0)</f>
        <v>0</v>
      </c>
      <c r="AT64" s="99"/>
      <c r="AU64" s="140">
        <f>IF(((AT64&gt;=1)*AND(AT64&lt;=AT$5)),AT$9*(1-AT$7)^(AT64-1),0)</f>
        <v>0</v>
      </c>
      <c r="AV64" s="99"/>
      <c r="AW64" s="99"/>
      <c r="AX64" s="140">
        <f>LARGE((AZ64,BB64,BD64,BF64,BH64,BJ64,BL64,BN64),1)</f>
        <v>0</v>
      </c>
      <c r="AY64" s="99"/>
      <c r="AZ64" s="140">
        <f>IF(((AY64&gt;=1)*AND(AY64&lt;=AY$5)),AY$9*(1-AY$7)^(AY64-1),0)</f>
        <v>0</v>
      </c>
      <c r="BA64" s="99"/>
      <c r="BB64" s="140">
        <f>IF(((BA64&gt;=1)*AND(BA64&lt;=BA$5)),BA$9*(1-BA$7)^(BA64-1),0)</f>
        <v>0</v>
      </c>
      <c r="BC64" s="99"/>
      <c r="BD64" s="140">
        <f>IF(((BC64&gt;=1)*AND(BC64&lt;=BC$5)),BC$9*(1-BC$7)^(BC64-1),0)</f>
        <v>0</v>
      </c>
      <c r="BF64" s="140">
        <f>IF(((BE64&gt;=1)*AND(BE64&lt;=BE$5)),BE$9*(1-BE$7)^(BE64-1),0)</f>
        <v>0</v>
      </c>
      <c r="BH64" s="140">
        <f>IF(((BG64&gt;=1)*AND(BG64&lt;=BG$5)),BG$9*(1-BG$7)^(BG64-1),0)</f>
        <v>0</v>
      </c>
      <c r="BJ64" s="140">
        <f>IF(((BI64&gt;=1)*AND(BI64&lt;=BI$5)),BI$9*(1-BI$7)^(BI64-1),0)</f>
        <v>0</v>
      </c>
      <c r="BL64" s="140">
        <f>IF(((BK64&gt;=1)*AND(BK64&lt;=BK$5)),BK$9*(1-BK$7)^(BK64-1),0)</f>
        <v>0</v>
      </c>
      <c r="BN64" s="262">
        <f>IF(((BM64&gt;=1)*AND(BM64&lt;=BM$5)),BM$9*(1-BM$7)^(BM64-1),0)</f>
        <v>0</v>
      </c>
    </row>
    <row r="65" spans="1:66" s="98" customFormat="1" ht="18" customHeight="1" x14ac:dyDescent="0.15">
      <c r="A65" s="180">
        <f>RANK($H65,($H$11:$H$87),0)</f>
        <v>23</v>
      </c>
      <c r="B65" s="101"/>
      <c r="D65" s="179">
        <f>LARGE((K65,M65,O65,Q65,S65,U65,W65,Y65,AA65,AC65,AE65,AG65,AI65,AK65,AM65,AU65,AX65),1)</f>
        <v>0</v>
      </c>
      <c r="E65" s="179">
        <f>LARGE((K65,M65,O65,Q65,S65,U65,W65,Y65,AA65,AC65,AE65,AG65,AI65,AK65,AM65, AU65,AX65),2)</f>
        <v>0</v>
      </c>
      <c r="F65" s="179">
        <f>LARGE((K65,M65,O65,Q65,S65,U65,W65,Y65,AA65,AC65,AE65,AG65,AI65,AK65,AM65,AU65,AX65),3)</f>
        <v>0</v>
      </c>
      <c r="G65" s="179"/>
      <c r="H65" s="97">
        <f>SUM(D65:G65)</f>
        <v>0</v>
      </c>
      <c r="I65" s="213"/>
      <c r="J65" s="213"/>
      <c r="K65" s="140">
        <f>IF(((J65&gt;=1)*AND(J65&lt;=J$5)),J$9*(1-J$7)^(J65-1),0)</f>
        <v>0</v>
      </c>
      <c r="L65" s="178"/>
      <c r="M65" s="140">
        <f>IF(((L65&gt;=1)*AND(L65&lt;=L$5)),L$9*(1-L$7)^(L65-1),0)</f>
        <v>0</v>
      </c>
      <c r="N65" s="178"/>
      <c r="O65" s="140">
        <f>IF(((N65&gt;=1)*AND(N65&lt;=N$5)),N$9*(1-N$7)^(N65-1),0)</f>
        <v>0</v>
      </c>
      <c r="P65" s="99"/>
      <c r="Q65" s="140">
        <f>IF(((P65&gt;=1)*AND(P65&lt;=P$5)),P$9*(1-P$7)^(P65-1),0)</f>
        <v>0</v>
      </c>
      <c r="R65" s="99"/>
      <c r="S65" s="140">
        <f>IF(((R65&gt;=1)*AND(R65&lt;=R$5)),R$9*(1-R$7)^(R65-1),0)</f>
        <v>0</v>
      </c>
      <c r="T65" s="99"/>
      <c r="U65" s="140">
        <f>IF(((T65&gt;=1)*AND(T65&lt;=T$5)),T$9*(1-T$7)^(T65-1),0)</f>
        <v>0</v>
      </c>
      <c r="V65" s="99"/>
      <c r="W65" s="140">
        <f>IF(((V65&gt;=1)*AND(V65&lt;=V$5)),V$9*(1-V$7)^(V65-1),0)</f>
        <v>0</v>
      </c>
      <c r="X65" s="99"/>
      <c r="Y65" s="140">
        <f>IF(((X65&gt;=1)*AND(X65&lt;=X$5)),X$9*(1-X$7)^(X65-1),0)</f>
        <v>0</v>
      </c>
      <c r="Z65" s="178"/>
      <c r="AA65" s="140">
        <f>IF(((Z65&gt;=1)*AND(Z65&lt;=Z$5)),Z$9*(1-Z$7)^(Z65-1),0)</f>
        <v>0</v>
      </c>
      <c r="AB65" s="178"/>
      <c r="AC65" s="140">
        <f>IF(((AB65&gt;=1)*AND(AB65&lt;=AB$5)),AB$9*(1-AB$7)^(AB65-1),0)</f>
        <v>0</v>
      </c>
      <c r="AD65" s="157"/>
      <c r="AE65" s="140">
        <f>IF(((AD65&gt;=1)*AND(AD65&lt;=AD$5)),AD$9*(1-AD$7)^(AD65-1),0)</f>
        <v>0</v>
      </c>
      <c r="AF65" s="99"/>
      <c r="AG65" s="140">
        <f>IF(((AF65&gt;=1)*AND(AF65&lt;=AF$5)),AF$9*(1-AF$7)^(AF65-1),0)</f>
        <v>0</v>
      </c>
      <c r="AH65" s="157"/>
      <c r="AI65" s="140">
        <f>IF(((AH65&gt;=1)*AND(AH65&lt;=AH$5)),AH$9*(1-AH$7)^(AH65-1),0)</f>
        <v>0</v>
      </c>
      <c r="AJ65" s="99"/>
      <c r="AK65" s="140">
        <f>IF(((AJ65&gt;=1)*AND(AJ65&lt;=AJ$5)),AJ$9*(1-AJ$7)^(AJ65-1),0)</f>
        <v>0</v>
      </c>
      <c r="AL65" s="99"/>
      <c r="AM65" s="140">
        <f>IF(((AL65&gt;=1)*AND(AL65&lt;=AL$5)),AL$9*(1-AL$7)^(AL65-1),0)</f>
        <v>0</v>
      </c>
      <c r="AN65" s="99"/>
      <c r="AO65" s="140">
        <f>IF(((AN65&gt;=1)*AND(AN65&lt;=AN$5)),AN$9*(1-AN$7)^(AN65-1),0)</f>
        <v>0</v>
      </c>
      <c r="AP65" s="99"/>
      <c r="AQ65" s="142">
        <f>IF(((AP65&gt;=1)*AND(AP65&lt;=AP$4)),AP$9*(1-AP$7)^(AP65-1),0)</f>
        <v>0</v>
      </c>
      <c r="AR65" s="99"/>
      <c r="AS65" s="142">
        <f>IF(((AR65&gt;=1)*AND(AR65&lt;=AR$4)),AR$9*(1-AR$7)^(AR65-1),0)</f>
        <v>0</v>
      </c>
      <c r="AT65" s="99"/>
      <c r="AU65" s="140">
        <f>IF(((AT65&gt;=1)*AND(AT65&lt;=AT$5)),AT$9*(1-AT$7)^(AT65-1),0)</f>
        <v>0</v>
      </c>
      <c r="AV65" s="99"/>
      <c r="AW65" s="99"/>
      <c r="AX65" s="140">
        <f>LARGE((AZ65,BB65,BD65,BF65,BH65,BJ65,BL65,BN65),1)</f>
        <v>0</v>
      </c>
      <c r="AY65" s="99"/>
      <c r="AZ65" s="140">
        <f>IF(((AY65&gt;=1)*AND(AY65&lt;=AY$5)),AY$9*(1-AY$7)^(AY65-1),0)</f>
        <v>0</v>
      </c>
      <c r="BA65" s="99"/>
      <c r="BB65" s="140">
        <f>IF(((BA65&gt;=1)*AND(BA65&lt;=BA$5)),BA$9*(1-BA$7)^(BA65-1),0)</f>
        <v>0</v>
      </c>
      <c r="BC65" s="99"/>
      <c r="BD65" s="140">
        <f>IF(((BC65&gt;=1)*AND(BC65&lt;=BC$5)),BC$9*(1-BC$7)^(BC65-1),0)</f>
        <v>0</v>
      </c>
      <c r="BF65" s="140">
        <f>IF(((BE65&gt;=1)*AND(BE65&lt;=BE$5)),BE$9*(1-BE$7)^(BE65-1),0)</f>
        <v>0</v>
      </c>
      <c r="BH65" s="140">
        <f>IF(((BG65&gt;=1)*AND(BG65&lt;=BG$5)),BG$9*(1-BG$7)^(BG65-1),0)</f>
        <v>0</v>
      </c>
      <c r="BJ65" s="140">
        <f>IF(((BI65&gt;=1)*AND(BI65&lt;=BI$5)),BI$9*(1-BI$7)^(BI65-1),0)</f>
        <v>0</v>
      </c>
      <c r="BL65" s="140">
        <f>IF(((BK65&gt;=1)*AND(BK65&lt;=BK$5)),BK$9*(1-BK$7)^(BK65-1),0)</f>
        <v>0</v>
      </c>
      <c r="BN65" s="262">
        <f>IF(((BM65&gt;=1)*AND(BM65&lt;=BM$5)),BM$9*(1-BM$7)^(BM65-1),0)</f>
        <v>0</v>
      </c>
    </row>
    <row r="66" spans="1:66" s="98" customFormat="1" ht="18" customHeight="1" x14ac:dyDescent="0.15">
      <c r="A66" s="180">
        <f>RANK($H66,($H$11:$H$87),0)</f>
        <v>23</v>
      </c>
      <c r="B66" s="101"/>
      <c r="D66" s="179">
        <f>LARGE((K66,M66,O66,Q66,S66,U66,W66,Y66,AA66,AC66,AE66,AG66,AI66,AK66,AM66,AU66,AX66),1)</f>
        <v>0</v>
      </c>
      <c r="E66" s="179">
        <f>LARGE((K66,M66,O66,Q66,S66,U66,W66,Y66,AA66,AC66,AE66,AG66,AI66,AK66,AM66, AU66,AX66),2)</f>
        <v>0</v>
      </c>
      <c r="F66" s="179">
        <f>LARGE((K66,M66,O66,Q66,S66,U66,W66,Y66,AA66,AC66,AE66,AG66,AI66,AK66,AM66,AU66,AX66),3)</f>
        <v>0</v>
      </c>
      <c r="G66" s="179"/>
      <c r="H66" s="97">
        <f>SUM(D66:G66)</f>
        <v>0</v>
      </c>
      <c r="I66" s="213"/>
      <c r="J66" s="213"/>
      <c r="K66" s="140">
        <f>IF(((J66&gt;=1)*AND(J66&lt;=J$5)),J$9*(1-J$7)^(J66-1),0)</f>
        <v>0</v>
      </c>
      <c r="L66" s="178"/>
      <c r="M66" s="140">
        <f>IF(((L66&gt;=1)*AND(L66&lt;=L$5)),L$9*(1-L$7)^(L66-1),0)</f>
        <v>0</v>
      </c>
      <c r="N66" s="178"/>
      <c r="O66" s="140">
        <f>IF(((N66&gt;=1)*AND(N66&lt;=N$5)),N$9*(1-N$7)^(N66-1),0)</f>
        <v>0</v>
      </c>
      <c r="P66" s="99"/>
      <c r="Q66" s="140">
        <f>IF(((P66&gt;=1)*AND(P66&lt;=P$5)),P$9*(1-P$7)^(P66-1),0)</f>
        <v>0</v>
      </c>
      <c r="R66" s="99"/>
      <c r="S66" s="140">
        <f>IF(((R66&gt;=1)*AND(R66&lt;=R$5)),R$9*(1-R$7)^(R66-1),0)</f>
        <v>0</v>
      </c>
      <c r="T66" s="99"/>
      <c r="U66" s="140">
        <f>IF(((T66&gt;=1)*AND(T66&lt;=T$5)),T$9*(1-T$7)^(T66-1),0)</f>
        <v>0</v>
      </c>
      <c r="V66" s="99"/>
      <c r="W66" s="140">
        <f>IF(((V66&gt;=1)*AND(V66&lt;=V$5)),V$9*(1-V$7)^(V66-1),0)</f>
        <v>0</v>
      </c>
      <c r="X66" s="99"/>
      <c r="Y66" s="140">
        <f>IF(((X66&gt;=1)*AND(X66&lt;=X$5)),X$9*(1-X$7)^(X66-1),0)</f>
        <v>0</v>
      </c>
      <c r="Z66" s="178"/>
      <c r="AA66" s="140">
        <f>IF(((Z66&gt;=1)*AND(Z66&lt;=Z$5)),Z$9*(1-Z$7)^(Z66-1),0)</f>
        <v>0</v>
      </c>
      <c r="AB66" s="178"/>
      <c r="AC66" s="140">
        <f>IF(((AB66&gt;=1)*AND(AB66&lt;=AB$5)),AB$9*(1-AB$7)^(AB66-1),0)</f>
        <v>0</v>
      </c>
      <c r="AD66" s="157"/>
      <c r="AE66" s="140">
        <f>IF(((AD66&gt;=1)*AND(AD66&lt;=AD$5)),AD$9*(1-AD$7)^(AD66-1),0)</f>
        <v>0</v>
      </c>
      <c r="AF66" s="99"/>
      <c r="AG66" s="140">
        <f>IF(((AF66&gt;=1)*AND(AF66&lt;=AF$5)),AF$9*(1-AF$7)^(AF66-1),0)</f>
        <v>0</v>
      </c>
      <c r="AH66" s="157"/>
      <c r="AI66" s="140">
        <f>IF(((AH66&gt;=1)*AND(AH66&lt;=AH$5)),AH$9*(1-AH$7)^(AH66-1),0)</f>
        <v>0</v>
      </c>
      <c r="AJ66" s="99"/>
      <c r="AK66" s="140">
        <f>IF(((AJ66&gt;=1)*AND(AJ66&lt;=AJ$5)),AJ$9*(1-AJ$7)^(AJ66-1),0)</f>
        <v>0</v>
      </c>
      <c r="AL66" s="99"/>
      <c r="AM66" s="140">
        <f>IF(((AL66&gt;=1)*AND(AL66&lt;=AL$5)),AL$9*(1-AL$7)^(AL66-1),0)</f>
        <v>0</v>
      </c>
      <c r="AN66" s="99"/>
      <c r="AO66" s="140">
        <f>IF(((AN66&gt;=1)*AND(AN66&lt;=AN$5)),AN$9*(1-AN$7)^(AN66-1),0)</f>
        <v>0</v>
      </c>
      <c r="AP66" s="99"/>
      <c r="AQ66" s="142">
        <f>IF(((AP66&gt;=1)*AND(AP66&lt;=AP$4)),AP$9*(1-AP$7)^(AP66-1),0)</f>
        <v>0</v>
      </c>
      <c r="AR66" s="99"/>
      <c r="AS66" s="142">
        <f>IF(((AR66&gt;=1)*AND(AR66&lt;=AR$4)),AR$9*(1-AR$7)^(AR66-1),0)</f>
        <v>0</v>
      </c>
      <c r="AT66" s="99"/>
      <c r="AU66" s="140">
        <f>IF(((AT66&gt;=1)*AND(AT66&lt;=AT$5)),AT$9*(1-AT$7)^(AT66-1),0)</f>
        <v>0</v>
      </c>
      <c r="AV66" s="99"/>
      <c r="AW66" s="99"/>
      <c r="AX66" s="140">
        <f>LARGE((AZ66,BB66,BD66,BF66,BH66,BJ66,BL66,BN66),1)</f>
        <v>0</v>
      </c>
      <c r="AY66" s="99"/>
      <c r="AZ66" s="140">
        <f>IF(((AY66&gt;=1)*AND(AY66&lt;=AY$5)),AY$9*(1-AY$7)^(AY66-1),0)</f>
        <v>0</v>
      </c>
      <c r="BA66" s="99"/>
      <c r="BB66" s="140">
        <f>IF(((BA66&gt;=1)*AND(BA66&lt;=BA$5)),BA$9*(1-BA$7)^(BA66-1),0)</f>
        <v>0</v>
      </c>
      <c r="BC66" s="99"/>
      <c r="BD66" s="140">
        <f>IF(((BC66&gt;=1)*AND(BC66&lt;=BC$5)),BC$9*(1-BC$7)^(BC66-1),0)</f>
        <v>0</v>
      </c>
      <c r="BF66" s="140">
        <f>IF(((BE66&gt;=1)*AND(BE66&lt;=BE$5)),BE$9*(1-BE$7)^(BE66-1),0)</f>
        <v>0</v>
      </c>
      <c r="BH66" s="140">
        <f>IF(((BG66&gt;=1)*AND(BG66&lt;=BG$5)),BG$9*(1-BG$7)^(BG66-1),0)</f>
        <v>0</v>
      </c>
      <c r="BJ66" s="140">
        <f>IF(((BI66&gt;=1)*AND(BI66&lt;=BI$5)),BI$9*(1-BI$7)^(BI66-1),0)</f>
        <v>0</v>
      </c>
      <c r="BL66" s="140">
        <f>IF(((BK66&gt;=1)*AND(BK66&lt;=BK$5)),BK$9*(1-BK$7)^(BK66-1),0)</f>
        <v>0</v>
      </c>
      <c r="BN66" s="262">
        <f>IF(((BM66&gt;=1)*AND(BM66&lt;=BM$5)),BM$9*(1-BM$7)^(BM66-1),0)</f>
        <v>0</v>
      </c>
    </row>
    <row r="67" spans="1:66" s="98" customFormat="1" ht="18" customHeight="1" x14ac:dyDescent="0.15">
      <c r="A67" s="180">
        <f>RANK($H67,($H$11:$H$87),0)</f>
        <v>23</v>
      </c>
      <c r="B67" s="101"/>
      <c r="D67" s="179">
        <f>LARGE((K67,M67,O67,Q67,S67,U67,W67,Y67,AA67,AC67,AE67,AG67,AI67,AK67,AM67,AU67,AX67),1)</f>
        <v>0</v>
      </c>
      <c r="E67" s="179">
        <f>LARGE((K67,M67,O67,Q67,S67,U67,W67,Y67,AA67,AC67,AE67,AG67,AI67,AK67,AM67, AU67,AX67),2)</f>
        <v>0</v>
      </c>
      <c r="F67" s="179">
        <f>LARGE((K67,M67,O67,Q67,S67,U67,W67,Y67,AA67,AC67,AE67,AG67,AI67,AK67,AM67,AU67,AX67),3)</f>
        <v>0</v>
      </c>
      <c r="G67" s="179"/>
      <c r="H67" s="97">
        <f>SUM(D67:G67)</f>
        <v>0</v>
      </c>
      <c r="I67" s="213"/>
      <c r="J67" s="213"/>
      <c r="K67" s="140">
        <f>IF(((J67&gt;=1)*AND(J67&lt;=J$5)),J$9*(1-J$7)^(J67-1),0)</f>
        <v>0</v>
      </c>
      <c r="L67" s="178"/>
      <c r="M67" s="140">
        <f>IF(((L67&gt;=1)*AND(L67&lt;=L$5)),L$9*(1-L$7)^(L67-1),0)</f>
        <v>0</v>
      </c>
      <c r="N67" s="178"/>
      <c r="O67" s="140">
        <f>IF(((N67&gt;=1)*AND(N67&lt;=N$5)),N$9*(1-N$7)^(N67-1),0)</f>
        <v>0</v>
      </c>
      <c r="P67" s="99"/>
      <c r="Q67" s="140">
        <f>IF(((P67&gt;=1)*AND(P67&lt;=P$5)),P$9*(1-P$7)^(P67-1),0)</f>
        <v>0</v>
      </c>
      <c r="R67" s="99"/>
      <c r="S67" s="140">
        <f>IF(((R67&gt;=1)*AND(R67&lt;=R$5)),R$9*(1-R$7)^(R67-1),0)</f>
        <v>0</v>
      </c>
      <c r="T67" s="99"/>
      <c r="U67" s="140">
        <f>IF(((T67&gt;=1)*AND(T67&lt;=T$5)),T$9*(1-T$7)^(T67-1),0)</f>
        <v>0</v>
      </c>
      <c r="V67" s="99"/>
      <c r="W67" s="140">
        <f>IF(((V67&gt;=1)*AND(V67&lt;=V$5)),V$9*(1-V$7)^(V67-1),0)</f>
        <v>0</v>
      </c>
      <c r="X67" s="99"/>
      <c r="Y67" s="140">
        <f>IF(((X67&gt;=1)*AND(X67&lt;=X$5)),X$9*(1-X$7)^(X67-1),0)</f>
        <v>0</v>
      </c>
      <c r="Z67" s="178"/>
      <c r="AA67" s="140">
        <f>IF(((Z67&gt;=1)*AND(Z67&lt;=Z$5)),Z$9*(1-Z$7)^(Z67-1),0)</f>
        <v>0</v>
      </c>
      <c r="AB67" s="178"/>
      <c r="AC67" s="140">
        <f>IF(((AB67&gt;=1)*AND(AB67&lt;=AB$5)),AB$9*(1-AB$7)^(AB67-1),0)</f>
        <v>0</v>
      </c>
      <c r="AD67" s="157"/>
      <c r="AE67" s="140">
        <f>IF(((AD67&gt;=1)*AND(AD67&lt;=AD$5)),AD$9*(1-AD$7)^(AD67-1),0)</f>
        <v>0</v>
      </c>
      <c r="AF67" s="99"/>
      <c r="AG67" s="140">
        <f>IF(((AF67&gt;=1)*AND(AF67&lt;=AF$5)),AF$9*(1-AF$7)^(AF67-1),0)</f>
        <v>0</v>
      </c>
      <c r="AH67" s="157"/>
      <c r="AI67" s="140">
        <f>IF(((AH67&gt;=1)*AND(AH67&lt;=AH$5)),AH$9*(1-AH$7)^(AH67-1),0)</f>
        <v>0</v>
      </c>
      <c r="AJ67" s="99"/>
      <c r="AK67" s="140">
        <f>IF(((AJ67&gt;=1)*AND(AJ67&lt;=AJ$5)),AJ$9*(1-AJ$7)^(AJ67-1),0)</f>
        <v>0</v>
      </c>
      <c r="AL67" s="99"/>
      <c r="AM67" s="140">
        <f>IF(((AL67&gt;=1)*AND(AL67&lt;=AL$5)),AL$9*(1-AL$7)^(AL67-1),0)</f>
        <v>0</v>
      </c>
      <c r="AN67" s="99"/>
      <c r="AO67" s="140">
        <f>IF(((AN67&gt;=1)*AND(AN67&lt;=AN$5)),AN$9*(1-AN$7)^(AN67-1),0)</f>
        <v>0</v>
      </c>
      <c r="AP67" s="99"/>
      <c r="AQ67" s="142">
        <f>IF(((AP67&gt;=1)*AND(AP67&lt;=AP$4)),AP$9*(1-AP$7)^(AP67-1),0)</f>
        <v>0</v>
      </c>
      <c r="AR67" s="99"/>
      <c r="AS67" s="142">
        <f>IF(((AR67&gt;=1)*AND(AR67&lt;=AR$4)),AR$9*(1-AR$7)^(AR67-1),0)</f>
        <v>0</v>
      </c>
      <c r="AT67" s="99"/>
      <c r="AU67" s="140">
        <f>IF(((AT67&gt;=1)*AND(AT67&lt;=AT$5)),AT$9*(1-AT$7)^(AT67-1),0)</f>
        <v>0</v>
      </c>
      <c r="AV67" s="99"/>
      <c r="AW67" s="99"/>
      <c r="AX67" s="140">
        <f>LARGE((AZ67,BB67,BD67,BF67,BH67,BJ67,BL67,BN67),1)</f>
        <v>0</v>
      </c>
      <c r="AY67" s="99"/>
      <c r="AZ67" s="140">
        <f>IF(((AY67&gt;=1)*AND(AY67&lt;=AY$5)),AY$9*(1-AY$7)^(AY67-1),0)</f>
        <v>0</v>
      </c>
      <c r="BA67" s="99"/>
      <c r="BB67" s="140">
        <f>IF(((BA67&gt;=1)*AND(BA67&lt;=BA$5)),BA$9*(1-BA$7)^(BA67-1),0)</f>
        <v>0</v>
      </c>
      <c r="BC67" s="99"/>
      <c r="BD67" s="140">
        <f>IF(((BC67&gt;=1)*AND(BC67&lt;=BC$5)),BC$9*(1-BC$7)^(BC67-1),0)</f>
        <v>0</v>
      </c>
      <c r="BF67" s="140">
        <f>IF(((BE67&gt;=1)*AND(BE67&lt;=BE$5)),BE$9*(1-BE$7)^(BE67-1),0)</f>
        <v>0</v>
      </c>
      <c r="BH67" s="140">
        <f>IF(((BG67&gt;=1)*AND(BG67&lt;=BG$5)),BG$9*(1-BG$7)^(BG67-1),0)</f>
        <v>0</v>
      </c>
      <c r="BJ67" s="140">
        <f>IF(((BI67&gt;=1)*AND(BI67&lt;=BI$5)),BI$9*(1-BI$7)^(BI67-1),0)</f>
        <v>0</v>
      </c>
      <c r="BL67" s="140">
        <f>IF(((BK67&gt;=1)*AND(BK67&lt;=BK$5)),BK$9*(1-BK$7)^(BK67-1),0)</f>
        <v>0</v>
      </c>
      <c r="BN67" s="262">
        <f>IF(((BM67&gt;=1)*AND(BM67&lt;=BM$5)),BM$9*(1-BM$7)^(BM67-1),0)</f>
        <v>0</v>
      </c>
    </row>
    <row r="68" spans="1:66" s="98" customFormat="1" ht="18" customHeight="1" x14ac:dyDescent="0.15">
      <c r="A68" s="180">
        <f>RANK($H68,($H$11:$H$87),0)</f>
        <v>23</v>
      </c>
      <c r="B68" s="101"/>
      <c r="D68" s="179">
        <f>LARGE((K68,M68,O68,Q68,S68,U68,W68,Y68,AA68,AC68,AE68,AG68,AI68,AK68,AM68,AU68,AX68),1)</f>
        <v>0</v>
      </c>
      <c r="E68" s="179">
        <f>LARGE((K68,M68,O68,Q68,S68,U68,W68,Y68,AA68,AC68,AE68,AG68,AI68,AK68,AM68, AU68,AX68),2)</f>
        <v>0</v>
      </c>
      <c r="F68" s="179">
        <f>LARGE((K68,M68,O68,Q68,S68,U68,W68,Y68,AA68,AC68,AE68,AG68,AI68,AK68,AM68,AU68,AX68),3)</f>
        <v>0</v>
      </c>
      <c r="G68" s="179"/>
      <c r="H68" s="97">
        <f>SUM(D68:G68)</f>
        <v>0</v>
      </c>
      <c r="I68" s="213"/>
      <c r="J68" s="213"/>
      <c r="K68" s="140">
        <f>IF(((J68&gt;=1)*AND(J68&lt;=J$5)),J$9*(1-J$7)^(J68-1),0)</f>
        <v>0</v>
      </c>
      <c r="L68" s="178"/>
      <c r="M68" s="140">
        <f>IF(((L68&gt;=1)*AND(L68&lt;=L$5)),L$9*(1-L$7)^(L68-1),0)</f>
        <v>0</v>
      </c>
      <c r="N68" s="178"/>
      <c r="O68" s="140">
        <f>IF(((N68&gt;=1)*AND(N68&lt;=N$5)),N$9*(1-N$7)^(N68-1),0)</f>
        <v>0</v>
      </c>
      <c r="P68" s="99"/>
      <c r="Q68" s="140">
        <f>IF(((P68&gt;=1)*AND(P68&lt;=P$5)),P$9*(1-P$7)^(P68-1),0)</f>
        <v>0</v>
      </c>
      <c r="R68" s="99"/>
      <c r="S68" s="140">
        <f>IF(((R68&gt;=1)*AND(R68&lt;=R$5)),R$9*(1-R$7)^(R68-1),0)</f>
        <v>0</v>
      </c>
      <c r="T68" s="99"/>
      <c r="U68" s="140">
        <f>IF(((T68&gt;=1)*AND(T68&lt;=T$5)),T$9*(1-T$7)^(T68-1),0)</f>
        <v>0</v>
      </c>
      <c r="V68" s="99"/>
      <c r="W68" s="140">
        <f>IF(((V68&gt;=1)*AND(V68&lt;=V$5)),V$9*(1-V$7)^(V68-1),0)</f>
        <v>0</v>
      </c>
      <c r="X68" s="99"/>
      <c r="Y68" s="140">
        <f>IF(((X68&gt;=1)*AND(X68&lt;=X$5)),X$9*(1-X$7)^(X68-1),0)</f>
        <v>0</v>
      </c>
      <c r="Z68" s="178"/>
      <c r="AA68" s="140">
        <f>IF(((Z68&gt;=1)*AND(Z68&lt;=Z$5)),Z$9*(1-Z$7)^(Z68-1),0)</f>
        <v>0</v>
      </c>
      <c r="AB68" s="178"/>
      <c r="AC68" s="140">
        <f>IF(((AB68&gt;=1)*AND(AB68&lt;=AB$5)),AB$9*(1-AB$7)^(AB68-1),0)</f>
        <v>0</v>
      </c>
      <c r="AD68" s="157"/>
      <c r="AE68" s="140">
        <f>IF(((AD68&gt;=1)*AND(AD68&lt;=AD$5)),AD$9*(1-AD$7)^(AD68-1),0)</f>
        <v>0</v>
      </c>
      <c r="AF68" s="99"/>
      <c r="AG68" s="140">
        <f>IF(((AF68&gt;=1)*AND(AF68&lt;=AF$5)),AF$9*(1-AF$7)^(AF68-1),0)</f>
        <v>0</v>
      </c>
      <c r="AH68" s="157"/>
      <c r="AI68" s="140">
        <f>IF(((AH68&gt;=1)*AND(AH68&lt;=AH$5)),AH$9*(1-AH$7)^(AH68-1),0)</f>
        <v>0</v>
      </c>
      <c r="AJ68" s="99"/>
      <c r="AK68" s="140">
        <f>IF(((AJ68&gt;=1)*AND(AJ68&lt;=AJ$5)),AJ$9*(1-AJ$7)^(AJ68-1),0)</f>
        <v>0</v>
      </c>
      <c r="AL68" s="99"/>
      <c r="AM68" s="140">
        <f>IF(((AL68&gt;=1)*AND(AL68&lt;=AL$5)),AL$9*(1-AL$7)^(AL68-1),0)</f>
        <v>0</v>
      </c>
      <c r="AN68" s="99"/>
      <c r="AO68" s="140">
        <f>IF(((AN68&gt;=1)*AND(AN68&lt;=AN$5)),AN$9*(1-AN$7)^(AN68-1),0)</f>
        <v>0</v>
      </c>
      <c r="AP68" s="99"/>
      <c r="AQ68" s="142">
        <f>IF(((AP68&gt;=1)*AND(AP68&lt;=AP$4)),AP$9*(1-AP$7)^(AP68-1),0)</f>
        <v>0</v>
      </c>
      <c r="AR68" s="99"/>
      <c r="AS68" s="142">
        <f>IF(((AR68&gt;=1)*AND(AR68&lt;=AR$4)),AR$9*(1-AR$7)^(AR68-1),0)</f>
        <v>0</v>
      </c>
      <c r="AT68" s="99"/>
      <c r="AU68" s="140">
        <f>IF(((AT68&gt;=1)*AND(AT68&lt;=AT$5)),AT$9*(1-AT$7)^(AT68-1),0)</f>
        <v>0</v>
      </c>
      <c r="AV68" s="99"/>
      <c r="AW68" s="99"/>
      <c r="AX68" s="140">
        <f>LARGE((AZ68,BB68,BD68,BF68,BH68,BJ68,BL68,BN68),1)</f>
        <v>0</v>
      </c>
      <c r="AY68" s="99"/>
      <c r="AZ68" s="140">
        <f>IF(((AY68&gt;=1)*AND(AY68&lt;=AY$5)),AY$9*(1-AY$7)^(AY68-1),0)</f>
        <v>0</v>
      </c>
      <c r="BA68" s="99"/>
      <c r="BB68" s="140">
        <f>IF(((BA68&gt;=1)*AND(BA68&lt;=BA$5)),BA$9*(1-BA$7)^(BA68-1),0)</f>
        <v>0</v>
      </c>
      <c r="BC68" s="99"/>
      <c r="BD68" s="140">
        <f>IF(((BC68&gt;=1)*AND(BC68&lt;=BC$5)),BC$9*(1-BC$7)^(BC68-1),0)</f>
        <v>0</v>
      </c>
      <c r="BF68" s="140">
        <f>IF(((BE68&gt;=1)*AND(BE68&lt;=BE$5)),BE$9*(1-BE$7)^(BE68-1),0)</f>
        <v>0</v>
      </c>
      <c r="BH68" s="140">
        <f>IF(((BG68&gt;=1)*AND(BG68&lt;=BG$5)),BG$9*(1-BG$7)^(BG68-1),0)</f>
        <v>0</v>
      </c>
      <c r="BJ68" s="140">
        <f>IF(((BI68&gt;=1)*AND(BI68&lt;=BI$5)),BI$9*(1-BI$7)^(BI68-1),0)</f>
        <v>0</v>
      </c>
      <c r="BL68" s="140">
        <f>IF(((BK68&gt;=1)*AND(BK68&lt;=BK$5)),BK$9*(1-BK$7)^(BK68-1),0)</f>
        <v>0</v>
      </c>
      <c r="BN68" s="262">
        <f>IF(((BM68&gt;=1)*AND(BM68&lt;=BM$5)),BM$9*(1-BM$7)^(BM68-1),0)</f>
        <v>0</v>
      </c>
    </row>
    <row r="69" spans="1:66" s="98" customFormat="1" ht="18" customHeight="1" x14ac:dyDescent="0.15">
      <c r="A69" s="180">
        <f>RANK($H69,($H$11:$H$87),0)</f>
        <v>23</v>
      </c>
      <c r="B69" s="101"/>
      <c r="D69" s="179">
        <f>LARGE((K69,M69,O69,Q69,S69,U69,W69,Y69,AA69,AC69,AE69,AG69,AI69,AK69,AM69,AU69,AX69),1)</f>
        <v>0</v>
      </c>
      <c r="E69" s="179">
        <f>LARGE((K69,M69,O69,Q69,S69,U69,W69,Y69,AA69,AC69,AE69,AG69,AI69,AK69,AM69, AU69,AX69),2)</f>
        <v>0</v>
      </c>
      <c r="F69" s="179">
        <f>LARGE((K69,M69,O69,Q69,S69,U69,W69,Y69,AA69,AC69,AE69,AG69,AI69,AK69,AM69,AU69,AX69),3)</f>
        <v>0</v>
      </c>
      <c r="G69" s="179"/>
      <c r="H69" s="97">
        <f>SUM(D69:G69)</f>
        <v>0</v>
      </c>
      <c r="I69" s="213"/>
      <c r="J69" s="213"/>
      <c r="K69" s="140">
        <f>IF(((J69&gt;=1)*AND(J69&lt;=J$5)),J$9*(1-J$7)^(J69-1),0)</f>
        <v>0</v>
      </c>
      <c r="L69" s="178"/>
      <c r="M69" s="140">
        <f>IF(((L69&gt;=1)*AND(L69&lt;=L$5)),L$9*(1-L$7)^(L69-1),0)</f>
        <v>0</v>
      </c>
      <c r="N69" s="178"/>
      <c r="O69" s="140">
        <f>IF(((N69&gt;=1)*AND(N69&lt;=N$5)),N$9*(1-N$7)^(N69-1),0)</f>
        <v>0</v>
      </c>
      <c r="P69" s="99"/>
      <c r="Q69" s="140">
        <f>IF(((P69&gt;=1)*AND(P69&lt;=P$5)),P$9*(1-P$7)^(P69-1),0)</f>
        <v>0</v>
      </c>
      <c r="R69" s="99"/>
      <c r="S69" s="140">
        <f>IF(((R69&gt;=1)*AND(R69&lt;=R$5)),R$9*(1-R$7)^(R69-1),0)</f>
        <v>0</v>
      </c>
      <c r="T69" s="99"/>
      <c r="U69" s="140">
        <f>IF(((T69&gt;=1)*AND(T69&lt;=T$5)),T$9*(1-T$7)^(T69-1),0)</f>
        <v>0</v>
      </c>
      <c r="V69" s="99"/>
      <c r="W69" s="140">
        <f>IF(((V69&gt;=1)*AND(V69&lt;=V$5)),V$9*(1-V$7)^(V69-1),0)</f>
        <v>0</v>
      </c>
      <c r="X69" s="99"/>
      <c r="Y69" s="140">
        <f>IF(((X69&gt;=1)*AND(X69&lt;=X$5)),X$9*(1-X$7)^(X69-1),0)</f>
        <v>0</v>
      </c>
      <c r="Z69" s="178"/>
      <c r="AA69" s="140">
        <f>IF(((Z69&gt;=1)*AND(Z69&lt;=Z$5)),Z$9*(1-Z$7)^(Z69-1),0)</f>
        <v>0</v>
      </c>
      <c r="AB69" s="178"/>
      <c r="AC69" s="140">
        <f>IF(((AB69&gt;=1)*AND(AB69&lt;=AB$5)),AB$9*(1-AB$7)^(AB69-1),0)</f>
        <v>0</v>
      </c>
      <c r="AD69" s="157"/>
      <c r="AE69" s="140">
        <f>IF(((AD69&gt;=1)*AND(AD69&lt;=AD$5)),AD$9*(1-AD$7)^(AD69-1),0)</f>
        <v>0</v>
      </c>
      <c r="AF69" s="99"/>
      <c r="AG69" s="140">
        <f>IF(((AF69&gt;=1)*AND(AF69&lt;=AF$5)),AF$9*(1-AF$7)^(AF69-1),0)</f>
        <v>0</v>
      </c>
      <c r="AH69" s="157"/>
      <c r="AI69" s="140">
        <f>IF(((AH69&gt;=1)*AND(AH69&lt;=AH$5)),AH$9*(1-AH$7)^(AH69-1),0)</f>
        <v>0</v>
      </c>
      <c r="AJ69" s="99"/>
      <c r="AK69" s="140">
        <f>IF(((AJ69&gt;=1)*AND(AJ69&lt;=AJ$5)),AJ$9*(1-AJ$7)^(AJ69-1),0)</f>
        <v>0</v>
      </c>
      <c r="AL69" s="99"/>
      <c r="AM69" s="140">
        <f>IF(((AL69&gt;=1)*AND(AL69&lt;=AL$5)),AL$9*(1-AL$7)^(AL69-1),0)</f>
        <v>0</v>
      </c>
      <c r="AN69" s="99"/>
      <c r="AO69" s="140">
        <f>IF(((AN69&gt;=1)*AND(AN69&lt;=AN$5)),AN$9*(1-AN$7)^(AN69-1),0)</f>
        <v>0</v>
      </c>
      <c r="AP69" s="99"/>
      <c r="AQ69" s="142">
        <f>IF(((AP69&gt;=1)*AND(AP69&lt;=AP$4)),AP$9*(1-AP$7)^(AP69-1),0)</f>
        <v>0</v>
      </c>
      <c r="AR69" s="99"/>
      <c r="AS69" s="142">
        <f>IF(((AR69&gt;=1)*AND(AR69&lt;=AR$4)),AR$9*(1-AR$7)^(AR69-1),0)</f>
        <v>0</v>
      </c>
      <c r="AT69" s="99"/>
      <c r="AU69" s="140">
        <f>IF(((AT69&gt;=1)*AND(AT69&lt;=AT$5)),AT$9*(1-AT$7)^(AT69-1),0)</f>
        <v>0</v>
      </c>
      <c r="AV69" s="99"/>
      <c r="AW69" s="99"/>
      <c r="AX69" s="140">
        <f>LARGE((AZ69,BB69,BD69,BF69,BH69,BJ69,BL69,BN69),1)</f>
        <v>0</v>
      </c>
      <c r="AY69" s="99"/>
      <c r="AZ69" s="140">
        <f>IF(((AY69&gt;=1)*AND(AY69&lt;=AY$5)),AY$9*(1-AY$7)^(AY69-1),0)</f>
        <v>0</v>
      </c>
      <c r="BA69" s="99"/>
      <c r="BB69" s="140">
        <f>IF(((BA69&gt;=1)*AND(BA69&lt;=BA$5)),BA$9*(1-BA$7)^(BA69-1),0)</f>
        <v>0</v>
      </c>
      <c r="BD69" s="140">
        <f>IF(((BC69&gt;=1)*AND(BC69&lt;=BC$5)),BC$9*(1-BC$7)^(BC69-1),0)</f>
        <v>0</v>
      </c>
      <c r="BF69" s="140">
        <f>IF(((BE69&gt;=1)*AND(BE69&lt;=BE$5)),BE$9*(1-BE$7)^(BE69-1),0)</f>
        <v>0</v>
      </c>
      <c r="BH69" s="140">
        <f>IF(((BG69&gt;=1)*AND(BG69&lt;=BG$5)),BG$9*(1-BG$7)^(BG69-1),0)</f>
        <v>0</v>
      </c>
      <c r="BJ69" s="140">
        <f>IF(((BI69&gt;=1)*AND(BI69&lt;=BI$5)),BI$9*(1-BI$7)^(BI69-1),0)</f>
        <v>0</v>
      </c>
      <c r="BL69" s="140">
        <f>IF(((BK69&gt;=1)*AND(BK69&lt;=BK$5)),BK$9*(1-BK$7)^(BK69-1),0)</f>
        <v>0</v>
      </c>
      <c r="BN69" s="262">
        <f>IF(((BM69&gt;=1)*AND(BM69&lt;=BM$5)),BM$9*(1-BM$7)^(BM69-1),0)</f>
        <v>0</v>
      </c>
    </row>
    <row r="70" spans="1:66" s="98" customFormat="1" ht="18" customHeight="1" x14ac:dyDescent="0.15">
      <c r="A70" s="180">
        <f>RANK($H70,($H$11:$H$87),0)</f>
        <v>23</v>
      </c>
      <c r="B70" s="101"/>
      <c r="D70" s="179">
        <f>LARGE((K70,M70,O70,Q70,S70,U70,W70,Y70,AA70,AC70,AE70,AG70,AI70,AK70,AM70,AU70,AX70),1)</f>
        <v>0</v>
      </c>
      <c r="E70" s="179">
        <f>LARGE((K70,M70,O70,Q70,S70,U70,W70,Y70,AA70,AC70,AE70,AG70,AI70,AK70,AM70, AU70,AX70),2)</f>
        <v>0</v>
      </c>
      <c r="F70" s="179">
        <f>LARGE((K70,M70,O70,Q70,S70,U70,W70,Y70,AA70,AC70,AE70,AG70,AI70,AK70,AM70,AU70,AX70),3)</f>
        <v>0</v>
      </c>
      <c r="G70" s="179"/>
      <c r="H70" s="97">
        <f>SUM(D70:G70)</f>
        <v>0</v>
      </c>
      <c r="I70" s="213"/>
      <c r="J70" s="213"/>
      <c r="K70" s="140">
        <f>IF(((J70&gt;=1)*AND(J70&lt;=J$5)),J$9*(1-J$7)^(J70-1),0)</f>
        <v>0</v>
      </c>
      <c r="L70" s="178"/>
      <c r="M70" s="140">
        <f>IF(((L70&gt;=1)*AND(L70&lt;=L$5)),L$9*(1-L$7)^(L70-1),0)</f>
        <v>0</v>
      </c>
      <c r="N70" s="178"/>
      <c r="O70" s="140">
        <f>IF(((N70&gt;=1)*AND(N70&lt;=N$5)),N$9*(1-N$7)^(N70-1),0)</f>
        <v>0</v>
      </c>
      <c r="P70" s="99"/>
      <c r="Q70" s="140">
        <f>IF(((P70&gt;=1)*AND(P70&lt;=P$5)),P$9*(1-P$7)^(P70-1),0)</f>
        <v>0</v>
      </c>
      <c r="R70" s="99"/>
      <c r="S70" s="140">
        <f>IF(((R70&gt;=1)*AND(R70&lt;=R$5)),R$9*(1-R$7)^(R70-1),0)</f>
        <v>0</v>
      </c>
      <c r="T70" s="99"/>
      <c r="U70" s="140">
        <f>IF(((T70&gt;=1)*AND(T70&lt;=T$5)),T$9*(1-T$7)^(T70-1),0)</f>
        <v>0</v>
      </c>
      <c r="V70" s="99"/>
      <c r="W70" s="140">
        <f>IF(((V70&gt;=1)*AND(V70&lt;=V$5)),V$9*(1-V$7)^(V70-1),0)</f>
        <v>0</v>
      </c>
      <c r="X70" s="99"/>
      <c r="Y70" s="140">
        <f>IF(((X70&gt;=1)*AND(X70&lt;=X$5)),X$9*(1-X$7)^(X70-1),0)</f>
        <v>0</v>
      </c>
      <c r="Z70" s="178"/>
      <c r="AA70" s="140">
        <f>IF(((Z70&gt;=1)*AND(Z70&lt;=Z$5)),Z$9*(1-Z$7)^(Z70-1),0)</f>
        <v>0</v>
      </c>
      <c r="AB70" s="178"/>
      <c r="AC70" s="140">
        <f>IF(((AB70&gt;=1)*AND(AB70&lt;=AB$5)),AB$9*(1-AB$7)^(AB70-1),0)</f>
        <v>0</v>
      </c>
      <c r="AD70" s="157"/>
      <c r="AE70" s="140">
        <f>IF(((AD70&gt;=1)*AND(AD70&lt;=AD$5)),AD$9*(1-AD$7)^(AD70-1),0)</f>
        <v>0</v>
      </c>
      <c r="AF70" s="99"/>
      <c r="AG70" s="140">
        <f>IF(((AF70&gt;=1)*AND(AF70&lt;=AF$5)),AF$9*(1-AF$7)^(AF70-1),0)</f>
        <v>0</v>
      </c>
      <c r="AH70" s="157"/>
      <c r="AI70" s="140">
        <f>IF(((AH70&gt;=1)*AND(AH70&lt;=AH$5)),AH$9*(1-AH$7)^(AH70-1),0)</f>
        <v>0</v>
      </c>
      <c r="AJ70" s="99"/>
      <c r="AK70" s="140">
        <f>IF(((AJ70&gt;=1)*AND(AJ70&lt;=AJ$5)),AJ$9*(1-AJ$7)^(AJ70-1),0)</f>
        <v>0</v>
      </c>
      <c r="AL70" s="99"/>
      <c r="AM70" s="140">
        <f>IF(((AL70&gt;=1)*AND(AL70&lt;=AL$5)),AL$9*(1-AL$7)^(AL70-1),0)</f>
        <v>0</v>
      </c>
      <c r="AN70" s="99"/>
      <c r="AO70" s="140">
        <f>IF(((AN70&gt;=1)*AND(AN70&lt;=AN$5)),AN$9*(1-AN$7)^(AN70-1),0)</f>
        <v>0</v>
      </c>
      <c r="AP70" s="99"/>
      <c r="AQ70" s="142">
        <f>IF(((AP70&gt;=1)*AND(AP70&lt;=AP$4)),AP$9*(1-AP$7)^(AP70-1),0)</f>
        <v>0</v>
      </c>
      <c r="AR70" s="99"/>
      <c r="AS70" s="142">
        <f>IF(((AR70&gt;=1)*AND(AR70&lt;=AR$4)),AR$9*(1-AR$7)^(AR70-1),0)</f>
        <v>0</v>
      </c>
      <c r="AT70" s="99"/>
      <c r="AU70" s="140">
        <f>IF(((AT70&gt;=1)*AND(AT70&lt;=AT$5)),AT$9*(1-AT$7)^(AT70-1),0)</f>
        <v>0</v>
      </c>
      <c r="AV70" s="99"/>
      <c r="AW70" s="99"/>
      <c r="AX70" s="140">
        <f>LARGE((AZ70,BB70,BD70,BF70,BH70,BJ70,BL70,BN70),1)</f>
        <v>0</v>
      </c>
      <c r="AY70" s="99"/>
      <c r="AZ70" s="140">
        <f>IF(((AY70&gt;=1)*AND(AY70&lt;=AY$5)),AY$9*(1-AY$7)^(AY70-1),0)</f>
        <v>0</v>
      </c>
      <c r="BA70" s="99"/>
      <c r="BB70" s="140">
        <f>IF(((BA70&gt;=1)*AND(BA70&lt;=BA$5)),BA$9*(1-BA$7)^(BA70-1),0)</f>
        <v>0</v>
      </c>
      <c r="BD70" s="140">
        <f>IF(((BC70&gt;=1)*AND(BC70&lt;=BC$5)),BC$9*(1-BC$7)^(BC70-1),0)</f>
        <v>0</v>
      </c>
      <c r="BF70" s="140">
        <f>IF(((BE70&gt;=1)*AND(BE70&lt;=BE$5)),BE$9*(1-BE$7)^(BE70-1),0)</f>
        <v>0</v>
      </c>
      <c r="BH70" s="140">
        <f>IF(((BG70&gt;=1)*AND(BG70&lt;=BG$5)),BG$9*(1-BG$7)^(BG70-1),0)</f>
        <v>0</v>
      </c>
      <c r="BJ70" s="140">
        <f>IF(((BI70&gt;=1)*AND(BI70&lt;=BI$5)),BI$9*(1-BI$7)^(BI70-1),0)</f>
        <v>0</v>
      </c>
      <c r="BL70" s="140">
        <f>IF(((BK70&gt;=1)*AND(BK70&lt;=BK$5)),BK$9*(1-BK$7)^(BK70-1),0)</f>
        <v>0</v>
      </c>
      <c r="BN70" s="262">
        <f>IF(((BM70&gt;=1)*AND(BM70&lt;=BM$5)),BM$9*(1-BM$7)^(BM70-1),0)</f>
        <v>0</v>
      </c>
    </row>
    <row r="71" spans="1:66" s="98" customFormat="1" ht="18" customHeight="1" x14ac:dyDescent="0.15">
      <c r="A71" s="180">
        <f>RANK($H71,($H$11:$H$87),0)</f>
        <v>23</v>
      </c>
      <c r="B71" s="101"/>
      <c r="D71" s="179">
        <f>LARGE((K71,M71,O71,Q71,S71,U71,W71,Y71,AA71,AC71,AE71,AG71,AI71,AK71,AM71,AU71,AX71),1)</f>
        <v>0</v>
      </c>
      <c r="E71" s="179">
        <f>LARGE((K71,M71,O71,Q71,S71,U71,W71,Y71,AA71,AC71,AE71,AG71,AI71,AK71,AM71, AU71,AX71),2)</f>
        <v>0</v>
      </c>
      <c r="F71" s="179">
        <f>LARGE((K71,M71,O71,Q71,S71,U71,W71,Y71,AA71,AC71,AE71,AG71,AI71,AK71,AM71,AU71,AX71),3)</f>
        <v>0</v>
      </c>
      <c r="G71" s="179"/>
      <c r="H71" s="97">
        <f>SUM(D71:G71)</f>
        <v>0</v>
      </c>
      <c r="I71" s="213"/>
      <c r="J71" s="213"/>
      <c r="K71" s="140">
        <f>IF(((J71&gt;=1)*AND(J71&lt;=J$5)),J$9*(1-J$7)^(J71-1),0)</f>
        <v>0</v>
      </c>
      <c r="L71" s="178"/>
      <c r="M71" s="140">
        <f>IF(((L71&gt;=1)*AND(L71&lt;=L$5)),L$9*(1-L$7)^(L71-1),0)</f>
        <v>0</v>
      </c>
      <c r="N71" s="178"/>
      <c r="O71" s="140">
        <f>IF(((N71&gt;=1)*AND(N71&lt;=N$5)),N$9*(1-N$7)^(N71-1),0)</f>
        <v>0</v>
      </c>
      <c r="P71" s="99"/>
      <c r="Q71" s="140">
        <f>IF(((P71&gt;=1)*AND(P71&lt;=P$5)),P$9*(1-P$7)^(P71-1),0)</f>
        <v>0</v>
      </c>
      <c r="R71" s="99"/>
      <c r="S71" s="140">
        <f>IF(((R71&gt;=1)*AND(R71&lt;=R$5)),R$9*(1-R$7)^(R71-1),0)</f>
        <v>0</v>
      </c>
      <c r="T71" s="99"/>
      <c r="U71" s="140">
        <f>IF(((T71&gt;=1)*AND(T71&lt;=T$5)),T$9*(1-T$7)^(T71-1),0)</f>
        <v>0</v>
      </c>
      <c r="V71" s="99"/>
      <c r="W71" s="140">
        <f>IF(((V71&gt;=1)*AND(V71&lt;=V$5)),V$9*(1-V$7)^(V71-1),0)</f>
        <v>0</v>
      </c>
      <c r="X71" s="99"/>
      <c r="Y71" s="140">
        <f>IF(((X71&gt;=1)*AND(X71&lt;=X$5)),X$9*(1-X$7)^(X71-1),0)</f>
        <v>0</v>
      </c>
      <c r="Z71" s="178"/>
      <c r="AA71" s="140">
        <f>IF(((Z71&gt;=1)*AND(Z71&lt;=Z$5)),Z$9*(1-Z$7)^(Z71-1),0)</f>
        <v>0</v>
      </c>
      <c r="AB71" s="178"/>
      <c r="AC71" s="140">
        <f>IF(((AB71&gt;=1)*AND(AB71&lt;=AB$5)),AB$9*(1-AB$7)^(AB71-1),0)</f>
        <v>0</v>
      </c>
      <c r="AD71" s="157"/>
      <c r="AE71" s="140">
        <f>IF(((AD71&gt;=1)*AND(AD71&lt;=AD$5)),AD$9*(1-AD$7)^(AD71-1),0)</f>
        <v>0</v>
      </c>
      <c r="AF71" s="99"/>
      <c r="AG71" s="140">
        <f>IF(((AF71&gt;=1)*AND(AF71&lt;=AF$5)),AF$9*(1-AF$7)^(AF71-1),0)</f>
        <v>0</v>
      </c>
      <c r="AH71" s="157"/>
      <c r="AI71" s="140">
        <f>IF(((AH71&gt;=1)*AND(AH71&lt;=AH$5)),AH$9*(1-AH$7)^(AH71-1),0)</f>
        <v>0</v>
      </c>
      <c r="AJ71" s="99"/>
      <c r="AK71" s="140">
        <f>IF(((AJ71&gt;=1)*AND(AJ71&lt;=AJ$5)),AJ$9*(1-AJ$7)^(AJ71-1),0)</f>
        <v>0</v>
      </c>
      <c r="AL71" s="99"/>
      <c r="AM71" s="140">
        <f>IF(((AL71&gt;=1)*AND(AL71&lt;=AL$5)),AL$9*(1-AL$7)^(AL71-1),0)</f>
        <v>0</v>
      </c>
      <c r="AN71" s="99"/>
      <c r="AO71" s="140">
        <f>IF(((AN71&gt;=1)*AND(AN71&lt;=AN$5)),AN$9*(1-AN$7)^(AN71-1),0)</f>
        <v>0</v>
      </c>
      <c r="AP71" s="99"/>
      <c r="AQ71" s="142">
        <f>IF(((AP71&gt;=1)*AND(AP71&lt;=AP$4)),AP$9*(1-AP$7)^(AP71-1),0)</f>
        <v>0</v>
      </c>
      <c r="AR71" s="99"/>
      <c r="AS71" s="142">
        <f>IF(((AR71&gt;=1)*AND(AR71&lt;=AR$4)),AR$9*(1-AR$7)^(AR71-1),0)</f>
        <v>0</v>
      </c>
      <c r="AT71" s="99"/>
      <c r="AU71" s="140">
        <f>IF(((AT71&gt;=1)*AND(AT71&lt;=AT$5)),AT$9*(1-AT$7)^(AT71-1),0)</f>
        <v>0</v>
      </c>
      <c r="AV71" s="99"/>
      <c r="AW71" s="99"/>
      <c r="AX71" s="140">
        <f>LARGE((AZ71,BB71,BD71,BF71,BH71,BJ71,BL71,BN71),1)</f>
        <v>0</v>
      </c>
      <c r="AY71" s="99"/>
      <c r="AZ71" s="140">
        <f>IF(((AY71&gt;=1)*AND(AY71&lt;=AY$5)),AY$9*(1-AY$7)^(AY71-1),0)</f>
        <v>0</v>
      </c>
      <c r="BA71" s="99"/>
      <c r="BB71" s="140">
        <f>IF(((BA71&gt;=1)*AND(BA71&lt;=BA$5)),BA$9*(1-BA$7)^(BA71-1),0)</f>
        <v>0</v>
      </c>
      <c r="BD71" s="140">
        <f>IF(((BC71&gt;=1)*AND(BC71&lt;=BC$5)),BC$9*(1-BC$7)^(BC71-1),0)</f>
        <v>0</v>
      </c>
      <c r="BF71" s="140">
        <f>IF(((BE71&gt;=1)*AND(BE71&lt;=BE$5)),BE$9*(1-BE$7)^(BE71-1),0)</f>
        <v>0</v>
      </c>
      <c r="BH71" s="140">
        <f>IF(((BG71&gt;=1)*AND(BG71&lt;=BG$5)),BG$9*(1-BG$7)^(BG71-1),0)</f>
        <v>0</v>
      </c>
      <c r="BJ71" s="140">
        <f>IF(((BI71&gt;=1)*AND(BI71&lt;=BI$5)),BI$9*(1-BI$7)^(BI71-1),0)</f>
        <v>0</v>
      </c>
      <c r="BL71" s="140">
        <f>IF(((BK71&gt;=1)*AND(BK71&lt;=BK$5)),BK$9*(1-BK$7)^(BK71-1),0)</f>
        <v>0</v>
      </c>
      <c r="BN71" s="262">
        <f>IF(((BM71&gt;=1)*AND(BM71&lt;=BM$5)),BM$9*(1-BM$7)^(BM71-1),0)</f>
        <v>0</v>
      </c>
    </row>
    <row r="72" spans="1:66" s="98" customFormat="1" ht="18" customHeight="1" x14ac:dyDescent="0.15">
      <c r="A72" s="180">
        <f>RANK($H72,($H$11:$H$87),0)</f>
        <v>23</v>
      </c>
      <c r="B72" s="101"/>
      <c r="D72" s="179">
        <f>LARGE((K72,M72,O72,Q72,S72,U72,W72,Y72,AA72,AC72,AE72,AG72,AI72,AK72,AM72,AU72,AX72),1)</f>
        <v>0</v>
      </c>
      <c r="E72" s="179">
        <f>LARGE((K72,M72,O72,Q72,S72,U72,W72,Y72,AA72,AC72,AE72,AG72,AI72,AK72,AM72, AU72,AX72),2)</f>
        <v>0</v>
      </c>
      <c r="F72" s="179">
        <f>LARGE((K72,M72,O72,Q72,S72,U72,W72,Y72,AA72,AC72,AE72,AG72,AI72,AK72,AM72,AU72,AX72),3)</f>
        <v>0</v>
      </c>
      <c r="G72" s="179"/>
      <c r="H72" s="97">
        <f>SUM(D72:G72)</f>
        <v>0</v>
      </c>
      <c r="I72" s="213"/>
      <c r="J72" s="213"/>
      <c r="K72" s="140">
        <f>IF(((J72&gt;=1)*AND(J72&lt;=J$5)),J$9*(1-J$7)^(J72-1),0)</f>
        <v>0</v>
      </c>
      <c r="L72" s="178"/>
      <c r="M72" s="140">
        <f>IF(((L72&gt;=1)*AND(L72&lt;=L$5)),L$9*(1-L$7)^(L72-1),0)</f>
        <v>0</v>
      </c>
      <c r="N72" s="178"/>
      <c r="O72" s="140">
        <f>IF(((N72&gt;=1)*AND(N72&lt;=N$5)),N$9*(1-N$7)^(N72-1),0)</f>
        <v>0</v>
      </c>
      <c r="P72" s="99"/>
      <c r="Q72" s="140">
        <f>IF(((P72&gt;=1)*AND(P72&lt;=P$5)),P$9*(1-P$7)^(P72-1),0)</f>
        <v>0</v>
      </c>
      <c r="R72" s="99"/>
      <c r="S72" s="140">
        <f>IF(((R72&gt;=1)*AND(R72&lt;=R$5)),R$9*(1-R$7)^(R72-1),0)</f>
        <v>0</v>
      </c>
      <c r="T72" s="99"/>
      <c r="U72" s="140">
        <f>IF(((T72&gt;=1)*AND(T72&lt;=T$5)),T$9*(1-T$7)^(T72-1),0)</f>
        <v>0</v>
      </c>
      <c r="V72" s="99"/>
      <c r="W72" s="140">
        <f>IF(((V72&gt;=1)*AND(V72&lt;=V$5)),V$9*(1-V$7)^(V72-1),0)</f>
        <v>0</v>
      </c>
      <c r="X72" s="99"/>
      <c r="Y72" s="140">
        <f>IF(((X72&gt;=1)*AND(X72&lt;=X$5)),X$9*(1-X$7)^(X72-1),0)</f>
        <v>0</v>
      </c>
      <c r="Z72" s="178"/>
      <c r="AA72" s="140">
        <f>IF(((Z72&gt;=1)*AND(Z72&lt;=Z$5)),Z$9*(1-Z$7)^(Z72-1),0)</f>
        <v>0</v>
      </c>
      <c r="AB72" s="178"/>
      <c r="AC72" s="140">
        <f>IF(((AB72&gt;=1)*AND(AB72&lt;=AB$5)),AB$9*(1-AB$7)^(AB72-1),0)</f>
        <v>0</v>
      </c>
      <c r="AD72" s="157"/>
      <c r="AE72" s="140">
        <f>IF(((AD72&gt;=1)*AND(AD72&lt;=AD$5)),AD$9*(1-AD$7)^(AD72-1),0)</f>
        <v>0</v>
      </c>
      <c r="AF72" s="99"/>
      <c r="AG72" s="140">
        <f>IF(((AF72&gt;=1)*AND(AF72&lt;=AF$5)),AF$9*(1-AF$7)^(AF72-1),0)</f>
        <v>0</v>
      </c>
      <c r="AH72" s="157"/>
      <c r="AI72" s="140">
        <f>IF(((AH72&gt;=1)*AND(AH72&lt;=AH$5)),AH$9*(1-AH$7)^(AH72-1),0)</f>
        <v>0</v>
      </c>
      <c r="AJ72" s="99"/>
      <c r="AK72" s="140">
        <f>IF(((AJ72&gt;=1)*AND(AJ72&lt;=AJ$5)),AJ$9*(1-AJ$7)^(AJ72-1),0)</f>
        <v>0</v>
      </c>
      <c r="AL72" s="99"/>
      <c r="AM72" s="140">
        <f>IF(((AL72&gt;=1)*AND(AL72&lt;=AL$5)),AL$9*(1-AL$7)^(AL72-1),0)</f>
        <v>0</v>
      </c>
      <c r="AN72" s="99"/>
      <c r="AO72" s="140">
        <f>IF(((AN72&gt;=1)*AND(AN72&lt;=AN$5)),AN$9*(1-AN$7)^(AN72-1),0)</f>
        <v>0</v>
      </c>
      <c r="AP72" s="99"/>
      <c r="AQ72" s="142">
        <f>IF(((AP72&gt;=1)*AND(AP72&lt;=AP$4)),AP$9*(1-AP$7)^(AP72-1),0)</f>
        <v>0</v>
      </c>
      <c r="AR72" s="99"/>
      <c r="AS72" s="142">
        <f>IF(((AR72&gt;=1)*AND(AR72&lt;=AR$4)),AR$9*(1-AR$7)^(AR72-1),0)</f>
        <v>0</v>
      </c>
      <c r="AT72" s="99"/>
      <c r="AU72" s="140">
        <f>IF(((AT72&gt;=1)*AND(AT72&lt;=AT$5)),AT$9*(1-AT$7)^(AT72-1),0)</f>
        <v>0</v>
      </c>
      <c r="AV72" s="99"/>
      <c r="AW72" s="99"/>
      <c r="AX72" s="140">
        <f>LARGE((AZ72,BB72,BD72,BF72,BH72,BJ72,BL72,BN72),1)</f>
        <v>0</v>
      </c>
      <c r="AY72" s="99"/>
      <c r="AZ72" s="140">
        <f>IF(((AY72&gt;=1)*AND(AY72&lt;=AY$5)),AY$9*(1-AY$7)^(AY72-1),0)</f>
        <v>0</v>
      </c>
      <c r="BA72" s="99"/>
      <c r="BB72" s="140">
        <f>IF(((BA72&gt;=1)*AND(BA72&lt;=BA$5)),BA$9*(1-BA$7)^(BA72-1),0)</f>
        <v>0</v>
      </c>
      <c r="BD72" s="140">
        <f>IF(((BC72&gt;=1)*AND(BC72&lt;=BC$5)),BC$9*(1-BC$7)^(BC72-1),0)</f>
        <v>0</v>
      </c>
      <c r="BF72" s="140">
        <f>IF(((BE72&gt;=1)*AND(BE72&lt;=BE$5)),BE$9*(1-BE$7)^(BE72-1),0)</f>
        <v>0</v>
      </c>
      <c r="BH72" s="140">
        <f>IF(((BG72&gt;=1)*AND(BG72&lt;=BG$5)),BG$9*(1-BG$7)^(BG72-1),0)</f>
        <v>0</v>
      </c>
      <c r="BJ72" s="140">
        <f>IF(((BI72&gt;=1)*AND(BI72&lt;=BI$5)),BI$9*(1-BI$7)^(BI72-1),0)</f>
        <v>0</v>
      </c>
      <c r="BL72" s="140">
        <f>IF(((BK72&gt;=1)*AND(BK72&lt;=BK$5)),BK$9*(1-BK$7)^(BK72-1),0)</f>
        <v>0</v>
      </c>
      <c r="BN72" s="262">
        <f>IF(((BM72&gt;=1)*AND(BM72&lt;=BM$5)),BM$9*(1-BM$7)^(BM72-1),0)</f>
        <v>0</v>
      </c>
    </row>
    <row r="73" spans="1:66" s="98" customFormat="1" ht="18" customHeight="1" x14ac:dyDescent="0.15">
      <c r="A73" s="180">
        <f>RANK($H73,($H$11:$H$87),0)</f>
        <v>23</v>
      </c>
      <c r="B73" s="101"/>
      <c r="D73" s="179">
        <f>LARGE((K73,M73,O73,Q73,S73,U73,W73,Y73,AA73,AC73,AE73,AG73,AI73,AK73,AM73,AU73,AX73),1)</f>
        <v>0</v>
      </c>
      <c r="E73" s="179">
        <f>LARGE((K73,M73,O73,Q73,S73,U73,W73,Y73,AA73,AC73,AE73,AG73,AI73,AK73,AM73, AU73,AX73),2)</f>
        <v>0</v>
      </c>
      <c r="F73" s="179">
        <f>LARGE((K73,M73,O73,Q73,S73,U73,W73,Y73,AA73,AC73,AE73,AG73,AI73,AK73,AM73,AU73,AX73),3)</f>
        <v>0</v>
      </c>
      <c r="G73" s="179"/>
      <c r="H73" s="97">
        <f>SUM(D73:G73)</f>
        <v>0</v>
      </c>
      <c r="I73" s="213"/>
      <c r="J73" s="213"/>
      <c r="K73" s="140">
        <f>IF(((J73&gt;=1)*AND(J73&lt;=J$5)),J$9*(1-J$7)^(J73-1),0)</f>
        <v>0</v>
      </c>
      <c r="L73" s="178"/>
      <c r="M73" s="140">
        <f>IF(((L73&gt;=1)*AND(L73&lt;=L$5)),L$9*(1-L$7)^(L73-1),0)</f>
        <v>0</v>
      </c>
      <c r="N73" s="178"/>
      <c r="O73" s="140">
        <f>IF(((N73&gt;=1)*AND(N73&lt;=N$5)),N$9*(1-N$7)^(N73-1),0)</f>
        <v>0</v>
      </c>
      <c r="P73" s="99"/>
      <c r="Q73" s="140">
        <f>IF(((P73&gt;=1)*AND(P73&lt;=P$5)),P$9*(1-P$7)^(P73-1),0)</f>
        <v>0</v>
      </c>
      <c r="R73" s="99"/>
      <c r="S73" s="140">
        <f>IF(((R73&gt;=1)*AND(R73&lt;=R$5)),R$9*(1-R$7)^(R73-1),0)</f>
        <v>0</v>
      </c>
      <c r="T73" s="99"/>
      <c r="U73" s="140">
        <f>IF(((T73&gt;=1)*AND(T73&lt;=T$5)),T$9*(1-T$7)^(T73-1),0)</f>
        <v>0</v>
      </c>
      <c r="V73" s="99"/>
      <c r="W73" s="140">
        <f>IF(((V73&gt;=1)*AND(V73&lt;=V$5)),V$9*(1-V$7)^(V73-1),0)</f>
        <v>0</v>
      </c>
      <c r="X73" s="99"/>
      <c r="Y73" s="140">
        <f>IF(((X73&gt;=1)*AND(X73&lt;=X$5)),X$9*(1-X$7)^(X73-1),0)</f>
        <v>0</v>
      </c>
      <c r="Z73" s="178"/>
      <c r="AA73" s="140">
        <f>IF(((Z73&gt;=1)*AND(Z73&lt;=Z$5)),Z$9*(1-Z$7)^(Z73-1),0)</f>
        <v>0</v>
      </c>
      <c r="AB73" s="178"/>
      <c r="AC73" s="140">
        <f>IF(((AB73&gt;=1)*AND(AB73&lt;=AB$5)),AB$9*(1-AB$7)^(AB73-1),0)</f>
        <v>0</v>
      </c>
      <c r="AD73" s="157"/>
      <c r="AE73" s="140">
        <f>IF(((AD73&gt;=1)*AND(AD73&lt;=AD$5)),AD$9*(1-AD$7)^(AD73-1),0)</f>
        <v>0</v>
      </c>
      <c r="AF73" s="99"/>
      <c r="AG73" s="140">
        <f>IF(((AF73&gt;=1)*AND(AF73&lt;=AF$5)),AF$9*(1-AF$7)^(AF73-1),0)</f>
        <v>0</v>
      </c>
      <c r="AH73" s="157"/>
      <c r="AI73" s="140">
        <f>IF(((AH73&gt;=1)*AND(AH73&lt;=AH$5)),AH$9*(1-AH$7)^(AH73-1),0)</f>
        <v>0</v>
      </c>
      <c r="AJ73" s="99"/>
      <c r="AK73" s="140">
        <f>IF(((AJ73&gt;=1)*AND(AJ73&lt;=AJ$5)),AJ$9*(1-AJ$7)^(AJ73-1),0)</f>
        <v>0</v>
      </c>
      <c r="AL73" s="99"/>
      <c r="AM73" s="140">
        <f>IF(((AL73&gt;=1)*AND(AL73&lt;=AL$5)),AL$9*(1-AL$7)^(AL73-1),0)</f>
        <v>0</v>
      </c>
      <c r="AN73" s="99"/>
      <c r="AO73" s="140">
        <f>IF(((AN73&gt;=1)*AND(AN73&lt;=AN$5)),AN$9*(1-AN$7)^(AN73-1),0)</f>
        <v>0</v>
      </c>
      <c r="AP73" s="99"/>
      <c r="AQ73" s="142">
        <f>IF(((AP73&gt;=1)*AND(AP73&lt;=AP$4)),AP$9*(1-AP$7)^(AP73-1),0)</f>
        <v>0</v>
      </c>
      <c r="AR73" s="99"/>
      <c r="AS73" s="142">
        <f>IF(((AR73&gt;=1)*AND(AR73&lt;=AR$4)),AR$9*(1-AR$7)^(AR73-1),0)</f>
        <v>0</v>
      </c>
      <c r="AT73" s="99"/>
      <c r="AU73" s="140">
        <f>IF(((AT73&gt;=1)*AND(AT73&lt;=AT$5)),AT$9*(1-AT$7)^(AT73-1),0)</f>
        <v>0</v>
      </c>
      <c r="AV73" s="99"/>
      <c r="AW73" s="99"/>
      <c r="AX73" s="140">
        <f>LARGE((AZ73,BB73,BD73,BF73,BH73,BJ73,BL73,BN73),1)</f>
        <v>0</v>
      </c>
      <c r="AY73" s="99"/>
      <c r="AZ73" s="140">
        <f>IF(((AY73&gt;=1)*AND(AY73&lt;=AY$5)),AY$9*(1-AY$7)^(AY73-1),0)</f>
        <v>0</v>
      </c>
      <c r="BA73" s="99"/>
      <c r="BB73" s="140">
        <f>IF(((BA73&gt;=1)*AND(BA73&lt;=BA$5)),BA$9*(1-BA$7)^(BA73-1),0)</f>
        <v>0</v>
      </c>
      <c r="BD73" s="140">
        <f>IF(((BC73&gt;=1)*AND(BC73&lt;=BC$5)),BC$9*(1-BC$7)^(BC73-1),0)</f>
        <v>0</v>
      </c>
      <c r="BF73" s="140">
        <f>IF(((BE73&gt;=1)*AND(BE73&lt;=BE$5)),BE$9*(1-BE$7)^(BE73-1),0)</f>
        <v>0</v>
      </c>
      <c r="BH73" s="140">
        <f>IF(((BG73&gt;=1)*AND(BG73&lt;=BG$5)),BG$9*(1-BG$7)^(BG73-1),0)</f>
        <v>0</v>
      </c>
      <c r="BJ73" s="140">
        <f>IF(((BI73&gt;=1)*AND(BI73&lt;=BI$5)),BI$9*(1-BI$7)^(BI73-1),0)</f>
        <v>0</v>
      </c>
      <c r="BL73" s="140">
        <f>IF(((BK73&gt;=1)*AND(BK73&lt;=BK$5)),BK$9*(1-BK$7)^(BK73-1),0)</f>
        <v>0</v>
      </c>
      <c r="BN73" s="262">
        <f>IF(((BM73&gt;=1)*AND(BM73&lt;=BM$5)),BM$9*(1-BM$7)^(BM73-1),0)</f>
        <v>0</v>
      </c>
    </row>
    <row r="74" spans="1:66" s="98" customFormat="1" ht="18" customHeight="1" x14ac:dyDescent="0.15">
      <c r="A74" s="180">
        <f>RANK($H74,($H$11:$H$87),0)</f>
        <v>23</v>
      </c>
      <c r="B74" s="101"/>
      <c r="D74" s="179">
        <f>LARGE((K74,M74,O74,Q74,S74,U74,W74,Y74,AA74,AC74,AE74,AG74,AI74,AK74,AM74,AU74,AX74),1)</f>
        <v>0</v>
      </c>
      <c r="E74" s="179">
        <f>LARGE((K74,M74,O74,Q74,S74,U74,W74,Y74,AA74,AC74,AE74,AG74,AI74,AK74,AM74, AU74,AX74),2)</f>
        <v>0</v>
      </c>
      <c r="F74" s="179">
        <f>LARGE((K74,M74,O74,Q74,S74,U74,W74,Y74,AA74,AC74,AE74,AG74,AI74,AK74,AM74,AU74,AX74),3)</f>
        <v>0</v>
      </c>
      <c r="G74" s="179"/>
      <c r="H74" s="97">
        <f>SUM(D74:G74)</f>
        <v>0</v>
      </c>
      <c r="I74" s="213"/>
      <c r="J74" s="213"/>
      <c r="K74" s="140">
        <f>IF(((J74&gt;=1)*AND(J74&lt;=J$5)),J$9*(1-J$7)^(J74-1),0)</f>
        <v>0</v>
      </c>
      <c r="L74" s="178"/>
      <c r="M74" s="140">
        <f>IF(((L74&gt;=1)*AND(L74&lt;=L$5)),L$9*(1-L$7)^(L74-1),0)</f>
        <v>0</v>
      </c>
      <c r="N74" s="178"/>
      <c r="O74" s="140">
        <f>IF(((N74&gt;=1)*AND(N74&lt;=N$5)),N$9*(1-N$7)^(N74-1),0)</f>
        <v>0</v>
      </c>
      <c r="P74" s="99"/>
      <c r="Q74" s="140">
        <f>IF(((P74&gt;=1)*AND(P74&lt;=P$5)),P$9*(1-P$7)^(P74-1),0)</f>
        <v>0</v>
      </c>
      <c r="R74" s="99"/>
      <c r="S74" s="140">
        <f>IF(((R74&gt;=1)*AND(R74&lt;=R$5)),R$9*(1-R$7)^(R74-1),0)</f>
        <v>0</v>
      </c>
      <c r="T74" s="99"/>
      <c r="U74" s="140">
        <f>IF(((T74&gt;=1)*AND(T74&lt;=T$5)),T$9*(1-T$7)^(T74-1),0)</f>
        <v>0</v>
      </c>
      <c r="V74" s="99"/>
      <c r="W74" s="140">
        <f>IF(((V74&gt;=1)*AND(V74&lt;=V$5)),V$9*(1-V$7)^(V74-1),0)</f>
        <v>0</v>
      </c>
      <c r="X74" s="99"/>
      <c r="Y74" s="140">
        <f>IF(((X74&gt;=1)*AND(X74&lt;=X$5)),X$9*(1-X$7)^(X74-1),0)</f>
        <v>0</v>
      </c>
      <c r="Z74" s="178"/>
      <c r="AA74" s="140">
        <f>IF(((Z74&gt;=1)*AND(Z74&lt;=Z$5)),Z$9*(1-Z$7)^(Z74-1),0)</f>
        <v>0</v>
      </c>
      <c r="AB74" s="178"/>
      <c r="AC74" s="140">
        <f>IF(((AB74&gt;=1)*AND(AB74&lt;=AB$5)),AB$9*(1-AB$7)^(AB74-1),0)</f>
        <v>0</v>
      </c>
      <c r="AD74" s="157"/>
      <c r="AE74" s="140">
        <f>IF(((AD74&gt;=1)*AND(AD74&lt;=AD$5)),AD$9*(1-AD$7)^(AD74-1),0)</f>
        <v>0</v>
      </c>
      <c r="AF74" s="99"/>
      <c r="AG74" s="140">
        <f>IF(((AF74&gt;=1)*AND(AF74&lt;=AF$5)),AF$9*(1-AF$7)^(AF74-1),0)</f>
        <v>0</v>
      </c>
      <c r="AH74" s="157"/>
      <c r="AI74" s="140">
        <f>IF(((AH74&gt;=1)*AND(AH74&lt;=AH$5)),AH$9*(1-AH$7)^(AH74-1),0)</f>
        <v>0</v>
      </c>
      <c r="AJ74" s="99"/>
      <c r="AK74" s="140">
        <f>IF(((AJ74&gt;=1)*AND(AJ74&lt;=AJ$5)),AJ$9*(1-AJ$7)^(AJ74-1),0)</f>
        <v>0</v>
      </c>
      <c r="AL74" s="99"/>
      <c r="AM74" s="140">
        <f>IF(((AL74&gt;=1)*AND(AL74&lt;=AL$5)),AL$9*(1-AL$7)^(AL74-1),0)</f>
        <v>0</v>
      </c>
      <c r="AN74" s="99"/>
      <c r="AO74" s="140">
        <f>IF(((AN74&gt;=1)*AND(AN74&lt;=AN$5)),AN$9*(1-AN$7)^(AN74-1),0)</f>
        <v>0</v>
      </c>
      <c r="AP74" s="99"/>
      <c r="AQ74" s="142">
        <f>IF(((AP74&gt;=1)*AND(AP74&lt;=AP$4)),AP$9*(1-AP$7)^(AP74-1),0)</f>
        <v>0</v>
      </c>
      <c r="AR74" s="99"/>
      <c r="AS74" s="142">
        <f>IF(((AR74&gt;=1)*AND(AR74&lt;=AR$4)),AR$9*(1-AR$7)^(AR74-1),0)</f>
        <v>0</v>
      </c>
      <c r="AT74" s="99"/>
      <c r="AU74" s="140">
        <f>IF(((AT74&gt;=1)*AND(AT74&lt;=AT$5)),AT$9*(1-AT$7)^(AT74-1),0)</f>
        <v>0</v>
      </c>
      <c r="AV74" s="99"/>
      <c r="AW74" s="99"/>
      <c r="AX74" s="140">
        <f>LARGE((AZ74,BB74,BD74,BF74,BH74,BJ74,BL74,BN74),1)</f>
        <v>0</v>
      </c>
      <c r="AY74" s="99"/>
      <c r="AZ74" s="140">
        <f>IF(((AY74&gt;=1)*AND(AY74&lt;=AY$5)),AY$9*(1-AY$7)^(AY74-1),0)</f>
        <v>0</v>
      </c>
      <c r="BA74" s="99"/>
      <c r="BB74" s="140">
        <f>IF(((BA74&gt;=1)*AND(BA74&lt;=BA$5)),BA$9*(1-BA$7)^(BA74-1),0)</f>
        <v>0</v>
      </c>
      <c r="BD74" s="140">
        <f>IF(((BC74&gt;=1)*AND(BC74&lt;=BC$5)),BC$9*(1-BC$7)^(BC74-1),0)</f>
        <v>0</v>
      </c>
      <c r="BF74" s="140">
        <f>IF(((BE74&gt;=1)*AND(BE74&lt;=BE$5)),BE$9*(1-BE$7)^(BE74-1),0)</f>
        <v>0</v>
      </c>
      <c r="BH74" s="140">
        <f>IF(((BG74&gt;=1)*AND(BG74&lt;=BG$5)),BG$9*(1-BG$7)^(BG74-1),0)</f>
        <v>0</v>
      </c>
      <c r="BJ74" s="140">
        <f>IF(((BI74&gt;=1)*AND(BI74&lt;=BI$5)),BI$9*(1-BI$7)^(BI74-1),0)</f>
        <v>0</v>
      </c>
      <c r="BL74" s="140">
        <f>IF(((BK74&gt;=1)*AND(BK74&lt;=BK$5)),BK$9*(1-BK$7)^(BK74-1),0)</f>
        <v>0</v>
      </c>
      <c r="BN74" s="262">
        <f>IF(((BM74&gt;=1)*AND(BM74&lt;=BM$5)),BM$9*(1-BM$7)^(BM74-1),0)</f>
        <v>0</v>
      </c>
    </row>
    <row r="75" spans="1:66" s="98" customFormat="1" ht="18" customHeight="1" x14ac:dyDescent="0.15">
      <c r="A75" s="180">
        <f>RANK($H75,($H$11:$H$87),0)</f>
        <v>23</v>
      </c>
      <c r="B75" s="101"/>
      <c r="D75" s="179">
        <f>LARGE((K75,M75,O75,Q75,S75,U75,W75,Y75,AA75,AC75,AE75,AG75,AI75,AK75,AM75,AU75,AX75),1)</f>
        <v>0</v>
      </c>
      <c r="E75" s="179">
        <f>LARGE((K75,M75,O75,Q75,S75,U75,W75,Y75,AA75,AC75,AE75,AG75,AI75,AK75,AM75, AU75,AX75),2)</f>
        <v>0</v>
      </c>
      <c r="F75" s="179">
        <f>LARGE((K75,M75,O75,Q75,S75,U75,W75,Y75,AA75,AC75,AE75,AG75,AI75,AK75,AM75,AU75,AX75),3)</f>
        <v>0</v>
      </c>
      <c r="G75" s="179"/>
      <c r="H75" s="97">
        <f>SUM(D75:G75)</f>
        <v>0</v>
      </c>
      <c r="I75" s="213"/>
      <c r="J75" s="213"/>
      <c r="K75" s="140">
        <f>IF(((J75&gt;=1)*AND(J75&lt;=J$5)),J$9*(1-J$7)^(J75-1),0)</f>
        <v>0</v>
      </c>
      <c r="L75" s="178"/>
      <c r="M75" s="140">
        <f>IF(((L75&gt;=1)*AND(L75&lt;=L$5)),L$9*(1-L$7)^(L75-1),0)</f>
        <v>0</v>
      </c>
      <c r="N75" s="178"/>
      <c r="O75" s="140">
        <f>IF(((N75&gt;=1)*AND(N75&lt;=N$5)),N$9*(1-N$7)^(N75-1),0)</f>
        <v>0</v>
      </c>
      <c r="P75" s="99"/>
      <c r="Q75" s="140">
        <f>IF(((P75&gt;=1)*AND(P75&lt;=P$5)),P$9*(1-P$7)^(P75-1),0)</f>
        <v>0</v>
      </c>
      <c r="R75" s="99"/>
      <c r="S75" s="140">
        <f>IF(((R75&gt;=1)*AND(R75&lt;=R$5)),R$9*(1-R$7)^(R75-1),0)</f>
        <v>0</v>
      </c>
      <c r="T75" s="99"/>
      <c r="U75" s="140">
        <f>IF(((T75&gt;=1)*AND(T75&lt;=T$5)),T$9*(1-T$7)^(T75-1),0)</f>
        <v>0</v>
      </c>
      <c r="V75" s="99"/>
      <c r="W75" s="140">
        <f>IF(((V75&gt;=1)*AND(V75&lt;=V$5)),V$9*(1-V$7)^(V75-1),0)</f>
        <v>0</v>
      </c>
      <c r="X75" s="99"/>
      <c r="Y75" s="140">
        <f>IF(((X75&gt;=1)*AND(X75&lt;=X$5)),X$9*(1-X$7)^(X75-1),0)</f>
        <v>0</v>
      </c>
      <c r="Z75" s="178"/>
      <c r="AA75" s="140">
        <f>IF(((Z75&gt;=1)*AND(Z75&lt;=Z$5)),Z$9*(1-Z$7)^(Z75-1),0)</f>
        <v>0</v>
      </c>
      <c r="AB75" s="178"/>
      <c r="AC75" s="140">
        <f>IF(((AB75&gt;=1)*AND(AB75&lt;=AB$5)),AB$9*(1-AB$7)^(AB75-1),0)</f>
        <v>0</v>
      </c>
      <c r="AD75" s="157"/>
      <c r="AE75" s="140">
        <f>IF(((AD75&gt;=1)*AND(AD75&lt;=AD$5)),AD$9*(1-AD$7)^(AD75-1),0)</f>
        <v>0</v>
      </c>
      <c r="AF75" s="99"/>
      <c r="AG75" s="140">
        <f>IF(((AF75&gt;=1)*AND(AF75&lt;=AF$5)),AF$9*(1-AF$7)^(AF75-1),0)</f>
        <v>0</v>
      </c>
      <c r="AH75" s="157"/>
      <c r="AI75" s="140">
        <f>IF(((AH75&gt;=1)*AND(AH75&lt;=AH$5)),AH$9*(1-AH$7)^(AH75-1),0)</f>
        <v>0</v>
      </c>
      <c r="AJ75" s="99"/>
      <c r="AK75" s="140">
        <f>IF(((AJ75&gt;=1)*AND(AJ75&lt;=AJ$5)),AJ$9*(1-AJ$7)^(AJ75-1),0)</f>
        <v>0</v>
      </c>
      <c r="AL75" s="99"/>
      <c r="AM75" s="140">
        <f>IF(((AL75&gt;=1)*AND(AL75&lt;=AL$5)),AL$9*(1-AL$7)^(AL75-1),0)</f>
        <v>0</v>
      </c>
      <c r="AN75" s="99"/>
      <c r="AO75" s="140">
        <f>IF(((AN75&gt;=1)*AND(AN75&lt;=AN$5)),AN$9*(1-AN$7)^(AN75-1),0)</f>
        <v>0</v>
      </c>
      <c r="AP75" s="99"/>
      <c r="AQ75" s="142">
        <f>IF(((AP75&gt;=1)*AND(AP75&lt;=AP$4)),AP$9*(1-AP$7)^(AP75-1),0)</f>
        <v>0</v>
      </c>
      <c r="AR75" s="99"/>
      <c r="AS75" s="142">
        <f>IF(((AR75&gt;=1)*AND(AR75&lt;=AR$4)),AR$9*(1-AR$7)^(AR75-1),0)</f>
        <v>0</v>
      </c>
      <c r="AT75" s="99"/>
      <c r="AU75" s="140">
        <f>IF(((AT75&gt;=1)*AND(AT75&lt;=AT$5)),AT$9*(1-AT$7)^(AT75-1),0)</f>
        <v>0</v>
      </c>
      <c r="AV75" s="99"/>
      <c r="AW75" s="99"/>
      <c r="AX75" s="140">
        <f>LARGE((AZ75,BB75,BD75,BF75,BH75,BJ75,BL75,BN75),1)</f>
        <v>0</v>
      </c>
      <c r="AY75" s="99"/>
      <c r="AZ75" s="140">
        <f>IF(((AY75&gt;=1)*AND(AY75&lt;=AY$5)),AY$9*(1-AY$7)^(AY75-1),0)</f>
        <v>0</v>
      </c>
      <c r="BA75" s="99"/>
      <c r="BB75" s="140">
        <f>IF(((BA75&gt;=1)*AND(BA75&lt;=BA$5)),BA$9*(1-BA$7)^(BA75-1),0)</f>
        <v>0</v>
      </c>
      <c r="BD75" s="140">
        <f>IF(((BC75&gt;=1)*AND(BC75&lt;=BC$5)),BC$9*(1-BC$7)^(BC75-1),0)</f>
        <v>0</v>
      </c>
      <c r="BF75" s="140">
        <f>IF(((BE75&gt;=1)*AND(BE75&lt;=BE$5)),BE$9*(1-BE$7)^(BE75-1),0)</f>
        <v>0</v>
      </c>
      <c r="BH75" s="140">
        <f>IF(((BG75&gt;=1)*AND(BG75&lt;=BG$5)),BG$9*(1-BG$7)^(BG75-1),0)</f>
        <v>0</v>
      </c>
      <c r="BJ75" s="140">
        <f>IF(((BI75&gt;=1)*AND(BI75&lt;=BI$5)),BI$9*(1-BI$7)^(BI75-1),0)</f>
        <v>0</v>
      </c>
      <c r="BL75" s="140">
        <f>IF(((BK75&gt;=1)*AND(BK75&lt;=BK$5)),BK$9*(1-BK$7)^(BK75-1),0)</f>
        <v>0</v>
      </c>
      <c r="BN75" s="262">
        <f>IF(((BM75&gt;=1)*AND(BM75&lt;=BM$5)),BM$9*(1-BM$7)^(BM75-1),0)</f>
        <v>0</v>
      </c>
    </row>
    <row r="76" spans="1:66" s="98" customFormat="1" ht="18" customHeight="1" x14ac:dyDescent="0.15">
      <c r="A76" s="180">
        <f>RANK($H76,($H$11:$H$87),0)</f>
        <v>23</v>
      </c>
      <c r="B76" s="101"/>
      <c r="D76" s="179">
        <f>LARGE((K76,M76,O76,Q76,S76,U76,W76,Y76,AA76,AC76,AE76,AG76,AI76,AK76,AM76,AU76,AX76),1)</f>
        <v>0</v>
      </c>
      <c r="E76" s="179">
        <f>LARGE((K76,M76,O76,Q76,S76,U76,W76,Y76,AA76,AC76,AE76,AG76,AI76,AK76,AM76, AU76,AX76),2)</f>
        <v>0</v>
      </c>
      <c r="F76" s="179">
        <f>LARGE((K76,M76,O76,Q76,S76,U76,W76,Y76,AA76,AC76,AE76,AG76,AI76,AK76,AM76,AU76,AX76),3)</f>
        <v>0</v>
      </c>
      <c r="G76" s="179"/>
      <c r="H76" s="97">
        <f>SUM(D76:G76)</f>
        <v>0</v>
      </c>
      <c r="I76" s="213"/>
      <c r="J76" s="213"/>
      <c r="K76" s="140">
        <f>IF(((J76&gt;=1)*AND(J76&lt;=J$5)),J$9*(1-J$7)^(J76-1),0)</f>
        <v>0</v>
      </c>
      <c r="L76" s="178"/>
      <c r="M76" s="140">
        <f>IF(((L76&gt;=1)*AND(L76&lt;=L$5)),L$9*(1-L$7)^(L76-1),0)</f>
        <v>0</v>
      </c>
      <c r="N76" s="178"/>
      <c r="O76" s="140">
        <f>IF(((N76&gt;=1)*AND(N76&lt;=N$5)),N$9*(1-N$7)^(N76-1),0)</f>
        <v>0</v>
      </c>
      <c r="P76" s="99"/>
      <c r="Q76" s="140">
        <f>IF(((P76&gt;=1)*AND(P76&lt;=P$5)),P$9*(1-P$7)^(P76-1),0)</f>
        <v>0</v>
      </c>
      <c r="R76" s="99"/>
      <c r="S76" s="140">
        <f>IF(((R76&gt;=1)*AND(R76&lt;=R$5)),R$9*(1-R$7)^(R76-1),0)</f>
        <v>0</v>
      </c>
      <c r="T76" s="99"/>
      <c r="U76" s="140">
        <f>IF(((T76&gt;=1)*AND(T76&lt;=T$5)),T$9*(1-T$7)^(T76-1),0)</f>
        <v>0</v>
      </c>
      <c r="V76" s="99"/>
      <c r="W76" s="140">
        <f>IF(((V76&gt;=1)*AND(V76&lt;=V$5)),V$9*(1-V$7)^(V76-1),0)</f>
        <v>0</v>
      </c>
      <c r="X76" s="99"/>
      <c r="Y76" s="140">
        <f>IF(((X76&gt;=1)*AND(X76&lt;=X$5)),X$9*(1-X$7)^(X76-1),0)</f>
        <v>0</v>
      </c>
      <c r="Z76" s="178"/>
      <c r="AA76" s="140">
        <f>IF(((Z76&gt;=1)*AND(Z76&lt;=Z$5)),Z$9*(1-Z$7)^(Z76-1),0)</f>
        <v>0</v>
      </c>
      <c r="AB76" s="178"/>
      <c r="AC76" s="140">
        <f>IF(((AB76&gt;=1)*AND(AB76&lt;=AB$5)),AB$9*(1-AB$7)^(AB76-1),0)</f>
        <v>0</v>
      </c>
      <c r="AD76" s="157"/>
      <c r="AE76" s="140">
        <f>IF(((AD76&gt;=1)*AND(AD76&lt;=AD$5)),AD$9*(1-AD$7)^(AD76-1),0)</f>
        <v>0</v>
      </c>
      <c r="AF76" s="99"/>
      <c r="AG76" s="140">
        <f>IF(((AF76&gt;=1)*AND(AF76&lt;=AF$5)),AF$9*(1-AF$7)^(AF76-1),0)</f>
        <v>0</v>
      </c>
      <c r="AH76" s="157"/>
      <c r="AI76" s="140">
        <f>IF(((AH76&gt;=1)*AND(AH76&lt;=AH$5)),AH$9*(1-AH$7)^(AH76-1),0)</f>
        <v>0</v>
      </c>
      <c r="AJ76" s="99"/>
      <c r="AK76" s="140">
        <f>IF(((AJ76&gt;=1)*AND(AJ76&lt;=AJ$5)),AJ$9*(1-AJ$7)^(AJ76-1),0)</f>
        <v>0</v>
      </c>
      <c r="AL76" s="99"/>
      <c r="AM76" s="140">
        <f>IF(((AL76&gt;=1)*AND(AL76&lt;=AL$5)),AL$9*(1-AL$7)^(AL76-1),0)</f>
        <v>0</v>
      </c>
      <c r="AN76" s="99"/>
      <c r="AO76" s="140">
        <f>IF(((AN76&gt;=1)*AND(AN76&lt;=AN$5)),AN$9*(1-AN$7)^(AN76-1),0)</f>
        <v>0</v>
      </c>
      <c r="AP76" s="99"/>
      <c r="AQ76" s="142">
        <f>IF(((AP76&gt;=1)*AND(AP76&lt;=AP$4)),AP$9*(1-AP$7)^(AP76-1),0)</f>
        <v>0</v>
      </c>
      <c r="AR76" s="99"/>
      <c r="AS76" s="142">
        <f>IF(((AR76&gt;=1)*AND(AR76&lt;=AR$4)),AR$9*(1-AR$7)^(AR76-1),0)</f>
        <v>0</v>
      </c>
      <c r="AT76" s="99"/>
      <c r="AU76" s="140">
        <f>IF(((AT76&gt;=1)*AND(AT76&lt;=AT$5)),AT$9*(1-AT$7)^(AT76-1),0)</f>
        <v>0</v>
      </c>
      <c r="AV76" s="99"/>
      <c r="AW76" s="99"/>
      <c r="AX76" s="140">
        <f>LARGE((AZ76,BB76,BD76,BF76,BH76,BJ76,BL76,BN76),1)</f>
        <v>0</v>
      </c>
      <c r="AY76" s="99"/>
      <c r="AZ76" s="140">
        <f>IF(((AY76&gt;=1)*AND(AY76&lt;=AY$5)),AY$9*(1-AY$7)^(AY76-1),0)</f>
        <v>0</v>
      </c>
      <c r="BA76" s="99"/>
      <c r="BB76" s="140">
        <f>IF(((BA76&gt;=1)*AND(BA76&lt;=BA$5)),BA$9*(1-BA$7)^(BA76-1),0)</f>
        <v>0</v>
      </c>
      <c r="BD76" s="140">
        <f>IF(((BC76&gt;=1)*AND(BC76&lt;=BC$5)),BC$9*(1-BC$7)^(BC76-1),0)</f>
        <v>0</v>
      </c>
      <c r="BF76" s="140">
        <f>IF(((BE76&gt;=1)*AND(BE76&lt;=BE$5)),BE$9*(1-BE$7)^(BE76-1),0)</f>
        <v>0</v>
      </c>
      <c r="BH76" s="140">
        <f>IF(((BG76&gt;=1)*AND(BG76&lt;=BG$5)),BG$9*(1-BG$7)^(BG76-1),0)</f>
        <v>0</v>
      </c>
      <c r="BJ76" s="140">
        <f>IF(((BI76&gt;=1)*AND(BI76&lt;=BI$5)),BI$9*(1-BI$7)^(BI76-1),0)</f>
        <v>0</v>
      </c>
      <c r="BL76" s="140">
        <f>IF(((BK76&gt;=1)*AND(BK76&lt;=BK$5)),BK$9*(1-BK$7)^(BK76-1),0)</f>
        <v>0</v>
      </c>
      <c r="BN76" s="262">
        <f>IF(((BM76&gt;=1)*AND(BM76&lt;=BM$5)),BM$9*(1-BM$7)^(BM76-1),0)</f>
        <v>0</v>
      </c>
    </row>
    <row r="77" spans="1:66" s="98" customFormat="1" ht="18" customHeight="1" x14ac:dyDescent="0.15">
      <c r="A77" s="180">
        <f>RANK($H77,($H$11:$H$87),0)</f>
        <v>23</v>
      </c>
      <c r="B77" s="101"/>
      <c r="D77" s="179">
        <f>LARGE((K77,M77,O77,Q77,S77,U77,W77,Y77,AA77,AC77,AE77,AG77,AI77,AK77,AM77,AU77,AX77),1)</f>
        <v>0</v>
      </c>
      <c r="E77" s="179">
        <f>LARGE((K77,M77,O77,Q77,S77,U77,W77,Y77,AA77,AC77,AE77,AG77,AI77,AK77,AM77, AU77,AX77),2)</f>
        <v>0</v>
      </c>
      <c r="F77" s="179">
        <f>LARGE((K77,M77,O77,Q77,S77,U77,W77,Y77,AA77,AC77,AE77,AG77,AI77,AK77,AM77,AU77,AX77),3)</f>
        <v>0</v>
      </c>
      <c r="G77" s="179"/>
      <c r="H77" s="97">
        <f>SUM(D77:G77)</f>
        <v>0</v>
      </c>
      <c r="I77" s="213"/>
      <c r="J77" s="213"/>
      <c r="K77" s="140">
        <f>IF(((J77&gt;=1)*AND(J77&lt;=J$5)),J$9*(1-J$7)^(J77-1),0)</f>
        <v>0</v>
      </c>
      <c r="L77" s="178"/>
      <c r="M77" s="140">
        <f>IF(((L77&gt;=1)*AND(L77&lt;=L$5)),L$9*(1-L$7)^(L77-1),0)</f>
        <v>0</v>
      </c>
      <c r="N77" s="178"/>
      <c r="O77" s="140">
        <f>IF(((N77&gt;=1)*AND(N77&lt;=N$5)),N$9*(1-N$7)^(N77-1),0)</f>
        <v>0</v>
      </c>
      <c r="P77" s="99"/>
      <c r="Q77" s="140">
        <f>IF(((P77&gt;=1)*AND(P77&lt;=P$5)),P$9*(1-P$7)^(P77-1),0)</f>
        <v>0</v>
      </c>
      <c r="R77" s="99"/>
      <c r="S77" s="140">
        <f>IF(((R77&gt;=1)*AND(R77&lt;=R$5)),R$9*(1-R$7)^(R77-1),0)</f>
        <v>0</v>
      </c>
      <c r="T77" s="99"/>
      <c r="U77" s="140">
        <f>IF(((T77&gt;=1)*AND(T77&lt;=T$5)),T$9*(1-T$7)^(T77-1),0)</f>
        <v>0</v>
      </c>
      <c r="V77" s="99"/>
      <c r="W77" s="140">
        <f>IF(((V77&gt;=1)*AND(V77&lt;=V$5)),V$9*(1-V$7)^(V77-1),0)</f>
        <v>0</v>
      </c>
      <c r="X77" s="99"/>
      <c r="Y77" s="140">
        <f>IF(((X77&gt;=1)*AND(X77&lt;=X$5)),X$9*(1-X$7)^(X77-1),0)</f>
        <v>0</v>
      </c>
      <c r="Z77" s="178"/>
      <c r="AA77" s="140">
        <f>IF(((Z77&gt;=1)*AND(Z77&lt;=Z$5)),Z$9*(1-Z$7)^(Z77-1),0)</f>
        <v>0</v>
      </c>
      <c r="AB77" s="178"/>
      <c r="AC77" s="140">
        <f>IF(((AB77&gt;=1)*AND(AB77&lt;=AB$5)),AB$9*(1-AB$7)^(AB77-1),0)</f>
        <v>0</v>
      </c>
      <c r="AD77" s="157"/>
      <c r="AE77" s="140">
        <f>IF(((AD77&gt;=1)*AND(AD77&lt;=AD$5)),AD$9*(1-AD$7)^(AD77-1),0)</f>
        <v>0</v>
      </c>
      <c r="AF77" s="99"/>
      <c r="AG77" s="140">
        <f>IF(((AF77&gt;=1)*AND(AF77&lt;=AF$5)),AF$9*(1-AF$7)^(AF77-1),0)</f>
        <v>0</v>
      </c>
      <c r="AH77" s="157"/>
      <c r="AI77" s="140">
        <f>IF(((AH77&gt;=1)*AND(AH77&lt;=AH$5)),AH$9*(1-AH$7)^(AH77-1),0)</f>
        <v>0</v>
      </c>
      <c r="AJ77" s="99"/>
      <c r="AK77" s="140">
        <f>IF(((AJ77&gt;=1)*AND(AJ77&lt;=AJ$5)),AJ$9*(1-AJ$7)^(AJ77-1),0)</f>
        <v>0</v>
      </c>
      <c r="AL77" s="99"/>
      <c r="AM77" s="140">
        <f>IF(((AL77&gt;=1)*AND(AL77&lt;=AL$5)),AL$9*(1-AL$7)^(AL77-1),0)</f>
        <v>0</v>
      </c>
      <c r="AN77" s="99"/>
      <c r="AO77" s="140">
        <f>IF(((AN77&gt;=1)*AND(AN77&lt;=AN$5)),AN$9*(1-AN$7)^(AN77-1),0)</f>
        <v>0</v>
      </c>
      <c r="AP77" s="99"/>
      <c r="AQ77" s="142">
        <f>IF(((AP77&gt;=1)*AND(AP77&lt;=AP$4)),AP$9*(1-AP$7)^(AP77-1),0)</f>
        <v>0</v>
      </c>
      <c r="AR77" s="99"/>
      <c r="AS77" s="142">
        <f>IF(((AR77&gt;=1)*AND(AR77&lt;=AR$4)),AR$9*(1-AR$7)^(AR77-1),0)</f>
        <v>0</v>
      </c>
      <c r="AT77" s="99"/>
      <c r="AU77" s="140">
        <f>IF(((AT77&gt;=1)*AND(AT77&lt;=AT$5)),AT$9*(1-AT$7)^(AT77-1),0)</f>
        <v>0</v>
      </c>
      <c r="AV77" s="99"/>
      <c r="AW77" s="99"/>
      <c r="AX77" s="140">
        <f>LARGE((AZ77,BB77,BD77,BF77,BH77,BJ77,BL77,BN77),1)</f>
        <v>0</v>
      </c>
      <c r="AY77" s="99"/>
      <c r="AZ77" s="140">
        <f>IF(((AY77&gt;=1)*AND(AY77&lt;=AY$5)),AY$9*(1-AY$7)^(AY77-1),0)</f>
        <v>0</v>
      </c>
      <c r="BA77" s="99"/>
      <c r="BB77" s="140">
        <f>IF(((BA77&gt;=1)*AND(BA77&lt;=BA$5)),BA$9*(1-BA$7)^(BA77-1),0)</f>
        <v>0</v>
      </c>
      <c r="BD77" s="140">
        <f>IF(((BC77&gt;=1)*AND(BC77&lt;=BC$5)),BC$9*(1-BC$7)^(BC77-1),0)</f>
        <v>0</v>
      </c>
      <c r="BF77" s="140">
        <f>IF(((BE77&gt;=1)*AND(BE77&lt;=BE$5)),BE$9*(1-BE$7)^(BE77-1),0)</f>
        <v>0</v>
      </c>
      <c r="BH77" s="140">
        <f>IF(((BG77&gt;=1)*AND(BG77&lt;=BG$5)),BG$9*(1-BG$7)^(BG77-1),0)</f>
        <v>0</v>
      </c>
      <c r="BJ77" s="140">
        <f>IF(((BI77&gt;=1)*AND(BI77&lt;=BI$5)),BI$9*(1-BI$7)^(BI77-1),0)</f>
        <v>0</v>
      </c>
      <c r="BL77" s="140">
        <f>IF(((BK77&gt;=1)*AND(BK77&lt;=BK$5)),BK$9*(1-BK$7)^(BK77-1),0)</f>
        <v>0</v>
      </c>
      <c r="BN77" s="262">
        <f>IF(((BM77&gt;=1)*AND(BM77&lt;=BM$5)),BM$9*(1-BM$7)^(BM77-1),0)</f>
        <v>0</v>
      </c>
    </row>
    <row r="78" spans="1:66" s="98" customFormat="1" ht="18" customHeight="1" x14ac:dyDescent="0.15">
      <c r="A78" s="180">
        <f>RANK($H78,($H$11:$H$87),0)</f>
        <v>23</v>
      </c>
      <c r="B78" s="101"/>
      <c r="D78" s="179">
        <f>LARGE((K78,M78,O78,Q78,S78,U78,W78,Y78,AA78,AC78,AE78,AG78,AI78,AK78,AM78,AU78,AX78),1)</f>
        <v>0</v>
      </c>
      <c r="E78" s="179">
        <f>LARGE((K78,M78,O78,Q78,S78,U78,W78,Y78,AA78,AC78,AE78,AG78,AI78,AK78,AM78, AU78,AX78),2)</f>
        <v>0</v>
      </c>
      <c r="F78" s="179">
        <f>LARGE((K78,M78,O78,Q78,S78,U78,W78,Y78,AA78,AC78,AE78,AG78,AI78,AK78,AM78,AU78,AX78),3)</f>
        <v>0</v>
      </c>
      <c r="G78" s="179"/>
      <c r="H78" s="97">
        <f>SUM(D78:G78)</f>
        <v>0</v>
      </c>
      <c r="I78" s="213"/>
      <c r="J78" s="213"/>
      <c r="K78" s="140">
        <f>IF(((J78&gt;=1)*AND(J78&lt;=J$5)),J$9*(1-J$7)^(J78-1),0)</f>
        <v>0</v>
      </c>
      <c r="L78" s="178"/>
      <c r="M78" s="140">
        <f>IF(((L78&gt;=1)*AND(L78&lt;=L$5)),L$9*(1-L$7)^(L78-1),0)</f>
        <v>0</v>
      </c>
      <c r="N78" s="178"/>
      <c r="O78" s="140">
        <f>IF(((N78&gt;=1)*AND(N78&lt;=N$5)),N$9*(1-N$7)^(N78-1),0)</f>
        <v>0</v>
      </c>
      <c r="P78" s="99"/>
      <c r="Q78" s="140">
        <f>IF(((P78&gt;=1)*AND(P78&lt;=P$5)),P$9*(1-P$7)^(P78-1),0)</f>
        <v>0</v>
      </c>
      <c r="R78" s="99"/>
      <c r="S78" s="140">
        <f>IF(((R78&gt;=1)*AND(R78&lt;=R$5)),R$9*(1-R$7)^(R78-1),0)</f>
        <v>0</v>
      </c>
      <c r="T78" s="99"/>
      <c r="U78" s="140">
        <f>IF(((T78&gt;=1)*AND(T78&lt;=T$5)),T$9*(1-T$7)^(T78-1),0)</f>
        <v>0</v>
      </c>
      <c r="V78" s="99"/>
      <c r="W78" s="140">
        <f>IF(((V78&gt;=1)*AND(V78&lt;=V$5)),V$9*(1-V$7)^(V78-1),0)</f>
        <v>0</v>
      </c>
      <c r="X78" s="99"/>
      <c r="Y78" s="140">
        <f>IF(((X78&gt;=1)*AND(X78&lt;=X$5)),X$9*(1-X$7)^(X78-1),0)</f>
        <v>0</v>
      </c>
      <c r="Z78" s="178"/>
      <c r="AA78" s="140">
        <f>IF(((Z78&gt;=1)*AND(Z78&lt;=Z$5)),Z$9*(1-Z$7)^(Z78-1),0)</f>
        <v>0</v>
      </c>
      <c r="AB78" s="178"/>
      <c r="AC78" s="140">
        <f>IF(((AB78&gt;=1)*AND(AB78&lt;=AB$5)),AB$9*(1-AB$7)^(AB78-1),0)</f>
        <v>0</v>
      </c>
      <c r="AD78" s="157"/>
      <c r="AE78" s="140">
        <f>IF(((AD78&gt;=1)*AND(AD78&lt;=AD$5)),AD$9*(1-AD$7)^(AD78-1),0)</f>
        <v>0</v>
      </c>
      <c r="AF78" s="99"/>
      <c r="AG78" s="140">
        <f>IF(((AF78&gt;=1)*AND(AF78&lt;=AF$5)),AF$9*(1-AF$7)^(AF78-1),0)</f>
        <v>0</v>
      </c>
      <c r="AH78" s="157"/>
      <c r="AI78" s="140">
        <f>IF(((AH78&gt;=1)*AND(AH78&lt;=AH$5)),AH$9*(1-AH$7)^(AH78-1),0)</f>
        <v>0</v>
      </c>
      <c r="AJ78" s="99"/>
      <c r="AK78" s="140">
        <f>IF(((AJ78&gt;=1)*AND(AJ78&lt;=AJ$5)),AJ$9*(1-AJ$7)^(AJ78-1),0)</f>
        <v>0</v>
      </c>
      <c r="AL78" s="99"/>
      <c r="AM78" s="140">
        <f>IF(((AL78&gt;=1)*AND(AL78&lt;=AL$5)),AL$9*(1-AL$7)^(AL78-1),0)</f>
        <v>0</v>
      </c>
      <c r="AN78" s="99"/>
      <c r="AO78" s="140">
        <f>IF(((AN78&gt;=1)*AND(AN78&lt;=AN$5)),AN$9*(1-AN$7)^(AN78-1),0)</f>
        <v>0</v>
      </c>
      <c r="AP78" s="99"/>
      <c r="AQ78" s="142">
        <f>IF(((AP78&gt;=1)*AND(AP78&lt;=AP$4)),AP$9*(1-AP$7)^(AP78-1),0)</f>
        <v>0</v>
      </c>
      <c r="AR78" s="99"/>
      <c r="AS78" s="142">
        <f>IF(((AR78&gt;=1)*AND(AR78&lt;=AR$4)),AR$9*(1-AR$7)^(AR78-1),0)</f>
        <v>0</v>
      </c>
      <c r="AT78" s="99"/>
      <c r="AU78" s="140">
        <f>IF(((AT78&gt;=1)*AND(AT78&lt;=AT$5)),AT$9*(1-AT$7)^(AT78-1),0)</f>
        <v>0</v>
      </c>
      <c r="AV78" s="99"/>
      <c r="AW78" s="99"/>
      <c r="AX78" s="140">
        <f>LARGE((AZ78,BB78,BD78,BF78,BH78,BJ78,BL78,BN78),1)</f>
        <v>0</v>
      </c>
      <c r="AY78" s="99"/>
      <c r="AZ78" s="140">
        <f>IF(((AY78&gt;=1)*AND(AY78&lt;=AY$5)),AY$9*(1-AY$7)^(AY78-1),0)</f>
        <v>0</v>
      </c>
      <c r="BA78" s="99"/>
      <c r="BB78" s="140">
        <f>IF(((BA78&gt;=1)*AND(BA78&lt;=BA$5)),BA$9*(1-BA$7)^(BA78-1),0)</f>
        <v>0</v>
      </c>
      <c r="BD78" s="140">
        <f>IF(((BC78&gt;=1)*AND(BC78&lt;=BC$5)),BC$9*(1-BC$7)^(BC78-1),0)</f>
        <v>0</v>
      </c>
      <c r="BF78" s="140">
        <f>IF(((BE78&gt;=1)*AND(BE78&lt;=BE$5)),BE$9*(1-BE$7)^(BE78-1),0)</f>
        <v>0</v>
      </c>
      <c r="BH78" s="140">
        <f>IF(((BG78&gt;=1)*AND(BG78&lt;=BG$5)),BG$9*(1-BG$7)^(BG78-1),0)</f>
        <v>0</v>
      </c>
      <c r="BJ78" s="140">
        <f>IF(((BI78&gt;=1)*AND(BI78&lt;=BI$5)),BI$9*(1-BI$7)^(BI78-1),0)</f>
        <v>0</v>
      </c>
      <c r="BL78" s="140">
        <f>IF(((BK78&gt;=1)*AND(BK78&lt;=BK$5)),BK$9*(1-BK$7)^(BK78-1),0)</f>
        <v>0</v>
      </c>
      <c r="BN78" s="262">
        <f>IF(((BM78&gt;=1)*AND(BM78&lt;=BM$5)),BM$9*(1-BM$7)^(BM78-1),0)</f>
        <v>0</v>
      </c>
    </row>
    <row r="79" spans="1:66" s="98" customFormat="1" ht="18" customHeight="1" x14ac:dyDescent="0.15">
      <c r="A79" s="180">
        <f>RANK($H79,($H$11:$H$87),0)</f>
        <v>23</v>
      </c>
      <c r="B79" s="101"/>
      <c r="D79" s="179">
        <f>LARGE((K79,M79,O79,Q79,S79,U79,W79,Y79,AA79,AC79,AE79,AG79,AI79,AK79,AM79,AU79,AX79),1)</f>
        <v>0</v>
      </c>
      <c r="E79" s="179">
        <f>LARGE((K79,M79,O79,Q79,S79,U79,W79,Y79,AA79,AC79,AE79,AG79,AI79,AK79,AM79, AU79,AX79),2)</f>
        <v>0</v>
      </c>
      <c r="F79" s="179">
        <f>LARGE((K79,M79,O79,Q79,S79,U79,W79,Y79,AA79,AC79,AE79,AG79,AI79,AK79,AM79,AU79,AX79),3)</f>
        <v>0</v>
      </c>
      <c r="G79" s="179"/>
      <c r="H79" s="97">
        <f>SUM(D79:G79)</f>
        <v>0</v>
      </c>
      <c r="I79" s="213"/>
      <c r="J79" s="213"/>
      <c r="K79" s="140">
        <f>IF(((J79&gt;=1)*AND(J79&lt;=J$5)),J$9*(1-J$7)^(J79-1),0)</f>
        <v>0</v>
      </c>
      <c r="L79" s="178"/>
      <c r="M79" s="140">
        <f>IF(((L79&gt;=1)*AND(L79&lt;=L$5)),L$9*(1-L$7)^(L79-1),0)</f>
        <v>0</v>
      </c>
      <c r="N79" s="178"/>
      <c r="O79" s="140">
        <f>IF(((N79&gt;=1)*AND(N79&lt;=N$5)),N$9*(1-N$7)^(N79-1),0)</f>
        <v>0</v>
      </c>
      <c r="P79" s="99"/>
      <c r="Q79" s="140">
        <f>IF(((P79&gt;=1)*AND(P79&lt;=P$5)),P$9*(1-P$7)^(P79-1),0)</f>
        <v>0</v>
      </c>
      <c r="R79" s="99"/>
      <c r="S79" s="140">
        <f>IF(((R79&gt;=1)*AND(R79&lt;=R$5)),R$9*(1-R$7)^(R79-1),0)</f>
        <v>0</v>
      </c>
      <c r="T79" s="99"/>
      <c r="U79" s="140">
        <f>IF(((T79&gt;=1)*AND(T79&lt;=T$5)),T$9*(1-T$7)^(T79-1),0)</f>
        <v>0</v>
      </c>
      <c r="V79" s="99"/>
      <c r="W79" s="140">
        <f>IF(((V79&gt;=1)*AND(V79&lt;=V$5)),V$9*(1-V$7)^(V79-1),0)</f>
        <v>0</v>
      </c>
      <c r="X79" s="99"/>
      <c r="Y79" s="140">
        <f>IF(((X79&gt;=1)*AND(X79&lt;=X$5)),X$9*(1-X$7)^(X79-1),0)</f>
        <v>0</v>
      </c>
      <c r="Z79" s="178"/>
      <c r="AA79" s="140">
        <f>IF(((Z79&gt;=1)*AND(Z79&lt;=Z$5)),Z$9*(1-Z$7)^(Z79-1),0)</f>
        <v>0</v>
      </c>
      <c r="AB79" s="178"/>
      <c r="AC79" s="140">
        <f>IF(((AB79&gt;=1)*AND(AB79&lt;=AB$5)),AB$9*(1-AB$7)^(AB79-1),0)</f>
        <v>0</v>
      </c>
      <c r="AD79" s="157"/>
      <c r="AE79" s="140">
        <f>IF(((AD79&gt;=1)*AND(AD79&lt;=AD$5)),AD$9*(1-AD$7)^(AD79-1),0)</f>
        <v>0</v>
      </c>
      <c r="AF79" s="99"/>
      <c r="AG79" s="140">
        <f>IF(((AF79&gt;=1)*AND(AF79&lt;=AF$5)),AF$9*(1-AF$7)^(AF79-1),0)</f>
        <v>0</v>
      </c>
      <c r="AH79" s="157"/>
      <c r="AI79" s="140">
        <f>IF(((AH79&gt;=1)*AND(AH79&lt;=AH$5)),AH$9*(1-AH$7)^(AH79-1),0)</f>
        <v>0</v>
      </c>
      <c r="AJ79" s="99"/>
      <c r="AK79" s="140">
        <f>IF(((AJ79&gt;=1)*AND(AJ79&lt;=AJ$5)),AJ$9*(1-AJ$7)^(AJ79-1),0)</f>
        <v>0</v>
      </c>
      <c r="AL79" s="99"/>
      <c r="AM79" s="140">
        <f>IF(((AL79&gt;=1)*AND(AL79&lt;=AL$5)),AL$9*(1-AL$7)^(AL79-1),0)</f>
        <v>0</v>
      </c>
      <c r="AN79" s="99"/>
      <c r="AO79" s="140">
        <f>IF(((AN79&gt;=1)*AND(AN79&lt;=AN$5)),AN$9*(1-AN$7)^(AN79-1),0)</f>
        <v>0</v>
      </c>
      <c r="AP79" s="99"/>
      <c r="AQ79" s="142">
        <f>IF(((AP79&gt;=1)*AND(AP79&lt;=AP$4)),AP$9*(1-AP$7)^(AP79-1),0)</f>
        <v>0</v>
      </c>
      <c r="AR79" s="99"/>
      <c r="AS79" s="142">
        <f>IF(((AR79&gt;=1)*AND(AR79&lt;=AR$4)),AR$9*(1-AR$7)^(AR79-1),0)</f>
        <v>0</v>
      </c>
      <c r="AU79" s="140">
        <f>IF(((AT79&gt;=1)*AND(AT79&lt;=AT$5)),AT$9*(1-AT$7)^(AT79-1),0)</f>
        <v>0</v>
      </c>
      <c r="AV79" s="99"/>
      <c r="AW79" s="99"/>
      <c r="AX79" s="140">
        <f>LARGE((AZ79,BB79,BD79,BF79,BH79,BJ79,BL79,BN79),1)</f>
        <v>0</v>
      </c>
      <c r="AY79" s="99"/>
      <c r="AZ79" s="140">
        <f>IF(((AY79&gt;=1)*AND(AY79&lt;=AY$5)),AY$9*(1-AY$7)^(AY79-1),0)</f>
        <v>0</v>
      </c>
      <c r="BA79" s="99"/>
      <c r="BB79" s="140">
        <f>IF(((BA79&gt;=1)*AND(BA79&lt;=BA$5)),BA$9*(1-BA$7)^(BA79-1),0)</f>
        <v>0</v>
      </c>
      <c r="BD79" s="140">
        <f>IF(((BC79&gt;=1)*AND(BC79&lt;=BC$5)),BC$9*(1-BC$7)^(BC79-1),0)</f>
        <v>0</v>
      </c>
      <c r="BF79" s="140">
        <f>IF(((BE79&gt;=1)*AND(BE79&lt;=BE$5)),BE$9*(1-BE$7)^(BE79-1),0)</f>
        <v>0</v>
      </c>
      <c r="BH79" s="140">
        <f>IF(((BG79&gt;=1)*AND(BG79&lt;=BG$5)),BG$9*(1-BG$7)^(BG79-1),0)</f>
        <v>0</v>
      </c>
      <c r="BJ79" s="140">
        <f>IF(((BI79&gt;=1)*AND(BI79&lt;=BI$5)),BI$9*(1-BI$7)^(BI79-1),0)</f>
        <v>0</v>
      </c>
      <c r="BL79" s="140">
        <f>IF(((BK79&gt;=1)*AND(BK79&lt;=BK$5)),BK$9*(1-BK$7)^(BK79-1),0)</f>
        <v>0</v>
      </c>
      <c r="BN79" s="262">
        <f>IF(((BM79&gt;=1)*AND(BM79&lt;=BM$5)),BM$9*(1-BM$7)^(BM79-1),0)</f>
        <v>0</v>
      </c>
    </row>
    <row r="80" spans="1:66" s="98" customFormat="1" ht="18" customHeight="1" x14ac:dyDescent="0.15">
      <c r="A80" s="180">
        <f>RANK($H80,($H$11:$H$87),0)</f>
        <v>23</v>
      </c>
      <c r="B80" s="101"/>
      <c r="D80" s="179">
        <f>LARGE((K80,M80,O80,Q80,S80,U80,W80,Y80,AA80,AC80,AE80,AG80,AI80,AK80,AM80,AU80,AX80),1)</f>
        <v>0</v>
      </c>
      <c r="E80" s="179">
        <f>LARGE((K80,M80,O80,Q80,S80,U80,W80,Y80,AA80,AC80,AE80,AG80,AI80,AK80,AM80, AU80,AX80),2)</f>
        <v>0</v>
      </c>
      <c r="F80" s="179">
        <f>LARGE((K80,M80,O80,Q80,S80,U80,W80,Y80,AA80,AC80,AE80,AG80,AI80,AK80,AM80,AU80,AX80),3)</f>
        <v>0</v>
      </c>
      <c r="G80" s="179"/>
      <c r="H80" s="97">
        <f>SUM(D80:G80)</f>
        <v>0</v>
      </c>
      <c r="I80" s="213"/>
      <c r="J80" s="213"/>
      <c r="K80" s="140">
        <f>IF(((J80&gt;=1)*AND(J80&lt;=J$5)),J$9*(1-J$7)^(J80-1),0)</f>
        <v>0</v>
      </c>
      <c r="L80" s="178"/>
      <c r="M80" s="140">
        <f>IF(((L80&gt;=1)*AND(L80&lt;=L$5)),L$9*(1-L$7)^(L80-1),0)</f>
        <v>0</v>
      </c>
      <c r="N80" s="178"/>
      <c r="O80" s="140">
        <f>IF(((N80&gt;=1)*AND(N80&lt;=N$5)),N$9*(1-N$7)^(N80-1),0)</f>
        <v>0</v>
      </c>
      <c r="P80" s="99"/>
      <c r="Q80" s="140">
        <f>IF(((P80&gt;=1)*AND(P80&lt;=P$5)),P$9*(1-P$7)^(P80-1),0)</f>
        <v>0</v>
      </c>
      <c r="R80" s="99"/>
      <c r="S80" s="140">
        <f>IF(((R80&gt;=1)*AND(R80&lt;=R$5)),R$9*(1-R$7)^(R80-1),0)</f>
        <v>0</v>
      </c>
      <c r="T80" s="99"/>
      <c r="U80" s="140">
        <f>IF(((T80&gt;=1)*AND(T80&lt;=T$5)),T$9*(1-T$7)^(T80-1),0)</f>
        <v>0</v>
      </c>
      <c r="V80" s="99"/>
      <c r="W80" s="140">
        <f>IF(((V80&gt;=1)*AND(V80&lt;=V$5)),V$9*(1-V$7)^(V80-1),0)</f>
        <v>0</v>
      </c>
      <c r="X80" s="99"/>
      <c r="Y80" s="140">
        <f>IF(((X80&gt;=1)*AND(X80&lt;=X$5)),X$9*(1-X$7)^(X80-1),0)</f>
        <v>0</v>
      </c>
      <c r="Z80" s="178"/>
      <c r="AA80" s="140">
        <f>IF(((Z80&gt;=1)*AND(Z80&lt;=Z$5)),Z$9*(1-Z$7)^(Z80-1),0)</f>
        <v>0</v>
      </c>
      <c r="AB80" s="178"/>
      <c r="AC80" s="140">
        <f>IF(((AB80&gt;=1)*AND(AB80&lt;=AB$5)),AB$9*(1-AB$7)^(AB80-1),0)</f>
        <v>0</v>
      </c>
      <c r="AD80" s="157"/>
      <c r="AE80" s="140">
        <f>IF(((AD80&gt;=1)*AND(AD80&lt;=AD$5)),AD$9*(1-AD$7)^(AD80-1),0)</f>
        <v>0</v>
      </c>
      <c r="AF80" s="99"/>
      <c r="AG80" s="140">
        <f>IF(((AF80&gt;=1)*AND(AF80&lt;=AF$5)),AF$9*(1-AF$7)^(AF80-1),0)</f>
        <v>0</v>
      </c>
      <c r="AH80" s="157"/>
      <c r="AI80" s="140">
        <f>IF(((AH80&gt;=1)*AND(AH80&lt;=AH$5)),AH$9*(1-AH$7)^(AH80-1),0)</f>
        <v>0</v>
      </c>
      <c r="AJ80" s="99"/>
      <c r="AK80" s="140">
        <f>IF(((AJ80&gt;=1)*AND(AJ80&lt;=AJ$5)),AJ$9*(1-AJ$7)^(AJ80-1),0)</f>
        <v>0</v>
      </c>
      <c r="AL80" s="99"/>
      <c r="AM80" s="140">
        <f>IF(((AL80&gt;=1)*AND(AL80&lt;=AL$5)),AL$9*(1-AL$7)^(AL80-1),0)</f>
        <v>0</v>
      </c>
      <c r="AN80" s="99"/>
      <c r="AO80" s="140">
        <f>IF(((AN80&gt;=1)*AND(AN80&lt;=AN$5)),AN$9*(1-AN$7)^(AN80-1),0)</f>
        <v>0</v>
      </c>
      <c r="AP80" s="99"/>
      <c r="AQ80" s="142">
        <f>IF(((AP80&gt;=1)*AND(AP80&lt;=AP$4)),AP$9*(1-AP$7)^(AP80-1),0)</f>
        <v>0</v>
      </c>
      <c r="AR80" s="99"/>
      <c r="AS80" s="142">
        <f>IF(((AR80&gt;=1)*AND(AR80&lt;=AR$4)),AR$9*(1-AR$7)^(AR80-1),0)</f>
        <v>0</v>
      </c>
      <c r="AU80" s="140">
        <f>IF(((AT80&gt;=1)*AND(AT80&lt;=AT$5)),AT$9*(1-AT$7)^(AT80-1),0)</f>
        <v>0</v>
      </c>
      <c r="AV80" s="99"/>
      <c r="AW80" s="99"/>
      <c r="AX80" s="140">
        <f>LARGE((AZ80,BB80,BD80,BF80,BH80,BJ80,BL80,BN80),1)</f>
        <v>0</v>
      </c>
      <c r="AY80" s="99"/>
      <c r="AZ80" s="140">
        <f>IF(((AY80&gt;=1)*AND(AY80&lt;=AY$5)),AY$9*(1-AY$7)^(AY80-1),0)</f>
        <v>0</v>
      </c>
      <c r="BA80" s="99"/>
      <c r="BB80" s="140">
        <f>IF(((BA80&gt;=1)*AND(BA80&lt;=BA$5)),BA$9*(1-BA$7)^(BA80-1),0)</f>
        <v>0</v>
      </c>
      <c r="BD80" s="140">
        <f>IF(((BC80&gt;=1)*AND(BC80&lt;=BC$5)),BC$9*(1-BC$7)^(BC80-1),0)</f>
        <v>0</v>
      </c>
      <c r="BF80" s="140">
        <f>IF(((BE80&gt;=1)*AND(BE80&lt;=BE$5)),BE$9*(1-BE$7)^(BE80-1),0)</f>
        <v>0</v>
      </c>
      <c r="BH80" s="140">
        <f>IF(((BG80&gt;=1)*AND(BG80&lt;=BG$5)),BG$9*(1-BG$7)^(BG80-1),0)</f>
        <v>0</v>
      </c>
      <c r="BJ80" s="140">
        <f>IF(((BI80&gt;=1)*AND(BI80&lt;=BI$5)),BI$9*(1-BI$7)^(BI80-1),0)</f>
        <v>0</v>
      </c>
      <c r="BL80" s="140">
        <f>IF(((BK80&gt;=1)*AND(BK80&lt;=BK$5)),BK$9*(1-BK$7)^(BK80-1),0)</f>
        <v>0</v>
      </c>
      <c r="BN80" s="262">
        <f>IF(((BM80&gt;=1)*AND(BM80&lt;=BM$5)),BM$9*(1-BM$7)^(BM80-1),0)</f>
        <v>0</v>
      </c>
    </row>
    <row r="81" spans="1:66" s="98" customFormat="1" ht="18" customHeight="1" x14ac:dyDescent="0.15">
      <c r="A81" s="180">
        <f>RANK($H81,($H$11:$H$87),0)</f>
        <v>23</v>
      </c>
      <c r="B81" s="101"/>
      <c r="D81" s="179">
        <f>LARGE((K81,M81,O81,Q81,S81,U81,W81,Y81,AA81,AC81,AE81,AG81,AI81,AK81,AM81,AU81,AX81),1)</f>
        <v>0</v>
      </c>
      <c r="E81" s="179">
        <f>LARGE((K81,M81,O81,Q81,S81,U81,W81,Y81,AA81,AC81,AE81,AG81,AI81,AK81,AM81, AU81,AX81),2)</f>
        <v>0</v>
      </c>
      <c r="F81" s="179">
        <f>LARGE((K81,M81,O81,Q81,S81,U81,W81,Y81,AA81,AC81,AE81,AG81,AI81,AK81,AM81,AU81,AX81),3)</f>
        <v>0</v>
      </c>
      <c r="G81" s="179"/>
      <c r="H81" s="97">
        <f>SUM(D81:G81)</f>
        <v>0</v>
      </c>
      <c r="I81" s="213"/>
      <c r="J81" s="213"/>
      <c r="K81" s="140">
        <f>IF(((J81&gt;=1)*AND(J81&lt;=J$5)),J$9*(1-J$7)^(J81-1),0)</f>
        <v>0</v>
      </c>
      <c r="L81" s="178"/>
      <c r="M81" s="140">
        <f>IF(((L81&gt;=1)*AND(L81&lt;=L$5)),L$9*(1-L$7)^(L81-1),0)</f>
        <v>0</v>
      </c>
      <c r="N81" s="178"/>
      <c r="O81" s="140">
        <f>IF(((N81&gt;=1)*AND(N81&lt;=N$5)),N$9*(1-N$7)^(N81-1),0)</f>
        <v>0</v>
      </c>
      <c r="P81" s="99"/>
      <c r="Q81" s="140">
        <f>IF(((P81&gt;=1)*AND(P81&lt;=P$5)),P$9*(1-P$7)^(P81-1),0)</f>
        <v>0</v>
      </c>
      <c r="R81" s="99"/>
      <c r="S81" s="140">
        <f>IF(((R81&gt;=1)*AND(R81&lt;=R$5)),R$9*(1-R$7)^(R81-1),0)</f>
        <v>0</v>
      </c>
      <c r="T81" s="99"/>
      <c r="U81" s="140">
        <f>IF(((T81&gt;=1)*AND(T81&lt;=T$5)),T$9*(1-T$7)^(T81-1),0)</f>
        <v>0</v>
      </c>
      <c r="V81" s="99"/>
      <c r="W81" s="140">
        <f>IF(((V81&gt;=1)*AND(V81&lt;=V$5)),V$9*(1-V$7)^(V81-1),0)</f>
        <v>0</v>
      </c>
      <c r="X81" s="99"/>
      <c r="Y81" s="140">
        <f>IF(((X81&gt;=1)*AND(X81&lt;=X$5)),X$9*(1-X$7)^(X81-1),0)</f>
        <v>0</v>
      </c>
      <c r="Z81" s="178"/>
      <c r="AA81" s="140">
        <f>IF(((Z81&gt;=1)*AND(Z81&lt;=Z$5)),Z$9*(1-Z$7)^(Z81-1),0)</f>
        <v>0</v>
      </c>
      <c r="AB81" s="178"/>
      <c r="AC81" s="140">
        <f>IF(((AB81&gt;=1)*AND(AB81&lt;=AB$5)),AB$9*(1-AB$7)^(AB81-1),0)</f>
        <v>0</v>
      </c>
      <c r="AD81" s="157"/>
      <c r="AE81" s="140">
        <f>IF(((AD81&gt;=1)*AND(AD81&lt;=AD$5)),AD$9*(1-AD$7)^(AD81-1),0)</f>
        <v>0</v>
      </c>
      <c r="AF81" s="99"/>
      <c r="AG81" s="140">
        <f>IF(((AF81&gt;=1)*AND(AF81&lt;=AF$5)),AF$9*(1-AF$7)^(AF81-1),0)</f>
        <v>0</v>
      </c>
      <c r="AH81" s="157"/>
      <c r="AI81" s="140">
        <f>IF(((AH81&gt;=1)*AND(AH81&lt;=AH$5)),AH$9*(1-AH$7)^(AH81-1),0)</f>
        <v>0</v>
      </c>
      <c r="AJ81" s="99"/>
      <c r="AK81" s="140">
        <f>IF(((AJ81&gt;=1)*AND(AJ81&lt;=AJ$5)),AJ$9*(1-AJ$7)^(AJ81-1),0)</f>
        <v>0</v>
      </c>
      <c r="AL81" s="99"/>
      <c r="AM81" s="140">
        <f>IF(((AL81&gt;=1)*AND(AL81&lt;=AL$5)),AL$9*(1-AL$7)^(AL81-1),0)</f>
        <v>0</v>
      </c>
      <c r="AN81" s="99"/>
      <c r="AO81" s="140">
        <f>IF(((AN81&gt;=1)*AND(AN81&lt;=AN$5)),AN$9*(1-AN$7)^(AN81-1),0)</f>
        <v>0</v>
      </c>
      <c r="AP81" s="99"/>
      <c r="AQ81" s="142">
        <f>IF(((AP81&gt;=1)*AND(AP81&lt;=AP$4)),AP$9*(1-AP$7)^(AP81-1),0)</f>
        <v>0</v>
      </c>
      <c r="AR81" s="99"/>
      <c r="AS81" s="142">
        <f>IF(((AR81&gt;=1)*AND(AR81&lt;=AR$4)),AR$9*(1-AR$7)^(AR81-1),0)</f>
        <v>0</v>
      </c>
      <c r="AU81" s="140">
        <f>IF(((AT81&gt;=1)*AND(AT81&lt;=AT$5)),AT$9*(1-AT$7)^(AT81-1),0)</f>
        <v>0</v>
      </c>
      <c r="AV81" s="99"/>
      <c r="AW81" s="99"/>
      <c r="AX81" s="140">
        <f>LARGE((AZ81,BB81,BD81,BF81,BH81,BJ81,BL81,BN81),1)</f>
        <v>0</v>
      </c>
      <c r="AY81" s="99"/>
      <c r="AZ81" s="140">
        <f>IF(((AY81&gt;=1)*AND(AY81&lt;=AY$5)),AY$9*(1-AY$7)^(AY81-1),0)</f>
        <v>0</v>
      </c>
      <c r="BA81" s="99"/>
      <c r="BB81" s="140">
        <f>IF(((BA81&gt;=1)*AND(BA81&lt;=BA$5)),BA$9*(1-BA$7)^(BA81-1),0)</f>
        <v>0</v>
      </c>
      <c r="BD81" s="140">
        <f>IF(((BC81&gt;=1)*AND(BC81&lt;=BC$5)),BC$9*(1-BC$7)^(BC81-1),0)</f>
        <v>0</v>
      </c>
      <c r="BF81" s="140">
        <f>IF(((BE81&gt;=1)*AND(BE81&lt;=BE$5)),BE$9*(1-BE$7)^(BE81-1),0)</f>
        <v>0</v>
      </c>
      <c r="BH81" s="140">
        <f>IF(((BG81&gt;=1)*AND(BG81&lt;=BG$5)),BG$9*(1-BG$7)^(BG81-1),0)</f>
        <v>0</v>
      </c>
      <c r="BJ81" s="140">
        <f>IF(((BI81&gt;=1)*AND(BI81&lt;=BI$5)),BI$9*(1-BI$7)^(BI81-1),0)</f>
        <v>0</v>
      </c>
      <c r="BL81" s="140">
        <f>IF(((BK81&gt;=1)*AND(BK81&lt;=BK$5)),BK$9*(1-BK$7)^(BK81-1),0)</f>
        <v>0</v>
      </c>
      <c r="BN81" s="262">
        <f>IF(((BM81&gt;=1)*AND(BM81&lt;=BM$5)),BM$9*(1-BM$7)^(BM81-1),0)</f>
        <v>0</v>
      </c>
    </row>
    <row r="82" spans="1:66" s="98" customFormat="1" ht="18" customHeight="1" x14ac:dyDescent="0.15">
      <c r="A82" s="180">
        <f>RANK($H82,($H$11:$H$87),0)</f>
        <v>23</v>
      </c>
      <c r="B82" s="101"/>
      <c r="D82" s="179">
        <f>LARGE((K82,M82,O82,Q82,S82,U82,W82,Y82,AA82,AC82,AE82,AG82,AI82,AK82,AM82,AU82,AX82),1)</f>
        <v>0</v>
      </c>
      <c r="E82" s="179">
        <f>LARGE((K82,M82,O82,Q82,S82,U82,W82,Y82,AA82,AC82,AE82,AG82,AI82,AK82,AM82, AU82,AX82),2)</f>
        <v>0</v>
      </c>
      <c r="F82" s="179">
        <f>LARGE((K82,M82,O82,Q82,S82,U82,W82,Y82,AA82,AC82,AE82,AG82,AI82,AK82,AM82,AU82,AX82),3)</f>
        <v>0</v>
      </c>
      <c r="G82" s="179"/>
      <c r="H82" s="97">
        <f>SUM(D82:G82)</f>
        <v>0</v>
      </c>
      <c r="I82" s="213"/>
      <c r="J82" s="213"/>
      <c r="K82" s="140">
        <f>IF(((J82&gt;=1)*AND(J82&lt;=J$5)),J$9*(1-J$7)^(J82-1),0)</f>
        <v>0</v>
      </c>
      <c r="L82" s="178"/>
      <c r="M82" s="140">
        <f>IF(((L82&gt;=1)*AND(L82&lt;=L$5)),L$9*(1-L$7)^(L82-1),0)</f>
        <v>0</v>
      </c>
      <c r="N82" s="178"/>
      <c r="O82" s="140">
        <f>IF(((N82&gt;=1)*AND(N82&lt;=N$5)),N$9*(1-N$7)^(N82-1),0)</f>
        <v>0</v>
      </c>
      <c r="P82" s="99"/>
      <c r="Q82" s="140">
        <f>IF(((P82&gt;=1)*AND(P82&lt;=P$5)),P$9*(1-P$7)^(P82-1),0)</f>
        <v>0</v>
      </c>
      <c r="R82" s="99"/>
      <c r="S82" s="140">
        <f>IF(((R82&gt;=1)*AND(R82&lt;=R$5)),R$9*(1-R$7)^(R82-1),0)</f>
        <v>0</v>
      </c>
      <c r="T82" s="99"/>
      <c r="U82" s="140">
        <f>IF(((T82&gt;=1)*AND(T82&lt;=T$5)),T$9*(1-T$7)^(T82-1),0)</f>
        <v>0</v>
      </c>
      <c r="V82" s="99"/>
      <c r="W82" s="140">
        <f>IF(((V82&gt;=1)*AND(V82&lt;=V$5)),V$9*(1-V$7)^(V82-1),0)</f>
        <v>0</v>
      </c>
      <c r="X82" s="99"/>
      <c r="Y82" s="140">
        <f>IF(((X82&gt;=1)*AND(X82&lt;=X$5)),X$9*(1-X$7)^(X82-1),0)</f>
        <v>0</v>
      </c>
      <c r="Z82" s="178"/>
      <c r="AA82" s="140">
        <f>IF(((Z82&gt;=1)*AND(Z82&lt;=Z$5)),Z$9*(1-Z$7)^(Z82-1),0)</f>
        <v>0</v>
      </c>
      <c r="AB82" s="178"/>
      <c r="AC82" s="140">
        <f>IF(((AB82&gt;=1)*AND(AB82&lt;=AB$5)),AB$9*(1-AB$7)^(AB82-1),0)</f>
        <v>0</v>
      </c>
      <c r="AD82" s="157"/>
      <c r="AE82" s="140">
        <f>IF(((AD82&gt;=1)*AND(AD82&lt;=AD$5)),AD$9*(1-AD$7)^(AD82-1),0)</f>
        <v>0</v>
      </c>
      <c r="AF82" s="99"/>
      <c r="AG82" s="140">
        <f>IF(((AF82&gt;=1)*AND(AF82&lt;=AF$5)),AF$9*(1-AF$7)^(AF82-1),0)</f>
        <v>0</v>
      </c>
      <c r="AH82" s="157"/>
      <c r="AI82" s="140">
        <f>IF(((AH82&gt;=1)*AND(AH82&lt;=AH$5)),AH$9*(1-AH$7)^(AH82-1),0)</f>
        <v>0</v>
      </c>
      <c r="AJ82" s="99"/>
      <c r="AK82" s="140">
        <f>IF(((AJ82&gt;=1)*AND(AJ82&lt;=AJ$5)),AJ$9*(1-AJ$7)^(AJ82-1),0)</f>
        <v>0</v>
      </c>
      <c r="AL82" s="99"/>
      <c r="AM82" s="140">
        <f>IF(((AL82&gt;=1)*AND(AL82&lt;=AL$5)),AL$9*(1-AL$7)^(AL82-1),0)</f>
        <v>0</v>
      </c>
      <c r="AN82" s="99"/>
      <c r="AO82" s="140">
        <f>IF(((AN82&gt;=1)*AND(AN82&lt;=AN$5)),AN$9*(1-AN$7)^(AN82-1),0)</f>
        <v>0</v>
      </c>
      <c r="AP82" s="99"/>
      <c r="AQ82" s="142">
        <f>IF(((AP82&gt;=1)*AND(AP82&lt;=AP$4)),AP$9*(1-AP$7)^(AP82-1),0)</f>
        <v>0</v>
      </c>
      <c r="AR82" s="99"/>
      <c r="AS82" s="142">
        <f>IF(((AR82&gt;=1)*AND(AR82&lt;=AR$4)),AR$9*(1-AR$7)^(AR82-1),0)</f>
        <v>0</v>
      </c>
      <c r="AU82" s="140">
        <f>IF(((AT82&gt;=1)*AND(AT82&lt;=AT$5)),AT$9*(1-AT$7)^(AT82-1),0)</f>
        <v>0</v>
      </c>
      <c r="AV82" s="99"/>
      <c r="AW82" s="99"/>
      <c r="AX82" s="140">
        <f>LARGE((AZ82,BB82,BD82,BF82,BH82,BJ82,BL82,BN82),1)</f>
        <v>0</v>
      </c>
      <c r="AY82" s="99"/>
      <c r="AZ82" s="140">
        <f>IF(((AY82&gt;=1)*AND(AY82&lt;=AY$5)),AY$9*(1-AY$7)^(AY82-1),0)</f>
        <v>0</v>
      </c>
      <c r="BA82" s="99"/>
      <c r="BB82" s="140">
        <f>IF(((BA82&gt;=1)*AND(BA82&lt;=BA$5)),BA$9*(1-BA$7)^(BA82-1),0)</f>
        <v>0</v>
      </c>
      <c r="BD82" s="140">
        <f>IF(((BC82&gt;=1)*AND(BC82&lt;=BC$5)),BC$9*(1-BC$7)^(BC82-1),0)</f>
        <v>0</v>
      </c>
      <c r="BF82" s="140">
        <f>IF(((BE82&gt;=1)*AND(BE82&lt;=BE$5)),BE$9*(1-BE$7)^(BE82-1),0)</f>
        <v>0</v>
      </c>
      <c r="BH82" s="140">
        <f>IF(((BG82&gt;=1)*AND(BG82&lt;=BG$5)),BG$9*(1-BG$7)^(BG82-1),0)</f>
        <v>0</v>
      </c>
      <c r="BJ82" s="140">
        <f>IF(((BI82&gt;=1)*AND(BI82&lt;=BI$5)),BI$9*(1-BI$7)^(BI82-1),0)</f>
        <v>0</v>
      </c>
      <c r="BL82" s="140">
        <f>IF(((BK82&gt;=1)*AND(BK82&lt;=BK$5)),BK$9*(1-BK$7)^(BK82-1),0)</f>
        <v>0</v>
      </c>
      <c r="BN82" s="262">
        <f>IF(((BM82&gt;=1)*AND(BM82&lt;=BM$5)),BM$9*(1-BM$7)^(BM82-1),0)</f>
        <v>0</v>
      </c>
    </row>
    <row r="83" spans="1:66" s="98" customFormat="1" ht="18" customHeight="1" x14ac:dyDescent="0.15">
      <c r="A83" s="180">
        <f>RANK($H83,($H$11:$H$87),0)</f>
        <v>23</v>
      </c>
      <c r="B83" s="101"/>
      <c r="D83" s="179">
        <f>LARGE((K83,M83,O83,Q83,S83,U83,W83,Y83,AA83,AC83,AE83,AG83,AI83,AK83,AM83,AU83,AX83),1)</f>
        <v>0</v>
      </c>
      <c r="E83" s="179">
        <f>LARGE((K83,M83,O83,Q83,S83,U83,W83,Y83,AA83,AC83,AE83,AG83,AI83,AK83,AM83, AU83,AX83),2)</f>
        <v>0</v>
      </c>
      <c r="F83" s="179">
        <f>LARGE((K83,M83,O83,Q83,S83,U83,W83,Y83,AA83,AC83,AE83,AG83,AI83,AK83,AM83,AU83,AX83),3)</f>
        <v>0</v>
      </c>
      <c r="G83" s="179"/>
      <c r="H83" s="97">
        <f>SUM(D83:G83)</f>
        <v>0</v>
      </c>
      <c r="I83" s="213"/>
      <c r="J83" s="213"/>
      <c r="K83" s="140">
        <f>IF(((J83&gt;=1)*AND(J83&lt;=J$5)),J$9*(1-J$7)^(J83-1),0)</f>
        <v>0</v>
      </c>
      <c r="L83" s="178"/>
      <c r="M83" s="140">
        <f>IF(((L83&gt;=1)*AND(L83&lt;=L$5)),L$9*(1-L$7)^(L83-1),0)</f>
        <v>0</v>
      </c>
      <c r="N83" s="178"/>
      <c r="O83" s="140">
        <f>IF(((N83&gt;=1)*AND(N83&lt;=N$5)),N$9*(1-N$7)^(N83-1),0)</f>
        <v>0</v>
      </c>
      <c r="P83" s="99"/>
      <c r="Q83" s="140">
        <f>IF(((P83&gt;=1)*AND(P83&lt;=P$5)),P$9*(1-P$7)^(P83-1),0)</f>
        <v>0</v>
      </c>
      <c r="R83" s="99"/>
      <c r="S83" s="140">
        <f>IF(((R83&gt;=1)*AND(R83&lt;=R$5)),R$9*(1-R$7)^(R83-1),0)</f>
        <v>0</v>
      </c>
      <c r="T83" s="99"/>
      <c r="U83" s="140">
        <f>IF(((T83&gt;=1)*AND(T83&lt;=T$5)),T$9*(1-T$7)^(T83-1),0)</f>
        <v>0</v>
      </c>
      <c r="V83" s="99"/>
      <c r="W83" s="140">
        <f>IF(((V83&gt;=1)*AND(V83&lt;=V$5)),V$9*(1-V$7)^(V83-1),0)</f>
        <v>0</v>
      </c>
      <c r="X83" s="99"/>
      <c r="Y83" s="140">
        <f>IF(((X83&gt;=1)*AND(X83&lt;=X$5)),X$9*(1-X$7)^(X83-1),0)</f>
        <v>0</v>
      </c>
      <c r="Z83" s="178"/>
      <c r="AA83" s="140">
        <f>IF(((Z83&gt;=1)*AND(Z83&lt;=Z$5)),Z$9*(1-Z$7)^(Z83-1),0)</f>
        <v>0</v>
      </c>
      <c r="AB83" s="178"/>
      <c r="AC83" s="140">
        <f>IF(((AB83&gt;=1)*AND(AB83&lt;=AB$5)),AB$9*(1-AB$7)^(AB83-1),0)</f>
        <v>0</v>
      </c>
      <c r="AD83" s="157"/>
      <c r="AE83" s="140">
        <f>IF(((AD83&gt;=1)*AND(AD83&lt;=AD$5)),AD$9*(1-AD$7)^(AD83-1),0)</f>
        <v>0</v>
      </c>
      <c r="AF83" s="99"/>
      <c r="AG83" s="140">
        <f>IF(((AF83&gt;=1)*AND(AF83&lt;=AF$5)),AF$9*(1-AF$7)^(AF83-1),0)</f>
        <v>0</v>
      </c>
      <c r="AH83" s="157"/>
      <c r="AI83" s="140">
        <f>IF(((AH83&gt;=1)*AND(AH83&lt;=AH$5)),AH$9*(1-AH$7)^(AH83-1),0)</f>
        <v>0</v>
      </c>
      <c r="AJ83" s="99"/>
      <c r="AK83" s="140">
        <f>IF(((AJ83&gt;=1)*AND(AJ83&lt;=AJ$5)),AJ$9*(1-AJ$7)^(AJ83-1),0)</f>
        <v>0</v>
      </c>
      <c r="AL83" s="99"/>
      <c r="AM83" s="140">
        <f>IF(((AL83&gt;=1)*AND(AL83&lt;=AL$5)),AL$9*(1-AL$7)^(AL83-1),0)</f>
        <v>0</v>
      </c>
      <c r="AN83" s="99"/>
      <c r="AO83" s="140">
        <f>IF(((AN83&gt;=1)*AND(AN83&lt;=AN$5)),AN$9*(1-AN$7)^(AN83-1),0)</f>
        <v>0</v>
      </c>
      <c r="AP83" s="99"/>
      <c r="AQ83" s="142">
        <f>IF(((AP83&gt;=1)*AND(AP83&lt;=AP$4)),AP$9*(1-AP$7)^(AP83-1),0)</f>
        <v>0</v>
      </c>
      <c r="AR83" s="99"/>
      <c r="AS83" s="142">
        <f>IF(((AR83&gt;=1)*AND(AR83&lt;=AR$4)),AR$9*(1-AR$7)^(AR83-1),0)</f>
        <v>0</v>
      </c>
      <c r="AU83" s="140">
        <f>IF(((AT83&gt;=1)*AND(AT83&lt;=AT$5)),AT$9*(1-AT$7)^(AT83-1),0)</f>
        <v>0</v>
      </c>
      <c r="AV83" s="99"/>
      <c r="AW83" s="99"/>
      <c r="AX83" s="140">
        <f>LARGE((AZ83,BB83,BD83,BF83,BH83,BJ83,BL83,BN83),1)</f>
        <v>0</v>
      </c>
      <c r="AY83" s="99"/>
      <c r="AZ83" s="140">
        <f>IF(((AY83&gt;=1)*AND(AY83&lt;=AY$5)),AY$9*(1-AY$7)^(AY83-1),0)</f>
        <v>0</v>
      </c>
      <c r="BA83" s="99"/>
      <c r="BB83" s="140">
        <f>IF(((BA83&gt;=1)*AND(BA83&lt;=BA$5)),BA$9*(1-BA$7)^(BA83-1),0)</f>
        <v>0</v>
      </c>
      <c r="BD83" s="140">
        <f>IF(((BC83&gt;=1)*AND(BC83&lt;=BC$5)),BC$9*(1-BC$7)^(BC83-1),0)</f>
        <v>0</v>
      </c>
      <c r="BF83" s="140">
        <f>IF(((BE83&gt;=1)*AND(BE83&lt;=BE$5)),BE$9*(1-BE$7)^(BE83-1),0)</f>
        <v>0</v>
      </c>
      <c r="BH83" s="140">
        <f>IF(((BG83&gt;=1)*AND(BG83&lt;=BG$5)),BG$9*(1-BG$7)^(BG83-1),0)</f>
        <v>0</v>
      </c>
      <c r="BJ83" s="140">
        <f>IF(((BI83&gt;=1)*AND(BI83&lt;=BI$5)),BI$9*(1-BI$7)^(BI83-1),0)</f>
        <v>0</v>
      </c>
      <c r="BL83" s="140">
        <f>IF(((BK83&gt;=1)*AND(BK83&lt;=BK$5)),BK$9*(1-BK$7)^(BK83-1),0)</f>
        <v>0</v>
      </c>
      <c r="BN83" s="262">
        <f>IF(((BM83&gt;=1)*AND(BM83&lt;=BM$5)),BM$9*(1-BM$7)^(BM83-1),0)</f>
        <v>0</v>
      </c>
    </row>
    <row r="84" spans="1:66" s="98" customFormat="1" ht="18" customHeight="1" x14ac:dyDescent="0.15">
      <c r="A84" s="180">
        <f>RANK($H84,($H$11:$H$87),0)</f>
        <v>23</v>
      </c>
      <c r="B84" s="101"/>
      <c r="D84" s="179">
        <f>LARGE((K84,M84,O84,Q84,S84,U84,W84,Y84,AA84,AC84,AE84,AG84,AI84,AK84,AM84,AU84,AX84),1)</f>
        <v>0</v>
      </c>
      <c r="E84" s="179">
        <f>LARGE((K84,M84,O84,Q84,S84,U84,W84,Y84,AA84,AC84,AE84,AG84,AI84,AK84,AM84, AU84,AX84),2)</f>
        <v>0</v>
      </c>
      <c r="F84" s="179">
        <f>LARGE((K84,M84,O84,Q84,S84,U84,W84,Y84,AA84,AC84,AE84,AG84,AI84,AK84,AM84,AU84,AX84),3)</f>
        <v>0</v>
      </c>
      <c r="G84" s="179"/>
      <c r="H84" s="97">
        <f>SUM(D84:G84)</f>
        <v>0</v>
      </c>
      <c r="I84" s="213"/>
      <c r="J84" s="213"/>
      <c r="K84" s="140">
        <f>IF(((J84&gt;=1)*AND(J84&lt;=J$5)),J$9*(1-J$7)^(J84-1),0)</f>
        <v>0</v>
      </c>
      <c r="L84" s="178"/>
      <c r="M84" s="140">
        <f>IF(((L84&gt;=1)*AND(L84&lt;=L$5)),L$9*(1-L$7)^(L84-1),0)</f>
        <v>0</v>
      </c>
      <c r="N84" s="178"/>
      <c r="O84" s="140">
        <f>IF(((N84&gt;=1)*AND(N84&lt;=N$5)),N$9*(1-N$7)^(N84-1),0)</f>
        <v>0</v>
      </c>
      <c r="P84" s="99"/>
      <c r="Q84" s="140">
        <f>IF(((P84&gt;=1)*AND(P84&lt;=P$5)),P$9*(1-P$7)^(P84-1),0)</f>
        <v>0</v>
      </c>
      <c r="R84" s="99"/>
      <c r="S84" s="140">
        <f>IF(((R84&gt;=1)*AND(R84&lt;=R$5)),R$9*(1-R$7)^(R84-1),0)</f>
        <v>0</v>
      </c>
      <c r="T84" s="99"/>
      <c r="U84" s="140">
        <f>IF(((T84&gt;=1)*AND(T84&lt;=T$5)),T$9*(1-T$7)^(T84-1),0)</f>
        <v>0</v>
      </c>
      <c r="V84" s="99"/>
      <c r="W84" s="140">
        <f>IF(((V84&gt;=1)*AND(V84&lt;=V$5)),V$9*(1-V$7)^(V84-1),0)</f>
        <v>0</v>
      </c>
      <c r="X84" s="99"/>
      <c r="Y84" s="140">
        <f>IF(((X84&gt;=1)*AND(X84&lt;=X$5)),X$9*(1-X$7)^(X84-1),0)</f>
        <v>0</v>
      </c>
      <c r="Z84" s="178"/>
      <c r="AA84" s="140">
        <f>IF(((Z84&gt;=1)*AND(Z84&lt;=Z$5)),Z$9*(1-Z$7)^(Z84-1),0)</f>
        <v>0</v>
      </c>
      <c r="AB84" s="178"/>
      <c r="AC84" s="140">
        <f>IF(((AB84&gt;=1)*AND(AB84&lt;=AB$5)),AB$9*(1-AB$7)^(AB84-1),0)</f>
        <v>0</v>
      </c>
      <c r="AD84" s="157"/>
      <c r="AE84" s="140">
        <f>IF(((AD84&gt;=1)*AND(AD84&lt;=AD$5)),AD$9*(1-AD$7)^(AD84-1),0)</f>
        <v>0</v>
      </c>
      <c r="AF84" s="99"/>
      <c r="AG84" s="140">
        <f>IF(((AF84&gt;=1)*AND(AF84&lt;=AF$5)),AF$9*(1-AF$7)^(AF84-1),0)</f>
        <v>0</v>
      </c>
      <c r="AH84" s="157"/>
      <c r="AI84" s="140">
        <f>IF(((AH84&gt;=1)*AND(AH84&lt;=AH$5)),AH$9*(1-AH$7)^(AH84-1),0)</f>
        <v>0</v>
      </c>
      <c r="AJ84" s="99"/>
      <c r="AK84" s="140">
        <f>IF(((AJ84&gt;=1)*AND(AJ84&lt;=AJ$5)),AJ$9*(1-AJ$7)^(AJ84-1),0)</f>
        <v>0</v>
      </c>
      <c r="AL84" s="99"/>
      <c r="AM84" s="140">
        <f>IF(((AL84&gt;=1)*AND(AL84&lt;=AL$5)),AL$9*(1-AL$7)^(AL84-1),0)</f>
        <v>0</v>
      </c>
      <c r="AN84" s="99"/>
      <c r="AO84" s="140">
        <f>IF(((AN84&gt;=1)*AND(AN84&lt;=AN$5)),AN$9*(1-AN$7)^(AN84-1),0)</f>
        <v>0</v>
      </c>
      <c r="AP84" s="99"/>
      <c r="AQ84" s="142">
        <f>IF(((AP84&gt;=1)*AND(AP84&lt;=AP$4)),AP$9*(1-AP$7)^(AP84-1),0)</f>
        <v>0</v>
      </c>
      <c r="AR84" s="99"/>
      <c r="AS84" s="142">
        <f>IF(((AR84&gt;=1)*AND(AR84&lt;=AR$4)),AR$9*(1-AR$7)^(AR84-1),0)</f>
        <v>0</v>
      </c>
      <c r="AU84" s="140">
        <f>IF(((AT84&gt;=1)*AND(AT84&lt;=AT$5)),AT$9*(1-AT$7)^(AT84-1),0)</f>
        <v>0</v>
      </c>
      <c r="AV84" s="99"/>
      <c r="AW84" s="99"/>
      <c r="AX84" s="140">
        <f>LARGE((AZ84,BB84,BD84,BF84,BH84,BJ84,BL84,BN84),1)</f>
        <v>0</v>
      </c>
      <c r="AY84" s="99"/>
      <c r="AZ84" s="140">
        <f>IF(((AY84&gt;=1)*AND(AY84&lt;=AY$5)),AY$9*(1-AY$7)^(AY84-1),0)</f>
        <v>0</v>
      </c>
      <c r="BA84" s="99"/>
      <c r="BB84" s="140">
        <f>IF(((BA84&gt;=1)*AND(BA84&lt;=BA$5)),BA$9*(1-BA$7)^(BA84-1),0)</f>
        <v>0</v>
      </c>
      <c r="BD84" s="140">
        <f>IF(((BC84&gt;=1)*AND(BC84&lt;=BC$5)),BC$9*(1-BC$7)^(BC84-1),0)</f>
        <v>0</v>
      </c>
      <c r="BF84" s="140">
        <f>IF(((BE84&gt;=1)*AND(BE84&lt;=BE$5)),BE$9*(1-BE$7)^(BE84-1),0)</f>
        <v>0</v>
      </c>
      <c r="BH84" s="140">
        <f>IF(((BG84&gt;=1)*AND(BG84&lt;=BG$5)),BG$9*(1-BG$7)^(BG84-1),0)</f>
        <v>0</v>
      </c>
      <c r="BJ84" s="140">
        <f>IF(((BI84&gt;=1)*AND(BI84&lt;=BI$5)),BI$9*(1-BI$7)^(BI84-1),0)</f>
        <v>0</v>
      </c>
      <c r="BL84" s="140">
        <f>IF(((BK84&gt;=1)*AND(BK84&lt;=BK$5)),BK$9*(1-BK$7)^(BK84-1),0)</f>
        <v>0</v>
      </c>
      <c r="BN84" s="262">
        <f>IF(((BM84&gt;=1)*AND(BM84&lt;=BM$5)),BM$9*(1-BM$7)^(BM84-1),0)</f>
        <v>0</v>
      </c>
    </row>
    <row r="85" spans="1:66" s="98" customFormat="1" ht="18" customHeight="1" x14ac:dyDescent="0.15">
      <c r="A85" s="180">
        <f>RANK($H85,($H$11:$H$87),0)</f>
        <v>23</v>
      </c>
      <c r="B85" s="101"/>
      <c r="D85" s="179">
        <f>LARGE((K85,M85,O85,Q85,S85,U85,W85,Y85,AA85,AC85,AE85,AG85,AI85,AK85,AM85,AU85,AX85),1)</f>
        <v>0</v>
      </c>
      <c r="E85" s="179">
        <f>LARGE((K85,M85,O85,Q85,S85,U85,W85,Y85,AA85,AC85,AE85,AG85,AI85,AK85,AM85, AU85,AX85),2)</f>
        <v>0</v>
      </c>
      <c r="F85" s="179">
        <f>LARGE((K85,M85,O85,Q85,S85,U85,W85,Y85,AA85,AC85,AE85,AG85,AI85,AK85,AM85,AU85,AX85),3)</f>
        <v>0</v>
      </c>
      <c r="G85" s="179"/>
      <c r="H85" s="97">
        <f>SUM(D85:G85)</f>
        <v>0</v>
      </c>
      <c r="I85" s="213"/>
      <c r="J85" s="213"/>
      <c r="K85" s="140">
        <f>IF(((J85&gt;=1)*AND(J85&lt;=J$5)),J$9*(1-J$7)^(J85-1),0)</f>
        <v>0</v>
      </c>
      <c r="L85" s="178"/>
      <c r="M85" s="140">
        <f>IF(((L85&gt;=1)*AND(L85&lt;=L$5)),L$9*(1-L$7)^(L85-1),0)</f>
        <v>0</v>
      </c>
      <c r="N85" s="178"/>
      <c r="O85" s="140">
        <f>IF(((N85&gt;=1)*AND(N85&lt;=N$5)),N$9*(1-N$7)^(N85-1),0)</f>
        <v>0</v>
      </c>
      <c r="P85" s="99"/>
      <c r="Q85" s="140">
        <f>IF(((P85&gt;=1)*AND(P85&lt;=P$5)),P$9*(1-P$7)^(P85-1),0)</f>
        <v>0</v>
      </c>
      <c r="R85" s="99"/>
      <c r="S85" s="140">
        <f>IF(((R85&gt;=1)*AND(R85&lt;=R$5)),R$9*(1-R$7)^(R85-1),0)</f>
        <v>0</v>
      </c>
      <c r="T85" s="99"/>
      <c r="U85" s="140">
        <f>IF(((T85&gt;=1)*AND(T85&lt;=T$5)),T$9*(1-T$7)^(T85-1),0)</f>
        <v>0</v>
      </c>
      <c r="V85" s="99"/>
      <c r="W85" s="140">
        <f>IF(((V85&gt;=1)*AND(V85&lt;=V$5)),V$9*(1-V$7)^(V85-1),0)</f>
        <v>0</v>
      </c>
      <c r="X85" s="99"/>
      <c r="Y85" s="140">
        <f>IF(((X85&gt;=1)*AND(X85&lt;=X$5)),X$9*(1-X$7)^(X85-1),0)</f>
        <v>0</v>
      </c>
      <c r="Z85" s="178"/>
      <c r="AA85" s="140">
        <f>IF(((Z85&gt;=1)*AND(Z85&lt;=Z$5)),Z$9*(1-Z$7)^(Z85-1),0)</f>
        <v>0</v>
      </c>
      <c r="AB85" s="178"/>
      <c r="AC85" s="140">
        <f>IF(((AB85&gt;=1)*AND(AB85&lt;=AB$5)),AB$9*(1-AB$7)^(AB85-1),0)</f>
        <v>0</v>
      </c>
      <c r="AD85" s="157"/>
      <c r="AE85" s="140">
        <f>IF(((AD85&gt;=1)*AND(AD85&lt;=AD$5)),AD$9*(1-AD$7)^(AD85-1),0)</f>
        <v>0</v>
      </c>
      <c r="AF85" s="99"/>
      <c r="AG85" s="140">
        <f>IF(((AF85&gt;=1)*AND(AF85&lt;=AF$5)),AF$9*(1-AF$7)^(AF85-1),0)</f>
        <v>0</v>
      </c>
      <c r="AH85" s="157"/>
      <c r="AI85" s="140">
        <f>IF(((AH85&gt;=1)*AND(AH85&lt;=AH$5)),AH$9*(1-AH$7)^(AH85-1),0)</f>
        <v>0</v>
      </c>
      <c r="AJ85" s="99"/>
      <c r="AK85" s="140">
        <f>IF(((AJ85&gt;=1)*AND(AJ85&lt;=AJ$5)),AJ$9*(1-AJ$7)^(AJ85-1),0)</f>
        <v>0</v>
      </c>
      <c r="AL85" s="99"/>
      <c r="AM85" s="140">
        <f>IF(((AL85&gt;=1)*AND(AL85&lt;=AL$5)),AL$9*(1-AL$7)^(AL85-1),0)</f>
        <v>0</v>
      </c>
      <c r="AN85" s="99"/>
      <c r="AO85" s="140">
        <f>IF(((AN85&gt;=1)*AND(AN85&lt;=AN$5)),AN$9*(1-AN$7)^(AN85-1),0)</f>
        <v>0</v>
      </c>
      <c r="AP85" s="99"/>
      <c r="AQ85" s="142">
        <f>IF(((AP85&gt;=1)*AND(AP85&lt;=AP$4)),AP$9*(1-AP$7)^(AP85-1),0)</f>
        <v>0</v>
      </c>
      <c r="AR85" s="99"/>
      <c r="AS85" s="142">
        <f>IF(((AR85&gt;=1)*AND(AR85&lt;=AR$4)),AR$9*(1-AR$7)^(AR85-1),0)</f>
        <v>0</v>
      </c>
      <c r="AU85" s="140">
        <f>IF(((AT85&gt;=1)*AND(AT85&lt;=AT$5)),AT$9*(1-AT$7)^(AT85-1),0)</f>
        <v>0</v>
      </c>
      <c r="AV85" s="99"/>
      <c r="AW85" s="99"/>
      <c r="AX85" s="140">
        <f>LARGE((AZ85,BB85,BD85,BF85,BH85,BJ85,BL85,BN85),1)</f>
        <v>0</v>
      </c>
      <c r="AY85" s="99"/>
      <c r="AZ85" s="140">
        <f>IF(((AY85&gt;=1)*AND(AY85&lt;=AY$5)),AY$9*(1-AY$7)^(AY85-1),0)</f>
        <v>0</v>
      </c>
      <c r="BA85" s="99"/>
      <c r="BB85" s="140">
        <f>IF(((BA85&gt;=1)*AND(BA85&lt;=BA$5)),BA$9*(1-BA$7)^(BA85-1),0)</f>
        <v>0</v>
      </c>
      <c r="BD85" s="140">
        <f>IF(((BC85&gt;=1)*AND(BC85&lt;=BC$5)),BC$9*(1-BC$7)^(BC85-1),0)</f>
        <v>0</v>
      </c>
      <c r="BF85" s="140">
        <f>IF(((BE85&gt;=1)*AND(BE85&lt;=BE$5)),BE$9*(1-BE$7)^(BE85-1),0)</f>
        <v>0</v>
      </c>
      <c r="BH85" s="140">
        <f>IF(((BG85&gt;=1)*AND(BG85&lt;=BG$5)),BG$9*(1-BG$7)^(BG85-1),0)</f>
        <v>0</v>
      </c>
      <c r="BJ85" s="140">
        <f>IF(((BI85&gt;=1)*AND(BI85&lt;=BI$5)),BI$9*(1-BI$7)^(BI85-1),0)</f>
        <v>0</v>
      </c>
      <c r="BL85" s="140">
        <f>IF(((BK85&gt;=1)*AND(BK85&lt;=BK$5)),BK$9*(1-BK$7)^(BK85-1),0)</f>
        <v>0</v>
      </c>
      <c r="BN85" s="262">
        <f>IF(((BM85&gt;=1)*AND(BM85&lt;=BM$5)),BM$9*(1-BM$7)^(BM85-1),0)</f>
        <v>0</v>
      </c>
    </row>
    <row r="86" spans="1:66" s="98" customFormat="1" ht="18" customHeight="1" x14ac:dyDescent="0.15">
      <c r="A86" s="180">
        <f>RANK($H86,($H$11:$H$87),0)</f>
        <v>23</v>
      </c>
      <c r="B86" s="101"/>
      <c r="D86" s="179">
        <f>LARGE((K86,M86,O86,Q86,S86,U86,W86,Y86,AA86,AC86,AE86,AG86,AI86,AK86,AM86,AU86,AX86),1)</f>
        <v>0</v>
      </c>
      <c r="E86" s="179">
        <f>LARGE((K86,M86,O86,Q86,S86,U86,W86,Y86,AA86,AC86,AE86,AG86,AI86,AK86,AM86, AU86,AX86),2)</f>
        <v>0</v>
      </c>
      <c r="F86" s="179">
        <f>LARGE((K86,M86,O86,Q86,S86,U86,W86,Y86,AA86,AC86,AE86,AG86,AI86,AK86,AM86,AU86,AX86),3)</f>
        <v>0</v>
      </c>
      <c r="G86" s="179"/>
      <c r="H86" s="97">
        <f>SUM(D86:G86)</f>
        <v>0</v>
      </c>
      <c r="I86" s="213"/>
      <c r="J86" s="213"/>
      <c r="K86" s="140">
        <f>IF(((J86&gt;=1)*AND(J86&lt;=J$5)),J$9*(1-J$7)^(J86-1),0)</f>
        <v>0</v>
      </c>
      <c r="L86" s="178"/>
      <c r="M86" s="140">
        <f>IF(((L86&gt;=1)*AND(L86&lt;=L$5)),L$9*(1-L$7)^(L86-1),0)</f>
        <v>0</v>
      </c>
      <c r="N86" s="178"/>
      <c r="O86" s="140">
        <f>IF(((N86&gt;=1)*AND(N86&lt;=N$5)),N$9*(1-N$7)^(N86-1),0)</f>
        <v>0</v>
      </c>
      <c r="P86" s="99"/>
      <c r="Q86" s="140">
        <f>IF(((P86&gt;=1)*AND(P86&lt;=P$5)),P$9*(1-P$7)^(P86-1),0)</f>
        <v>0</v>
      </c>
      <c r="R86" s="99"/>
      <c r="S86" s="140">
        <f>IF(((R86&gt;=1)*AND(R86&lt;=R$5)),R$9*(1-R$7)^(R86-1),0)</f>
        <v>0</v>
      </c>
      <c r="T86" s="99"/>
      <c r="U86" s="140">
        <f>IF(((T86&gt;=1)*AND(T86&lt;=T$5)),T$9*(1-T$7)^(T86-1),0)</f>
        <v>0</v>
      </c>
      <c r="V86" s="99"/>
      <c r="W86" s="140">
        <f>IF(((V86&gt;=1)*AND(V86&lt;=V$5)),V$9*(1-V$7)^(V86-1),0)</f>
        <v>0</v>
      </c>
      <c r="X86" s="99"/>
      <c r="Y86" s="140">
        <f>IF(((X86&gt;=1)*AND(X86&lt;=X$5)),X$9*(1-X$7)^(X86-1),0)</f>
        <v>0</v>
      </c>
      <c r="Z86" s="178"/>
      <c r="AA86" s="140">
        <f>IF(((Z86&gt;=1)*AND(Z86&lt;=Z$5)),Z$9*(1-Z$7)^(Z86-1),0)</f>
        <v>0</v>
      </c>
      <c r="AB86" s="178"/>
      <c r="AC86" s="140">
        <f>IF(((AB86&gt;=1)*AND(AB86&lt;=AB$5)),AB$9*(1-AB$7)^(AB86-1),0)</f>
        <v>0</v>
      </c>
      <c r="AD86" s="157"/>
      <c r="AE86" s="140">
        <f>IF(((AD86&gt;=1)*AND(AD86&lt;=AD$5)),AD$9*(1-AD$7)^(AD86-1),0)</f>
        <v>0</v>
      </c>
      <c r="AF86" s="99"/>
      <c r="AG86" s="140">
        <f>IF(((AF86&gt;=1)*AND(AF86&lt;=AF$5)),AF$9*(1-AF$7)^(AF86-1),0)</f>
        <v>0</v>
      </c>
      <c r="AH86" s="157"/>
      <c r="AI86" s="140">
        <f>IF(((AH86&gt;=1)*AND(AH86&lt;=AH$5)),AH$9*(1-AH$7)^(AH86-1),0)</f>
        <v>0</v>
      </c>
      <c r="AJ86" s="99"/>
      <c r="AK86" s="140">
        <f>IF(((AJ86&gt;=1)*AND(AJ86&lt;=AJ$5)),AJ$9*(1-AJ$7)^(AJ86-1),0)</f>
        <v>0</v>
      </c>
      <c r="AL86" s="99"/>
      <c r="AM86" s="140">
        <f>IF(((AL86&gt;=1)*AND(AL86&lt;=AL$5)),AL$9*(1-AL$7)^(AL86-1),0)</f>
        <v>0</v>
      </c>
      <c r="AN86" s="99"/>
      <c r="AO86" s="140">
        <f>IF(((AN86&gt;=1)*AND(AN86&lt;=AN$5)),AN$9*(1-AN$7)^(AN86-1),0)</f>
        <v>0</v>
      </c>
      <c r="AP86" s="99"/>
      <c r="AQ86" s="142">
        <f>IF(((AP86&gt;=1)*AND(AP86&lt;=AP$4)),AP$9*(1-AP$7)^(AP86-1),0)</f>
        <v>0</v>
      </c>
      <c r="AR86" s="99"/>
      <c r="AS86" s="142">
        <f>IF(((AR86&gt;=1)*AND(AR86&lt;=AR$4)),AR$9*(1-AR$7)^(AR86-1),0)</f>
        <v>0</v>
      </c>
      <c r="AU86" s="140">
        <f>IF(((AT86&gt;=1)*AND(AT86&lt;=AT$5)),AT$9*(1-AT$7)^(AT86-1),0)</f>
        <v>0</v>
      </c>
      <c r="AV86" s="99"/>
      <c r="AW86" s="99"/>
      <c r="AX86" s="140">
        <f>LARGE((AZ86,BB86,BD86,BF86,BH86,BJ86,BL86,BN86),1)</f>
        <v>0</v>
      </c>
      <c r="AY86" s="99"/>
      <c r="AZ86" s="140">
        <f>IF(((AY86&gt;=1)*AND(AY86&lt;=AY$5)),AY$9*(1-AY$7)^(AY86-1),0)</f>
        <v>0</v>
      </c>
      <c r="BA86" s="99"/>
      <c r="BB86" s="140">
        <f>IF(((BA86&gt;=1)*AND(BA86&lt;=BA$5)),BA$9*(1-BA$7)^(BA86-1),0)</f>
        <v>0</v>
      </c>
      <c r="BD86" s="140">
        <f>IF(((BC86&gt;=1)*AND(BC86&lt;=BC$5)),BC$9*(1-BC$7)^(BC86-1),0)</f>
        <v>0</v>
      </c>
      <c r="BF86" s="140">
        <f>IF(((BE86&gt;=1)*AND(BE86&lt;=BE$5)),BE$9*(1-BE$7)^(BE86-1),0)</f>
        <v>0</v>
      </c>
      <c r="BH86" s="140">
        <f>IF(((BG86&gt;=1)*AND(BG86&lt;=BG$5)),BG$9*(1-BG$7)^(BG86-1),0)</f>
        <v>0</v>
      </c>
      <c r="BJ86" s="140">
        <f>IF(((BI86&gt;=1)*AND(BI86&lt;=BI$5)),BI$9*(1-BI$7)^(BI86-1),0)</f>
        <v>0</v>
      </c>
      <c r="BL86" s="140">
        <f>IF(((BK86&gt;=1)*AND(BK86&lt;=BK$5)),BK$9*(1-BK$7)^(BK86-1),0)</f>
        <v>0</v>
      </c>
      <c r="BN86" s="262">
        <f>IF(((BM86&gt;=1)*AND(BM86&lt;=BM$5)),BM$9*(1-BM$7)^(BM86-1),0)</f>
        <v>0</v>
      </c>
    </row>
    <row r="87" spans="1:66" s="98" customFormat="1" ht="18" customHeight="1" x14ac:dyDescent="0.15">
      <c r="A87" s="180">
        <f>RANK($H87,($H$11:$H$87),0)</f>
        <v>23</v>
      </c>
      <c r="B87" s="101"/>
      <c r="D87" s="179">
        <f>LARGE((K87,M87,O87,Q87,S87,U87,W87,Y87,AA87,AC87,AE87,AG87,AI87,AK87,AM87,AU87,AX87),1)</f>
        <v>0</v>
      </c>
      <c r="E87" s="179">
        <f>LARGE((K87,M87,O87,Q87,S87,U87,W87,Y87,AA87,AC87,AE87,AG87,AI87,AK87,AM87, AU87,AX87),2)</f>
        <v>0</v>
      </c>
      <c r="F87" s="179">
        <f>LARGE((K87,M87,O87,Q87,S87,U87,W87,Y87,AA87,AC87,AE87,AG87,AI87,AK87,AM87,AU87,AX87),3)</f>
        <v>0</v>
      </c>
      <c r="G87" s="179"/>
      <c r="H87" s="97">
        <f>SUM(D87:G87)</f>
        <v>0</v>
      </c>
      <c r="I87" s="213"/>
      <c r="J87" s="213"/>
      <c r="K87" s="140">
        <f>IF(((J87&gt;=1)*AND(J87&lt;=J$5)),J$9*(1-J$7)^(J87-1),0)</f>
        <v>0</v>
      </c>
      <c r="L87" s="178"/>
      <c r="M87" s="140">
        <f>IF(((L87&gt;=1)*AND(L87&lt;=L$5)),L$9*(1-L$7)^(L87-1),0)</f>
        <v>0</v>
      </c>
      <c r="N87" s="178"/>
      <c r="O87" s="140">
        <f>IF(((N87&gt;=1)*AND(N87&lt;=N$5)),N$9*(1-N$7)^(N87-1),0)</f>
        <v>0</v>
      </c>
      <c r="P87" s="99"/>
      <c r="Q87" s="140">
        <f>IF(((P87&gt;=1)*AND(P87&lt;=P$5)),P$9*(1-P$7)^(P87-1),0)</f>
        <v>0</v>
      </c>
      <c r="R87" s="99"/>
      <c r="S87" s="140">
        <f>IF(((R87&gt;=1)*AND(R87&lt;=R$5)),R$9*(1-R$7)^(R87-1),0)</f>
        <v>0</v>
      </c>
      <c r="T87" s="99"/>
      <c r="U87" s="140">
        <f>IF(((T87&gt;=1)*AND(T87&lt;=T$5)),T$9*(1-T$7)^(T87-1),0)</f>
        <v>0</v>
      </c>
      <c r="V87" s="99"/>
      <c r="W87" s="140">
        <f>IF(((V87&gt;=1)*AND(V87&lt;=V$5)),V$9*(1-V$7)^(V87-1),0)</f>
        <v>0</v>
      </c>
      <c r="X87" s="99"/>
      <c r="Y87" s="140">
        <f>IF(((X87&gt;=1)*AND(X87&lt;=X$5)),X$9*(1-X$7)^(X87-1),0)</f>
        <v>0</v>
      </c>
      <c r="Z87" s="178"/>
      <c r="AA87" s="140">
        <f>IF(((Z87&gt;=1)*AND(Z87&lt;=Z$5)),Z$9*(1-Z$7)^(Z87-1),0)</f>
        <v>0</v>
      </c>
      <c r="AB87" s="178"/>
      <c r="AC87" s="140">
        <f>IF(((AB87&gt;=1)*AND(AB87&lt;=AB$5)),AB$9*(1-AB$7)^(AB87-1),0)</f>
        <v>0</v>
      </c>
      <c r="AD87" s="157"/>
      <c r="AE87" s="140">
        <f>IF(((AD87&gt;=1)*AND(AD87&lt;=AD$5)),AD$9*(1-AD$7)^(AD87-1),0)</f>
        <v>0</v>
      </c>
      <c r="AF87" s="99"/>
      <c r="AG87" s="140">
        <f>IF(((AF87&gt;=1)*AND(AF87&lt;=AF$5)),AF$9*(1-AF$7)^(AF87-1),0)</f>
        <v>0</v>
      </c>
      <c r="AH87" s="157"/>
      <c r="AI87" s="140">
        <f>IF(((AH87&gt;=1)*AND(AH87&lt;=AH$5)),AH$9*(1-AH$7)^(AH87-1),0)</f>
        <v>0</v>
      </c>
      <c r="AJ87" s="99"/>
      <c r="AK87" s="140">
        <f>IF(((AJ87&gt;=1)*AND(AJ87&lt;=AJ$5)),AJ$9*(1-AJ$7)^(AJ87-1),0)</f>
        <v>0</v>
      </c>
      <c r="AL87" s="99"/>
      <c r="AM87" s="140">
        <f>IF(((AL87&gt;=1)*AND(AL87&lt;=AL$5)),AL$9*(1-AL$7)^(AL87-1),0)</f>
        <v>0</v>
      </c>
      <c r="AN87" s="99"/>
      <c r="AO87" s="140">
        <f>IF(((AN87&gt;=1)*AND(AN87&lt;=AN$5)),AN$9*(1-AN$7)^(AN87-1),0)</f>
        <v>0</v>
      </c>
      <c r="AP87" s="99"/>
      <c r="AQ87" s="142">
        <f>IF(((AP87&gt;=1)*AND(AP87&lt;=AP$4)),AP$9*(1-AP$7)^(AP87-1),0)</f>
        <v>0</v>
      </c>
      <c r="AR87" s="99"/>
      <c r="AS87" s="142">
        <f>IF(((AR87&gt;=1)*AND(AR87&lt;=AR$4)),AR$9*(1-AR$7)^(AR87-1),0)</f>
        <v>0</v>
      </c>
      <c r="AU87" s="140">
        <f>IF(((AT87&gt;=1)*AND(AT87&lt;=AT$5)),AT$9*(1-AT$7)^(AT87-1),0)</f>
        <v>0</v>
      </c>
      <c r="AV87" s="99"/>
      <c r="AW87" s="99"/>
      <c r="AX87" s="140">
        <f>LARGE((AZ87,BB87,BD87,BF87,BH87,BJ87,BL87,BN87),1)</f>
        <v>0</v>
      </c>
      <c r="AY87" s="99"/>
      <c r="AZ87" s="140">
        <f>IF(((AY87&gt;=1)*AND(AY87&lt;=AY$5)),AY$9*(1-AY$7)^(AY87-1),0)</f>
        <v>0</v>
      </c>
      <c r="BA87" s="99"/>
      <c r="BB87" s="140">
        <f>IF(((BA87&gt;=1)*AND(BA87&lt;=BA$5)),BA$9*(1-BA$7)^(BA87-1),0)</f>
        <v>0</v>
      </c>
      <c r="BD87" s="140">
        <f>IF(((BC87&gt;=1)*AND(BC87&lt;=BC$5)),BC$9*(1-BC$7)^(BC87-1),0)</f>
        <v>0</v>
      </c>
      <c r="BF87" s="140">
        <f>IF(((BE87&gt;=1)*AND(BE87&lt;=BE$5)),BE$9*(1-BE$7)^(BE87-1),0)</f>
        <v>0</v>
      </c>
      <c r="BH87" s="140">
        <f>IF(((BG87&gt;=1)*AND(BG87&lt;=BG$5)),BG$9*(1-BG$7)^(BG87-1),0)</f>
        <v>0</v>
      </c>
      <c r="BJ87" s="140">
        <f>IF(((BI87&gt;=1)*AND(BI87&lt;=BI$5)),BI$9*(1-BI$7)^(BI87-1),0)</f>
        <v>0</v>
      </c>
      <c r="BL87" s="140">
        <f>IF(((BK87&gt;=1)*AND(BK87&lt;=BK$5)),BK$9*(1-BK$7)^(BK87-1),0)</f>
        <v>0</v>
      </c>
      <c r="BN87" s="262">
        <f>IF(((BM87&gt;=1)*AND(BM87&lt;=BM$5)),BM$9*(1-BM$7)^(BM87-1),0)</f>
        <v>0</v>
      </c>
    </row>
    <row r="88" spans="1:66" s="103" customFormat="1" ht="18" customHeight="1" x14ac:dyDescent="0.15">
      <c r="B88" s="104"/>
      <c r="D88" s="179">
        <f>LARGE((K88,M88,O88,Q88,S88,U88,W88,Y88,AA88,AC88,AE88,AG88,AI88,AK88,AU88,AX88,AZ88,BB88,BD88,BF88,BH88,BJ88,BL88,BN88),1)</f>
        <v>0</v>
      </c>
      <c r="E88" s="179">
        <f>LARGE((K88,M88,O88,Q88,S88,U88,W88,Y88,AA88,AC88,AE88,AG88,AI88,AK88,AU88,AX88,AZ88,BB88,BD88,BF88,BH88,BJ88,BL88,BN88),2)</f>
        <v>0</v>
      </c>
      <c r="F88" s="179">
        <f>LARGE((K88,M88,O88,Q88,S88,U88,W88,Y88,AA88,AC88,AE88,AG88,AI88,AK88,AU88,AX88,AZ88,BB88,BD88,BF88,BH88,BJ88,BL88,BN88),3)</f>
        <v>0</v>
      </c>
      <c r="G88" s="179"/>
      <c r="H88" s="97">
        <f t="shared" ref="H88:H106" si="0">SUM(D88:G88)</f>
        <v>0</v>
      </c>
      <c r="K88" s="140">
        <f t="shared" ref="K88:K139" si="1">IF(((J88&gt;=1)*AND(J88&lt;=J$5)),J$9*(1-J$7)^(J88-1),0)</f>
        <v>0</v>
      </c>
      <c r="L88" s="178"/>
      <c r="M88" s="140">
        <f t="shared" ref="M88:M139" si="2">IF(((L88&gt;=1)*AND(L88&lt;=L$5)),L$9*(1-L$7)^(L88-1),0)</f>
        <v>0</v>
      </c>
      <c r="N88" s="178"/>
      <c r="O88" s="140">
        <f t="shared" ref="O88:O139" si="3">IF(((N88&gt;=1)*AND(N88&lt;=N$5)),N$9*(1-N$7)^(N88-1),0)</f>
        <v>0</v>
      </c>
      <c r="P88" s="99"/>
      <c r="Q88" s="140">
        <f t="shared" ref="Q88:Q139" si="4">IF(((P88&gt;=1)*AND(P88&lt;=P$5)),P$9*(1-P$7)^(P88-1),0)</f>
        <v>0</v>
      </c>
      <c r="R88" s="99"/>
      <c r="S88" s="140">
        <f t="shared" ref="S88:S139" si="5">IF(((R88&gt;=1)*AND(R88&lt;=R$5)),R$9*(1-R$7)^(R88-1),0)</f>
        <v>0</v>
      </c>
      <c r="T88" s="99"/>
      <c r="U88" s="140">
        <f t="shared" ref="U88:U139" si="6">IF(((T88&gt;=1)*AND(T88&lt;=T$5)),T$9*(1-T$7)^(T88-1),0)</f>
        <v>0</v>
      </c>
      <c r="V88" s="99"/>
      <c r="W88" s="140">
        <f t="shared" ref="W88:W139" si="7">IF(((V88&gt;=1)*AND(V88&lt;=V$5)),V$9*(1-V$7)^(V88-1),0)</f>
        <v>0</v>
      </c>
      <c r="X88" s="99"/>
      <c r="Y88" s="140">
        <f t="shared" ref="Y88:Y139" si="8">IF(((X88&gt;=1)*AND(X88&lt;=X$5)),X$9*(1-X$7)^(X88-1),0)</f>
        <v>0</v>
      </c>
      <c r="Z88" s="178"/>
      <c r="AA88" s="140">
        <f t="shared" ref="AA88:AA139" si="9">IF(((Z88&gt;=1)*AND(Z88&lt;=Z$5)),Z$9*(1-Z$7)^(Z88-1),0)</f>
        <v>0</v>
      </c>
      <c r="AB88" s="178"/>
      <c r="AC88" s="140">
        <f t="shared" ref="AC88:AC139" si="10">IF(((AB88&gt;=1)*AND(AB88&lt;=AB$5)),AB$9*(1-AB$7)^(AB88-1),0)</f>
        <v>0</v>
      </c>
      <c r="AD88" s="157"/>
      <c r="AE88" s="140">
        <f t="shared" ref="AE88:AE139" si="11">IF(((AD88&gt;=1)*AND(AD88&lt;=AD$5)),AD$9*(1-AD$7)^(AD88-1),0)</f>
        <v>0</v>
      </c>
      <c r="AF88" s="99"/>
      <c r="AG88" s="140">
        <f t="shared" ref="AG88:AG139" si="12">IF(((AF88&gt;=1)*AND(AF88&lt;=AF$5)),AF$9*(1-AF$7)^(AF88-1),0)</f>
        <v>0</v>
      </c>
      <c r="AH88" s="157"/>
      <c r="AI88" s="140">
        <f t="shared" ref="AI88:AI139" si="13">IF(((AH88&gt;=1)*AND(AH88&lt;=AH$5)),AH$9*(1-AH$7)^(AH88-1),0)</f>
        <v>0</v>
      </c>
      <c r="AJ88" s="99"/>
      <c r="AK88" s="140">
        <f t="shared" ref="AK88:AK139" si="14">IF(((AJ88&gt;=1)*AND(AJ88&lt;=AJ$5)),AJ$9*(1-AJ$7)^(AJ88-1),0)</f>
        <v>0</v>
      </c>
      <c r="AL88" s="99"/>
      <c r="AM88" s="142">
        <f t="shared" ref="AM88:AM106" si="15">IF(((AL88&gt;=1)*AND(AL88&lt;=AL$4)),AL$9*(1-AL$7)^(AL88-1),0)</f>
        <v>0</v>
      </c>
      <c r="AN88" s="99"/>
      <c r="AO88" s="142">
        <f t="shared" ref="AO88:AO106" si="16">IF(((AN88&gt;=1)*AND(AN88&lt;=AN$4)),AN$9*(1-AN$7)^(AN88-1),0)</f>
        <v>0</v>
      </c>
      <c r="AP88" s="99"/>
      <c r="AQ88" s="142">
        <f t="shared" ref="AQ88:AQ106" si="17">IF(((AP88&gt;=1)*AND(AP88&lt;=AP$4)),AP$9*(1-AP$7)^(AP88-1),0)</f>
        <v>0</v>
      </c>
      <c r="AR88" s="99"/>
      <c r="AS88" s="142">
        <f t="shared" ref="AS88:AS106" si="18">IF(((AR88&gt;=1)*AND(AR88&lt;=AR$4)),AR$9*(1-AR$7)^(AR88-1),0)</f>
        <v>0</v>
      </c>
      <c r="AU88" s="140">
        <f t="shared" ref="AU88:AU139" si="19">IF(((AT88&gt;=1)*AND(AT88&lt;=AT$5)),AT$9*(1-AT$7)^(AT88-1),0)</f>
        <v>0</v>
      </c>
      <c r="AV88" s="99"/>
      <c r="AW88" s="99"/>
      <c r="AX88" s="140">
        <f t="shared" ref="AX88:AX139" si="20">IF(((AW88&gt;=1)*AND(AW88&lt;=AW$5)),AW$9*(1-AW$7)^(AW88-1),0)</f>
        <v>0</v>
      </c>
      <c r="AY88" s="99"/>
      <c r="AZ88" s="140">
        <f t="shared" ref="AZ88:AZ139" si="21">IF(((AY88&gt;=1)*AND(AY88&lt;=AY$5)),AY$9*(1-AY$7)^(AY88-1),0)</f>
        <v>0</v>
      </c>
      <c r="BA88" s="99"/>
      <c r="BB88" s="140">
        <f t="shared" ref="BB88:BB139" si="22">IF(((BA88&gt;=1)*AND(BA88&lt;=BA$5)),BA$9*(1-BA$7)^(BA88-1),0)</f>
        <v>0</v>
      </c>
      <c r="BD88" s="140">
        <f t="shared" ref="BD88:BD139" si="23">IF(((BC88&gt;=1)*AND(BC88&lt;=BC$5)),BC$9*(1-BC$7)^(BC88-1),0)</f>
        <v>0</v>
      </c>
      <c r="BF88" s="140">
        <f t="shared" ref="BF88:BF139" si="24">IF(((BE88&gt;=1)*AND(BE88&lt;=BE$5)),BE$9*(1-BE$7)^(BE88-1),0)</f>
        <v>0</v>
      </c>
      <c r="BH88" s="140">
        <f t="shared" ref="BH88:BH139" si="25">IF(((BG88&gt;=1)*AND(BG88&lt;=BG$5)),BG$9*(1-BG$7)^(BG88-1),0)</f>
        <v>0</v>
      </c>
      <c r="BI88" s="98"/>
      <c r="BJ88" s="140">
        <f t="shared" ref="BJ88:BJ139" si="26">IF(((BI88&gt;=1)*AND(BI88&lt;=BI$5)),BI$9*(1-BI$7)^(BI88-1),0)</f>
        <v>0</v>
      </c>
      <c r="BK88" s="98"/>
      <c r="BL88" s="140">
        <f t="shared" ref="BL88:BL139" si="27">IF(((BK88&gt;=1)*AND(BK88&lt;=BK$5)),BK$9*(1-BK$7)^(BK88-1),0)</f>
        <v>0</v>
      </c>
      <c r="BM88" s="98"/>
      <c r="BN88" s="140">
        <f t="shared" ref="BN88:BN139" si="28">IF(((BM88&gt;=1)*AND(BM88&lt;=BM$5)),BM$9*(1-BM$7)^(BM88-1),0)</f>
        <v>0</v>
      </c>
    </row>
    <row r="89" spans="1:66" s="103" customFormat="1" ht="18" customHeight="1" x14ac:dyDescent="0.15">
      <c r="B89" s="104"/>
      <c r="D89" s="179">
        <f>LARGE((K89,M89,O89,Q89,S89,U89,W89,Y89,AA89,AC89,AE89,AG89,AI89,AK89,AU89,AX89,AZ89,BB89,BD89,BF89,BH89,BJ89,BL89,BN89),1)</f>
        <v>0</v>
      </c>
      <c r="E89" s="179">
        <f>LARGE((K89,M89,O89,Q89,S89,U89,W89,Y89,AA89,AC89,AE89,AG89,AI89,AK89,AU89,AX89,AZ89,BB89,BD89,BF89,BH89,BJ89,BL89,BN89),2)</f>
        <v>0</v>
      </c>
      <c r="F89" s="179">
        <f>LARGE((K89,M89,O89,Q89,S89,U89,W89,Y89,AA89,AC89,AE89,AG89,AI89,AK89,AU89,AX89,AZ89,BB89,BD89,BF89,BH89,BJ89,BL89,BN89),3)</f>
        <v>0</v>
      </c>
      <c r="G89" s="179"/>
      <c r="H89" s="97">
        <f t="shared" si="0"/>
        <v>0</v>
      </c>
      <c r="K89" s="140">
        <f t="shared" si="1"/>
        <v>0</v>
      </c>
      <c r="L89" s="178"/>
      <c r="M89" s="140">
        <f t="shared" si="2"/>
        <v>0</v>
      </c>
      <c r="N89" s="178"/>
      <c r="O89" s="140">
        <f t="shared" si="3"/>
        <v>0</v>
      </c>
      <c r="P89" s="99"/>
      <c r="Q89" s="140">
        <f t="shared" si="4"/>
        <v>0</v>
      </c>
      <c r="R89" s="99"/>
      <c r="S89" s="140">
        <f t="shared" si="5"/>
        <v>0</v>
      </c>
      <c r="T89" s="99"/>
      <c r="U89" s="140">
        <f t="shared" si="6"/>
        <v>0</v>
      </c>
      <c r="V89" s="99"/>
      <c r="W89" s="140">
        <f t="shared" si="7"/>
        <v>0</v>
      </c>
      <c r="X89" s="99"/>
      <c r="Y89" s="140">
        <f t="shared" si="8"/>
        <v>0</v>
      </c>
      <c r="Z89" s="157"/>
      <c r="AA89" s="140">
        <f t="shared" si="9"/>
        <v>0</v>
      </c>
      <c r="AB89" s="157"/>
      <c r="AC89" s="140">
        <f t="shared" si="10"/>
        <v>0</v>
      </c>
      <c r="AD89" s="157"/>
      <c r="AE89" s="140">
        <f t="shared" si="11"/>
        <v>0</v>
      </c>
      <c r="AF89" s="99"/>
      <c r="AG89" s="140">
        <f t="shared" si="12"/>
        <v>0</v>
      </c>
      <c r="AH89" s="157"/>
      <c r="AI89" s="140">
        <f t="shared" si="13"/>
        <v>0</v>
      </c>
      <c r="AJ89" s="99"/>
      <c r="AK89" s="140">
        <f t="shared" si="14"/>
        <v>0</v>
      </c>
      <c r="AL89" s="99"/>
      <c r="AM89" s="142">
        <f t="shared" si="15"/>
        <v>0</v>
      </c>
      <c r="AN89" s="99"/>
      <c r="AO89" s="142">
        <f t="shared" si="16"/>
        <v>0</v>
      </c>
      <c r="AP89" s="99"/>
      <c r="AQ89" s="142">
        <f t="shared" si="17"/>
        <v>0</v>
      </c>
      <c r="AR89" s="99"/>
      <c r="AS89" s="142">
        <f t="shared" si="18"/>
        <v>0</v>
      </c>
      <c r="AU89" s="140">
        <f t="shared" si="19"/>
        <v>0</v>
      </c>
      <c r="AV89" s="99"/>
      <c r="AW89" s="99"/>
      <c r="AX89" s="140">
        <f t="shared" si="20"/>
        <v>0</v>
      </c>
      <c r="AY89" s="99"/>
      <c r="AZ89" s="140">
        <f t="shared" si="21"/>
        <v>0</v>
      </c>
      <c r="BA89" s="99"/>
      <c r="BB89" s="140">
        <f t="shared" si="22"/>
        <v>0</v>
      </c>
      <c r="BD89" s="140">
        <f t="shared" si="23"/>
        <v>0</v>
      </c>
      <c r="BF89" s="140">
        <f t="shared" si="24"/>
        <v>0</v>
      </c>
      <c r="BH89" s="140">
        <f t="shared" si="25"/>
        <v>0</v>
      </c>
      <c r="BI89" s="98"/>
      <c r="BJ89" s="140">
        <f t="shared" si="26"/>
        <v>0</v>
      </c>
      <c r="BK89" s="98"/>
      <c r="BL89" s="140">
        <f t="shared" si="27"/>
        <v>0</v>
      </c>
      <c r="BM89" s="98"/>
      <c r="BN89" s="140">
        <f t="shared" si="28"/>
        <v>0</v>
      </c>
    </row>
    <row r="90" spans="1:66" s="103" customFormat="1" ht="18" customHeight="1" x14ac:dyDescent="0.15">
      <c r="B90" s="104"/>
      <c r="D90" s="179">
        <f>LARGE((K90,M90,O90,Q90,S90,U90,W90,Y90,AA90,AC90,AE90,AG90,AI90,AK90,AU90,AX90,AZ90,BB90,BD90,BF90,BH90,BJ90,BL90,BN90),1)</f>
        <v>0</v>
      </c>
      <c r="E90" s="179">
        <f>LARGE((K90,M90,O90,Q90,S90,U90,W90,Y90,AA90,AC90,AE90,AG90,AI90,AK90,AU90,AX90,AZ90,BB90,BD90,BF90,BH90,BJ90,BL90,BN90),2)</f>
        <v>0</v>
      </c>
      <c r="F90" s="179">
        <f>LARGE((K90,M90,O90,Q90,S90,U90,W90,Y90,AA90,AC90,AE90,AG90,AI90,AK90,AU90,AX90,AZ90,BB90,BD90,BF90,BH90,BJ90,BL90,BN90),3)</f>
        <v>0</v>
      </c>
      <c r="G90" s="179"/>
      <c r="H90" s="97">
        <f t="shared" si="0"/>
        <v>0</v>
      </c>
      <c r="K90" s="140">
        <f t="shared" si="1"/>
        <v>0</v>
      </c>
      <c r="L90" s="178"/>
      <c r="M90" s="140">
        <f t="shared" si="2"/>
        <v>0</v>
      </c>
      <c r="N90" s="178"/>
      <c r="O90" s="140">
        <f t="shared" si="3"/>
        <v>0</v>
      </c>
      <c r="P90" s="99"/>
      <c r="Q90" s="140">
        <f t="shared" si="4"/>
        <v>0</v>
      </c>
      <c r="R90" s="99"/>
      <c r="S90" s="140">
        <f t="shared" si="5"/>
        <v>0</v>
      </c>
      <c r="T90" s="99"/>
      <c r="U90" s="140">
        <f t="shared" si="6"/>
        <v>0</v>
      </c>
      <c r="V90" s="99"/>
      <c r="W90" s="140">
        <f t="shared" si="7"/>
        <v>0</v>
      </c>
      <c r="X90" s="99"/>
      <c r="Y90" s="140">
        <f t="shared" si="8"/>
        <v>0</v>
      </c>
      <c r="Z90" s="157"/>
      <c r="AA90" s="140">
        <f t="shared" si="9"/>
        <v>0</v>
      </c>
      <c r="AB90" s="157"/>
      <c r="AC90" s="140">
        <f t="shared" si="10"/>
        <v>0</v>
      </c>
      <c r="AD90" s="157"/>
      <c r="AE90" s="140">
        <f t="shared" si="11"/>
        <v>0</v>
      </c>
      <c r="AF90" s="99"/>
      <c r="AG90" s="140">
        <f t="shared" si="12"/>
        <v>0</v>
      </c>
      <c r="AH90" s="157"/>
      <c r="AI90" s="140">
        <f t="shared" si="13"/>
        <v>0</v>
      </c>
      <c r="AJ90" s="99"/>
      <c r="AK90" s="140">
        <f t="shared" si="14"/>
        <v>0</v>
      </c>
      <c r="AL90" s="99"/>
      <c r="AM90" s="142">
        <f t="shared" si="15"/>
        <v>0</v>
      </c>
      <c r="AN90" s="99"/>
      <c r="AO90" s="142">
        <f t="shared" si="16"/>
        <v>0</v>
      </c>
      <c r="AP90" s="99"/>
      <c r="AQ90" s="142">
        <f t="shared" si="17"/>
        <v>0</v>
      </c>
      <c r="AR90" s="99"/>
      <c r="AS90" s="142">
        <f t="shared" si="18"/>
        <v>0</v>
      </c>
      <c r="AU90" s="140">
        <f t="shared" si="19"/>
        <v>0</v>
      </c>
      <c r="AV90" s="99"/>
      <c r="AW90" s="99"/>
      <c r="AX90" s="140">
        <f t="shared" si="20"/>
        <v>0</v>
      </c>
      <c r="AY90" s="99"/>
      <c r="AZ90" s="140">
        <f t="shared" si="21"/>
        <v>0</v>
      </c>
      <c r="BA90" s="99"/>
      <c r="BB90" s="140">
        <f t="shared" si="22"/>
        <v>0</v>
      </c>
      <c r="BD90" s="140">
        <f t="shared" si="23"/>
        <v>0</v>
      </c>
      <c r="BF90" s="140">
        <f t="shared" si="24"/>
        <v>0</v>
      </c>
      <c r="BH90" s="140">
        <f t="shared" si="25"/>
        <v>0</v>
      </c>
      <c r="BI90" s="98"/>
      <c r="BJ90" s="140">
        <f t="shared" si="26"/>
        <v>0</v>
      </c>
      <c r="BK90" s="98"/>
      <c r="BL90" s="140">
        <f t="shared" si="27"/>
        <v>0</v>
      </c>
      <c r="BM90" s="98"/>
      <c r="BN90" s="140">
        <f t="shared" si="28"/>
        <v>0</v>
      </c>
    </row>
    <row r="91" spans="1:66" ht="18" customHeight="1" x14ac:dyDescent="0.15">
      <c r="D91" s="179">
        <f>LARGE((K91,M91,O91,Q91,S91,U91,W91,Y91,AA91,AC91,AE91,AG91,AI91,AK91,AU91,AX91,AZ91,BB91,BD91,BF91,BH91,BJ91,BL91,BN91),1)</f>
        <v>0</v>
      </c>
      <c r="E91" s="179">
        <f>LARGE((K91,M91,O91,Q91,S91,U91,W91,Y91,AA91,AC91,AE91,AG91,AI91,AK91,AU91,AX91,AZ91,BB91,BD91,BF91,BH91,BJ91,BL91,BN91),2)</f>
        <v>0</v>
      </c>
      <c r="F91" s="179">
        <f>LARGE((K91,M91,O91,Q91,S91,U91,W91,Y91,AA91,AC91,AE91,AG91,AI91,AK91,AU91,AX91,AZ91,BB91,BD91,BF91,BH91,BJ91,BL91,BN91),3)</f>
        <v>0</v>
      </c>
      <c r="G91" s="179"/>
      <c r="H91" s="97">
        <f t="shared" si="0"/>
        <v>0</v>
      </c>
      <c r="K91" s="140">
        <f t="shared" si="1"/>
        <v>0</v>
      </c>
      <c r="L91" s="178"/>
      <c r="M91" s="140">
        <f t="shared" si="2"/>
        <v>0</v>
      </c>
      <c r="N91" s="178"/>
      <c r="O91" s="140">
        <f t="shared" si="3"/>
        <v>0</v>
      </c>
      <c r="P91" s="99"/>
      <c r="Q91" s="140">
        <f t="shared" si="4"/>
        <v>0</v>
      </c>
      <c r="R91" s="99"/>
      <c r="S91" s="140">
        <f t="shared" si="5"/>
        <v>0</v>
      </c>
      <c r="T91" s="99"/>
      <c r="U91" s="140">
        <f t="shared" si="6"/>
        <v>0</v>
      </c>
      <c r="V91" s="99"/>
      <c r="W91" s="140">
        <f t="shared" si="7"/>
        <v>0</v>
      </c>
      <c r="X91" s="99"/>
      <c r="Y91" s="140">
        <f t="shared" si="8"/>
        <v>0</v>
      </c>
      <c r="Z91" s="157"/>
      <c r="AA91" s="140">
        <f t="shared" si="9"/>
        <v>0</v>
      </c>
      <c r="AB91" s="157"/>
      <c r="AC91" s="140">
        <f t="shared" si="10"/>
        <v>0</v>
      </c>
      <c r="AD91" s="157"/>
      <c r="AE91" s="140">
        <f t="shared" si="11"/>
        <v>0</v>
      </c>
      <c r="AF91" s="99"/>
      <c r="AG91" s="140">
        <f t="shared" si="12"/>
        <v>0</v>
      </c>
      <c r="AH91" s="157"/>
      <c r="AI91" s="140">
        <f t="shared" si="13"/>
        <v>0</v>
      </c>
      <c r="AJ91" s="99"/>
      <c r="AK91" s="140">
        <f t="shared" si="14"/>
        <v>0</v>
      </c>
      <c r="AL91" s="99"/>
      <c r="AM91" s="142">
        <f t="shared" si="15"/>
        <v>0</v>
      </c>
      <c r="AN91" s="99"/>
      <c r="AO91" s="142">
        <f t="shared" si="16"/>
        <v>0</v>
      </c>
      <c r="AP91" s="99"/>
      <c r="AQ91" s="142">
        <f t="shared" si="17"/>
        <v>0</v>
      </c>
      <c r="AR91" s="99"/>
      <c r="AS91" s="142">
        <f t="shared" si="18"/>
        <v>0</v>
      </c>
      <c r="AU91" s="140">
        <f t="shared" si="19"/>
        <v>0</v>
      </c>
      <c r="AV91" s="99"/>
      <c r="AW91" s="99"/>
      <c r="AX91" s="140">
        <f t="shared" si="20"/>
        <v>0</v>
      </c>
      <c r="AY91" s="99"/>
      <c r="AZ91" s="140">
        <f t="shared" si="21"/>
        <v>0</v>
      </c>
      <c r="BA91" s="99"/>
      <c r="BB91" s="140">
        <f t="shared" si="22"/>
        <v>0</v>
      </c>
      <c r="BD91" s="140">
        <f t="shared" si="23"/>
        <v>0</v>
      </c>
      <c r="BF91" s="140">
        <f t="shared" si="24"/>
        <v>0</v>
      </c>
      <c r="BH91" s="140">
        <f t="shared" si="25"/>
        <v>0</v>
      </c>
      <c r="BI91" s="98"/>
      <c r="BJ91" s="140">
        <f t="shared" si="26"/>
        <v>0</v>
      </c>
      <c r="BK91" s="98"/>
      <c r="BL91" s="140">
        <f t="shared" si="27"/>
        <v>0</v>
      </c>
      <c r="BM91" s="98"/>
      <c r="BN91" s="140">
        <f t="shared" si="28"/>
        <v>0</v>
      </c>
    </row>
    <row r="92" spans="1:66" ht="18" customHeight="1" x14ac:dyDescent="0.15">
      <c r="D92" s="179">
        <f>LARGE((K92,M92,O92,Q92,S92,U92,W92,Y92,AA92,AC92,AE92,AG92,AI92,AK92,AU92,AX92,AZ92,BB92,BD92,BF92,BH92,BJ92,BL92,BN92),1)</f>
        <v>0</v>
      </c>
      <c r="E92" s="179">
        <f>LARGE((K92,M92,O92,Q92,S92,U92,W92,Y92,AA92,AC92,AE92,AG92,AI92,AK92,AU92,AX92,AZ92,BB92,BD92,BF92,BH92,BJ92,BL92,BN92),2)</f>
        <v>0</v>
      </c>
      <c r="F92" s="179">
        <f>LARGE((K92,M92,O92,Q92,S92,U92,W92,Y92,AA92,AC92,AE92,AG92,AI92,AK92,AU92,AX92,AZ92,BB92,BD92,BF92,BH92,BJ92,BL92,BN92),3)</f>
        <v>0</v>
      </c>
      <c r="G92" s="179"/>
      <c r="H92" s="97">
        <f t="shared" si="0"/>
        <v>0</v>
      </c>
      <c r="K92" s="140">
        <f t="shared" si="1"/>
        <v>0</v>
      </c>
      <c r="L92" s="178"/>
      <c r="M92" s="140">
        <f t="shared" si="2"/>
        <v>0</v>
      </c>
      <c r="N92" s="178"/>
      <c r="O92" s="140">
        <f t="shared" si="3"/>
        <v>0</v>
      </c>
      <c r="P92" s="99"/>
      <c r="Q92" s="140">
        <f t="shared" si="4"/>
        <v>0</v>
      </c>
      <c r="R92" s="99"/>
      <c r="S92" s="140">
        <f t="shared" si="5"/>
        <v>0</v>
      </c>
      <c r="T92" s="99"/>
      <c r="U92" s="140">
        <f t="shared" si="6"/>
        <v>0</v>
      </c>
      <c r="V92" s="99"/>
      <c r="W92" s="140">
        <f t="shared" si="7"/>
        <v>0</v>
      </c>
      <c r="X92" s="99"/>
      <c r="Y92" s="140">
        <f t="shared" si="8"/>
        <v>0</v>
      </c>
      <c r="Z92" s="157"/>
      <c r="AA92" s="140">
        <f t="shared" si="9"/>
        <v>0</v>
      </c>
      <c r="AB92" s="157"/>
      <c r="AC92" s="140">
        <f t="shared" si="10"/>
        <v>0</v>
      </c>
      <c r="AD92" s="157"/>
      <c r="AE92" s="140">
        <f t="shared" si="11"/>
        <v>0</v>
      </c>
      <c r="AF92" s="99"/>
      <c r="AG92" s="140">
        <f t="shared" si="12"/>
        <v>0</v>
      </c>
      <c r="AH92" s="157"/>
      <c r="AI92" s="140">
        <f t="shared" si="13"/>
        <v>0</v>
      </c>
      <c r="AJ92" s="99"/>
      <c r="AK92" s="140">
        <f t="shared" si="14"/>
        <v>0</v>
      </c>
      <c r="AL92" s="99"/>
      <c r="AM92" s="142">
        <f t="shared" si="15"/>
        <v>0</v>
      </c>
      <c r="AN92" s="99"/>
      <c r="AO92" s="142">
        <f t="shared" si="16"/>
        <v>0</v>
      </c>
      <c r="AP92" s="99"/>
      <c r="AQ92" s="142">
        <f t="shared" si="17"/>
        <v>0</v>
      </c>
      <c r="AR92" s="99"/>
      <c r="AS92" s="142">
        <f t="shared" si="18"/>
        <v>0</v>
      </c>
      <c r="AU92" s="140">
        <f t="shared" si="19"/>
        <v>0</v>
      </c>
      <c r="AV92" s="99"/>
      <c r="AW92" s="99"/>
      <c r="AX92" s="140">
        <f t="shared" si="20"/>
        <v>0</v>
      </c>
      <c r="AY92" s="99"/>
      <c r="AZ92" s="140">
        <f t="shared" si="21"/>
        <v>0</v>
      </c>
      <c r="BA92" s="99"/>
      <c r="BB92" s="140">
        <f t="shared" si="22"/>
        <v>0</v>
      </c>
      <c r="BD92" s="140">
        <f t="shared" si="23"/>
        <v>0</v>
      </c>
      <c r="BF92" s="140">
        <f t="shared" si="24"/>
        <v>0</v>
      </c>
      <c r="BH92" s="140">
        <f t="shared" si="25"/>
        <v>0</v>
      </c>
      <c r="BI92" s="98"/>
      <c r="BJ92" s="140">
        <f t="shared" si="26"/>
        <v>0</v>
      </c>
      <c r="BK92" s="98"/>
      <c r="BL92" s="140">
        <f t="shared" si="27"/>
        <v>0</v>
      </c>
      <c r="BM92" s="98"/>
      <c r="BN92" s="140">
        <f t="shared" si="28"/>
        <v>0</v>
      </c>
    </row>
    <row r="93" spans="1:66" ht="18" customHeight="1" x14ac:dyDescent="0.15">
      <c r="D93" s="179">
        <f>LARGE((K93,M93,O93,Q93,S93,U93,W93,Y93,AA93,AC93,AE93,AG93,AI93,AK93,AU93,AX93,AZ93,BB93,BD93,BF93,BH93,BJ93,BL93,BN93),1)</f>
        <v>0</v>
      </c>
      <c r="E93" s="179">
        <f>LARGE((K93,M93,O93,Q93,S93,U93,W93,Y93,AA93,AC93,AE93,AG93,AI93,AK93,AU93,AX93,AZ93,BB93,BD93,BF93,BH93,BJ93,BL93,BN93),2)</f>
        <v>0</v>
      </c>
      <c r="F93" s="179">
        <f>LARGE((K93,M93,O93,Q93,S93,U93,W93,Y93,AA93,AC93,AE93,AG93,AI93,AK93,AU93,AX93,AZ93,BB93,BD93,BF93,BH93,BJ93,BL93,BN93),3)</f>
        <v>0</v>
      </c>
      <c r="G93" s="179"/>
      <c r="H93" s="97">
        <f t="shared" si="0"/>
        <v>0</v>
      </c>
      <c r="K93" s="140">
        <f t="shared" si="1"/>
        <v>0</v>
      </c>
      <c r="L93" s="178"/>
      <c r="M93" s="140">
        <f t="shared" si="2"/>
        <v>0</v>
      </c>
      <c r="N93" s="178"/>
      <c r="O93" s="140">
        <f t="shared" si="3"/>
        <v>0</v>
      </c>
      <c r="P93" s="99"/>
      <c r="Q93" s="140">
        <f t="shared" si="4"/>
        <v>0</v>
      </c>
      <c r="R93" s="99"/>
      <c r="S93" s="140">
        <f t="shared" si="5"/>
        <v>0</v>
      </c>
      <c r="T93" s="99"/>
      <c r="U93" s="140">
        <f t="shared" si="6"/>
        <v>0</v>
      </c>
      <c r="V93" s="99"/>
      <c r="W93" s="140">
        <f t="shared" si="7"/>
        <v>0</v>
      </c>
      <c r="X93" s="99"/>
      <c r="Y93" s="140">
        <f t="shared" si="8"/>
        <v>0</v>
      </c>
      <c r="Z93" s="157"/>
      <c r="AA93" s="140">
        <f t="shared" si="9"/>
        <v>0</v>
      </c>
      <c r="AB93" s="157"/>
      <c r="AC93" s="140">
        <f t="shared" si="10"/>
        <v>0</v>
      </c>
      <c r="AD93" s="157"/>
      <c r="AE93" s="140">
        <f t="shared" si="11"/>
        <v>0</v>
      </c>
      <c r="AF93" s="99"/>
      <c r="AG93" s="140">
        <f t="shared" si="12"/>
        <v>0</v>
      </c>
      <c r="AH93" s="157"/>
      <c r="AI93" s="140">
        <f t="shared" si="13"/>
        <v>0</v>
      </c>
      <c r="AJ93" s="99"/>
      <c r="AK93" s="140">
        <f t="shared" si="14"/>
        <v>0</v>
      </c>
      <c r="AL93" s="99"/>
      <c r="AM93" s="142">
        <f t="shared" si="15"/>
        <v>0</v>
      </c>
      <c r="AN93" s="99"/>
      <c r="AO93" s="142">
        <f t="shared" si="16"/>
        <v>0</v>
      </c>
      <c r="AP93" s="99"/>
      <c r="AQ93" s="142">
        <f t="shared" si="17"/>
        <v>0</v>
      </c>
      <c r="AR93" s="99"/>
      <c r="AS93" s="142">
        <f t="shared" si="18"/>
        <v>0</v>
      </c>
      <c r="AU93" s="140">
        <f t="shared" si="19"/>
        <v>0</v>
      </c>
      <c r="AV93" s="99"/>
      <c r="AW93" s="99"/>
      <c r="AX93" s="140">
        <f t="shared" si="20"/>
        <v>0</v>
      </c>
      <c r="AY93" s="99"/>
      <c r="AZ93" s="140">
        <f t="shared" si="21"/>
        <v>0</v>
      </c>
      <c r="BA93" s="99"/>
      <c r="BB93" s="140">
        <f t="shared" si="22"/>
        <v>0</v>
      </c>
      <c r="BD93" s="140">
        <f t="shared" si="23"/>
        <v>0</v>
      </c>
      <c r="BF93" s="140">
        <f t="shared" si="24"/>
        <v>0</v>
      </c>
      <c r="BH93" s="140">
        <f t="shared" si="25"/>
        <v>0</v>
      </c>
      <c r="BI93" s="98"/>
      <c r="BJ93" s="140">
        <f t="shared" si="26"/>
        <v>0</v>
      </c>
      <c r="BK93" s="98"/>
      <c r="BL93" s="140">
        <f t="shared" si="27"/>
        <v>0</v>
      </c>
      <c r="BM93" s="98"/>
      <c r="BN93" s="140">
        <f t="shared" si="28"/>
        <v>0</v>
      </c>
    </row>
    <row r="94" spans="1:66" ht="18" customHeight="1" x14ac:dyDescent="0.15">
      <c r="D94" s="179">
        <f>LARGE((K94,M94,O94,Q94,S94,U94,W94,Y94,AA94,AC94,AE94,AG94,AI94,AK94,AU94,AX94,AZ94,BB94,BD94,BF94,BH94,BJ94,BL94,BN94),1)</f>
        <v>0</v>
      </c>
      <c r="E94" s="179">
        <f>LARGE((K94,M94,O94,Q94,S94,U94,W94,Y94,AA94,AC94,AE94,AG94,AI94,AK94,AU94,AX94,AZ94,BB94,BD94,BF94,BH94,BJ94,BL94,BN94),2)</f>
        <v>0</v>
      </c>
      <c r="F94" s="179">
        <f>LARGE((K94,M94,O94,Q94,S94,U94,W94,Y94,AA94,AC94,AE94,AG94,AI94,AK94,AU94,AX94,AZ94,BB94,BD94,BF94,BH94,BJ94,BL94,BN94),3)</f>
        <v>0</v>
      </c>
      <c r="G94" s="179"/>
      <c r="H94" s="97">
        <f t="shared" si="0"/>
        <v>0</v>
      </c>
      <c r="K94" s="140">
        <f t="shared" si="1"/>
        <v>0</v>
      </c>
      <c r="L94" s="178"/>
      <c r="M94" s="140">
        <f t="shared" si="2"/>
        <v>0</v>
      </c>
      <c r="N94" s="178"/>
      <c r="O94" s="140">
        <f t="shared" si="3"/>
        <v>0</v>
      </c>
      <c r="P94" s="99"/>
      <c r="Q94" s="140">
        <f t="shared" si="4"/>
        <v>0</v>
      </c>
      <c r="R94" s="99"/>
      <c r="S94" s="140">
        <f t="shared" si="5"/>
        <v>0</v>
      </c>
      <c r="T94" s="99"/>
      <c r="U94" s="140">
        <f t="shared" si="6"/>
        <v>0</v>
      </c>
      <c r="V94" s="99"/>
      <c r="W94" s="140">
        <f t="shared" si="7"/>
        <v>0</v>
      </c>
      <c r="X94" s="99"/>
      <c r="Y94" s="140">
        <f t="shared" si="8"/>
        <v>0</v>
      </c>
      <c r="Z94" s="157"/>
      <c r="AA94" s="140">
        <f t="shared" si="9"/>
        <v>0</v>
      </c>
      <c r="AB94" s="157"/>
      <c r="AC94" s="140">
        <f t="shared" si="10"/>
        <v>0</v>
      </c>
      <c r="AD94" s="157"/>
      <c r="AE94" s="140">
        <f t="shared" si="11"/>
        <v>0</v>
      </c>
      <c r="AF94" s="99"/>
      <c r="AG94" s="140">
        <f t="shared" si="12"/>
        <v>0</v>
      </c>
      <c r="AH94" s="157"/>
      <c r="AI94" s="140">
        <f t="shared" si="13"/>
        <v>0</v>
      </c>
      <c r="AJ94" s="99"/>
      <c r="AK94" s="140">
        <f t="shared" si="14"/>
        <v>0</v>
      </c>
      <c r="AL94" s="99"/>
      <c r="AM94" s="142">
        <f t="shared" si="15"/>
        <v>0</v>
      </c>
      <c r="AN94" s="99"/>
      <c r="AO94" s="142">
        <f t="shared" si="16"/>
        <v>0</v>
      </c>
      <c r="AP94" s="99"/>
      <c r="AQ94" s="142">
        <f t="shared" si="17"/>
        <v>0</v>
      </c>
      <c r="AR94" s="99"/>
      <c r="AS94" s="142">
        <f t="shared" si="18"/>
        <v>0</v>
      </c>
      <c r="AU94" s="140">
        <f t="shared" si="19"/>
        <v>0</v>
      </c>
      <c r="AV94" s="99"/>
      <c r="AW94" s="99"/>
      <c r="AX94" s="140">
        <f t="shared" si="20"/>
        <v>0</v>
      </c>
      <c r="AY94" s="99"/>
      <c r="AZ94" s="140">
        <f t="shared" si="21"/>
        <v>0</v>
      </c>
      <c r="BA94" s="99"/>
      <c r="BB94" s="140">
        <f t="shared" si="22"/>
        <v>0</v>
      </c>
      <c r="BD94" s="140">
        <f t="shared" si="23"/>
        <v>0</v>
      </c>
      <c r="BF94" s="140">
        <f t="shared" si="24"/>
        <v>0</v>
      </c>
      <c r="BH94" s="140">
        <f t="shared" si="25"/>
        <v>0</v>
      </c>
      <c r="BI94" s="98"/>
      <c r="BJ94" s="140">
        <f t="shared" si="26"/>
        <v>0</v>
      </c>
      <c r="BK94" s="98"/>
      <c r="BL94" s="140">
        <f t="shared" si="27"/>
        <v>0</v>
      </c>
      <c r="BM94" s="98"/>
      <c r="BN94" s="140">
        <f t="shared" si="28"/>
        <v>0</v>
      </c>
    </row>
    <row r="95" spans="1:66" ht="18" customHeight="1" x14ac:dyDescent="0.15">
      <c r="D95" s="179">
        <f>LARGE((K95,M95,O95,Q95,S95,U95,W95,Y95,AA95,AC95,AE95,AG95,AI95,AK95,AU95,AX95,AZ95,BB95,BD95,BF95,BH95,BJ95,BL95,BN95),1)</f>
        <v>0</v>
      </c>
      <c r="E95" s="179">
        <f>LARGE((K95,M95,O95,Q95,S95,U95,W95,Y95,AA95,AC95,AE95,AG95,AI95,AK95,AU95,AX95,AZ95,BB95,BD95,BF95,BH95,BJ95,BL95,BN95),2)</f>
        <v>0</v>
      </c>
      <c r="F95" s="179">
        <f>LARGE((K95,M95,O95,Q95,S95,U95,W95,Y95,AA95,AC95,AE95,AG95,AI95,AK95,AU95,AX95,AZ95,BB95,BD95,BF95,BH95,BJ95,BL95,BN95),3)</f>
        <v>0</v>
      </c>
      <c r="G95" s="179"/>
      <c r="H95" s="97">
        <f t="shared" si="0"/>
        <v>0</v>
      </c>
      <c r="K95" s="140">
        <f t="shared" si="1"/>
        <v>0</v>
      </c>
      <c r="L95" s="178"/>
      <c r="M95" s="140">
        <f t="shared" si="2"/>
        <v>0</v>
      </c>
      <c r="N95" s="178"/>
      <c r="O95" s="140">
        <f t="shared" si="3"/>
        <v>0</v>
      </c>
      <c r="P95" s="99"/>
      <c r="Q95" s="140">
        <f t="shared" si="4"/>
        <v>0</v>
      </c>
      <c r="R95" s="99"/>
      <c r="S95" s="140">
        <f t="shared" si="5"/>
        <v>0</v>
      </c>
      <c r="T95" s="99"/>
      <c r="U95" s="140">
        <f t="shared" si="6"/>
        <v>0</v>
      </c>
      <c r="V95" s="99"/>
      <c r="W95" s="140">
        <f t="shared" si="7"/>
        <v>0</v>
      </c>
      <c r="X95" s="99"/>
      <c r="Y95" s="140">
        <f t="shared" si="8"/>
        <v>0</v>
      </c>
      <c r="Z95" s="157"/>
      <c r="AA95" s="140">
        <f t="shared" si="9"/>
        <v>0</v>
      </c>
      <c r="AB95" s="157"/>
      <c r="AC95" s="140">
        <f t="shared" si="10"/>
        <v>0</v>
      </c>
      <c r="AD95" s="157"/>
      <c r="AE95" s="140">
        <f t="shared" si="11"/>
        <v>0</v>
      </c>
      <c r="AF95" s="99"/>
      <c r="AG95" s="140">
        <f t="shared" si="12"/>
        <v>0</v>
      </c>
      <c r="AH95" s="157"/>
      <c r="AI95" s="140">
        <f t="shared" si="13"/>
        <v>0</v>
      </c>
      <c r="AJ95" s="99"/>
      <c r="AK95" s="140">
        <f t="shared" si="14"/>
        <v>0</v>
      </c>
      <c r="AL95" s="99"/>
      <c r="AM95" s="142">
        <f t="shared" si="15"/>
        <v>0</v>
      </c>
      <c r="AN95" s="99"/>
      <c r="AO95" s="142">
        <f t="shared" si="16"/>
        <v>0</v>
      </c>
      <c r="AP95" s="99"/>
      <c r="AQ95" s="142">
        <f t="shared" si="17"/>
        <v>0</v>
      </c>
      <c r="AR95" s="99"/>
      <c r="AS95" s="142">
        <f t="shared" si="18"/>
        <v>0</v>
      </c>
      <c r="AU95" s="140">
        <f t="shared" si="19"/>
        <v>0</v>
      </c>
      <c r="AV95" s="99"/>
      <c r="AW95" s="99"/>
      <c r="AX95" s="140">
        <f t="shared" si="20"/>
        <v>0</v>
      </c>
      <c r="AY95" s="99"/>
      <c r="AZ95" s="140">
        <f t="shared" si="21"/>
        <v>0</v>
      </c>
      <c r="BA95" s="99"/>
      <c r="BB95" s="140">
        <f t="shared" si="22"/>
        <v>0</v>
      </c>
      <c r="BD95" s="140">
        <f t="shared" si="23"/>
        <v>0</v>
      </c>
      <c r="BF95" s="140">
        <f t="shared" si="24"/>
        <v>0</v>
      </c>
      <c r="BH95" s="140">
        <f t="shared" si="25"/>
        <v>0</v>
      </c>
      <c r="BI95" s="98"/>
      <c r="BJ95" s="140">
        <f t="shared" si="26"/>
        <v>0</v>
      </c>
      <c r="BK95" s="98"/>
      <c r="BL95" s="140">
        <f t="shared" si="27"/>
        <v>0</v>
      </c>
      <c r="BM95" s="98"/>
      <c r="BN95" s="140">
        <f t="shared" si="28"/>
        <v>0</v>
      </c>
    </row>
    <row r="96" spans="1:66" ht="18" customHeight="1" x14ac:dyDescent="0.15">
      <c r="D96" s="179">
        <f>LARGE((K96,M96,O96,Q96,S96,U96,W96,Y96,AA96,AC96,AE96,AG96,AI96,AK96,AU96,AX96,AZ96,BB96,BD96,BF96,BH96,BJ96,BL96,BN96),1)</f>
        <v>0</v>
      </c>
      <c r="E96" s="179">
        <f>LARGE((K96,M96,O96,Q96,S96,U96,W96,Y96,AA96,AC96,AE96,AG96,AI96,AK96,AU96,AX96,AZ96,BB96,BD96,BF96,BH96,BJ96,BL96,BN96),2)</f>
        <v>0</v>
      </c>
      <c r="F96" s="179">
        <f>LARGE((K96,M96,O96,Q96,S96,U96,W96,Y96,AA96,AC96,AE96,AG96,AI96,AK96,AU96,AX96,AZ96,BB96,BD96,BF96,BH96,BJ96,BL96,BN96),3)</f>
        <v>0</v>
      </c>
      <c r="G96" s="179"/>
      <c r="H96" s="97">
        <f t="shared" si="0"/>
        <v>0</v>
      </c>
      <c r="K96" s="140">
        <f t="shared" si="1"/>
        <v>0</v>
      </c>
      <c r="L96" s="178"/>
      <c r="M96" s="140">
        <f t="shared" si="2"/>
        <v>0</v>
      </c>
      <c r="N96" s="178"/>
      <c r="O96" s="140">
        <f t="shared" si="3"/>
        <v>0</v>
      </c>
      <c r="P96" s="99"/>
      <c r="Q96" s="140">
        <f t="shared" si="4"/>
        <v>0</v>
      </c>
      <c r="R96" s="99"/>
      <c r="S96" s="140">
        <f t="shared" si="5"/>
        <v>0</v>
      </c>
      <c r="T96" s="99"/>
      <c r="U96" s="140">
        <f t="shared" si="6"/>
        <v>0</v>
      </c>
      <c r="V96" s="99"/>
      <c r="W96" s="140">
        <f t="shared" si="7"/>
        <v>0</v>
      </c>
      <c r="X96" s="99"/>
      <c r="Y96" s="140">
        <f t="shared" si="8"/>
        <v>0</v>
      </c>
      <c r="Z96" s="157"/>
      <c r="AA96" s="140">
        <f t="shared" si="9"/>
        <v>0</v>
      </c>
      <c r="AB96" s="157"/>
      <c r="AC96" s="140">
        <f t="shared" si="10"/>
        <v>0</v>
      </c>
      <c r="AD96" s="157"/>
      <c r="AE96" s="140">
        <f t="shared" si="11"/>
        <v>0</v>
      </c>
      <c r="AF96" s="99"/>
      <c r="AG96" s="140">
        <f t="shared" si="12"/>
        <v>0</v>
      </c>
      <c r="AH96" s="157"/>
      <c r="AI96" s="140">
        <f t="shared" si="13"/>
        <v>0</v>
      </c>
      <c r="AJ96" s="99"/>
      <c r="AK96" s="140">
        <f t="shared" si="14"/>
        <v>0</v>
      </c>
      <c r="AL96" s="99"/>
      <c r="AM96" s="142">
        <f t="shared" si="15"/>
        <v>0</v>
      </c>
      <c r="AN96" s="99"/>
      <c r="AO96" s="142">
        <f t="shared" si="16"/>
        <v>0</v>
      </c>
      <c r="AP96" s="99"/>
      <c r="AQ96" s="142">
        <f t="shared" si="17"/>
        <v>0</v>
      </c>
      <c r="AR96" s="99"/>
      <c r="AS96" s="142">
        <f t="shared" si="18"/>
        <v>0</v>
      </c>
      <c r="AU96" s="140">
        <f t="shared" si="19"/>
        <v>0</v>
      </c>
      <c r="AV96" s="99"/>
      <c r="AW96" s="99"/>
      <c r="AX96" s="140">
        <f t="shared" si="20"/>
        <v>0</v>
      </c>
      <c r="AY96" s="99"/>
      <c r="AZ96" s="140">
        <f t="shared" si="21"/>
        <v>0</v>
      </c>
      <c r="BA96" s="99"/>
      <c r="BB96" s="140">
        <f t="shared" si="22"/>
        <v>0</v>
      </c>
      <c r="BD96" s="140">
        <f t="shared" si="23"/>
        <v>0</v>
      </c>
      <c r="BF96" s="140">
        <f t="shared" si="24"/>
        <v>0</v>
      </c>
      <c r="BH96" s="140">
        <f t="shared" si="25"/>
        <v>0</v>
      </c>
      <c r="BI96" s="98"/>
      <c r="BJ96" s="140">
        <f t="shared" si="26"/>
        <v>0</v>
      </c>
      <c r="BK96" s="98"/>
      <c r="BL96" s="140">
        <f t="shared" si="27"/>
        <v>0</v>
      </c>
      <c r="BM96" s="98"/>
      <c r="BN96" s="140">
        <f t="shared" si="28"/>
        <v>0</v>
      </c>
    </row>
    <row r="97" spans="4:66" ht="18" customHeight="1" x14ac:dyDescent="0.15">
      <c r="D97" s="179">
        <f>LARGE((K97,M97,O97,Q97,S97,U97,W97,Y97,AA97,AC97,AE97,AG97,AI97,AK97,AU97,AX97,AZ97,BB97,BD97,BF97,BH97,BJ97,BL97,BN97),1)</f>
        <v>0</v>
      </c>
      <c r="E97" s="179">
        <f>LARGE((K97,M97,O97,Q97,S97,U97,W97,Y97,AA97,AC97,AE97,AG97,AI97,AK97,AU97,AX97,AZ97,BB97,BD97,BF97,BH97,BJ97,BL97,BN97),2)</f>
        <v>0</v>
      </c>
      <c r="F97" s="179">
        <f>LARGE((K97,M97,O97,Q97,S97,U97,W97,Y97,AA97,AC97,AE97,AG97,AI97,AK97,AU97,AX97,AZ97,BB97,BD97,BF97,BH97,BJ97,BL97,BN97),3)</f>
        <v>0</v>
      </c>
      <c r="G97" s="179"/>
      <c r="H97" s="97">
        <f t="shared" si="0"/>
        <v>0</v>
      </c>
      <c r="K97" s="140">
        <f t="shared" si="1"/>
        <v>0</v>
      </c>
      <c r="L97" s="178"/>
      <c r="M97" s="140">
        <f t="shared" si="2"/>
        <v>0</v>
      </c>
      <c r="N97" s="178"/>
      <c r="O97" s="140">
        <f t="shared" si="3"/>
        <v>0</v>
      </c>
      <c r="P97" s="99"/>
      <c r="Q97" s="140">
        <f t="shared" si="4"/>
        <v>0</v>
      </c>
      <c r="R97" s="99"/>
      <c r="S97" s="140">
        <f t="shared" si="5"/>
        <v>0</v>
      </c>
      <c r="T97" s="99"/>
      <c r="U97" s="140">
        <f t="shared" si="6"/>
        <v>0</v>
      </c>
      <c r="V97" s="99"/>
      <c r="W97" s="140">
        <f t="shared" si="7"/>
        <v>0</v>
      </c>
      <c r="X97" s="99"/>
      <c r="Y97" s="140">
        <f t="shared" si="8"/>
        <v>0</v>
      </c>
      <c r="Z97" s="157"/>
      <c r="AA97" s="140">
        <f t="shared" si="9"/>
        <v>0</v>
      </c>
      <c r="AB97" s="157"/>
      <c r="AC97" s="140">
        <f t="shared" si="10"/>
        <v>0</v>
      </c>
      <c r="AD97" s="157"/>
      <c r="AE97" s="140">
        <f t="shared" si="11"/>
        <v>0</v>
      </c>
      <c r="AF97" s="99"/>
      <c r="AG97" s="140">
        <f t="shared" si="12"/>
        <v>0</v>
      </c>
      <c r="AH97" s="157"/>
      <c r="AI97" s="140">
        <f t="shared" si="13"/>
        <v>0</v>
      </c>
      <c r="AJ97" s="99"/>
      <c r="AK97" s="140">
        <f t="shared" si="14"/>
        <v>0</v>
      </c>
      <c r="AL97" s="99"/>
      <c r="AM97" s="142">
        <f t="shared" si="15"/>
        <v>0</v>
      </c>
      <c r="AN97" s="99"/>
      <c r="AO97" s="142">
        <f t="shared" si="16"/>
        <v>0</v>
      </c>
      <c r="AP97" s="99"/>
      <c r="AQ97" s="142">
        <f t="shared" si="17"/>
        <v>0</v>
      </c>
      <c r="AR97" s="99"/>
      <c r="AS97" s="142">
        <f t="shared" si="18"/>
        <v>0</v>
      </c>
      <c r="AU97" s="140">
        <f t="shared" si="19"/>
        <v>0</v>
      </c>
      <c r="AV97" s="99"/>
      <c r="AW97" s="99"/>
      <c r="AX97" s="140">
        <f t="shared" si="20"/>
        <v>0</v>
      </c>
      <c r="AY97" s="99"/>
      <c r="AZ97" s="140">
        <f t="shared" si="21"/>
        <v>0</v>
      </c>
      <c r="BA97" s="99"/>
      <c r="BB97" s="140">
        <f t="shared" si="22"/>
        <v>0</v>
      </c>
      <c r="BD97" s="140">
        <f t="shared" si="23"/>
        <v>0</v>
      </c>
      <c r="BF97" s="140">
        <f t="shared" si="24"/>
        <v>0</v>
      </c>
      <c r="BH97" s="140">
        <f t="shared" si="25"/>
        <v>0</v>
      </c>
      <c r="BI97" s="98"/>
      <c r="BJ97" s="140">
        <f t="shared" si="26"/>
        <v>0</v>
      </c>
      <c r="BK97" s="98"/>
      <c r="BL97" s="140">
        <f t="shared" si="27"/>
        <v>0</v>
      </c>
      <c r="BM97" s="98"/>
      <c r="BN97" s="140">
        <f t="shared" si="28"/>
        <v>0</v>
      </c>
    </row>
    <row r="98" spans="4:66" ht="18" customHeight="1" x14ac:dyDescent="0.15">
      <c r="D98" s="179">
        <f>LARGE((K98,M98,O98,Q98,S98,U98,W98,Y98,AA98,AC98,AE98,AG98,AI98,AK98,AU98,AX98,AZ98,BB98,BD98,BF98,BH98,BJ98,BL98,BN98),1)</f>
        <v>0</v>
      </c>
      <c r="E98" s="179">
        <f>LARGE((K98,M98,O98,Q98,S98,U98,W98,Y98,AA98,AC98,AE98,AG98,AI98,AK98,AU98,AX98,AZ98,BB98,BD98,BF98,BH98,BJ98,BL98,BN98),2)</f>
        <v>0</v>
      </c>
      <c r="F98" s="179">
        <f>LARGE((K98,M98,O98,Q98,S98,U98,W98,Y98,AA98,AC98,AE98,AG98,AI98,AK98,AU98,AX98,AZ98,BB98,BD98,BF98,BH98,BJ98,BL98,BN98),3)</f>
        <v>0</v>
      </c>
      <c r="G98" s="179"/>
      <c r="H98" s="97">
        <f t="shared" si="0"/>
        <v>0</v>
      </c>
      <c r="K98" s="140">
        <f t="shared" si="1"/>
        <v>0</v>
      </c>
      <c r="L98" s="178"/>
      <c r="M98" s="140">
        <f t="shared" si="2"/>
        <v>0</v>
      </c>
      <c r="N98" s="178"/>
      <c r="O98" s="140">
        <f t="shared" si="3"/>
        <v>0</v>
      </c>
      <c r="P98" s="99"/>
      <c r="Q98" s="140">
        <f t="shared" si="4"/>
        <v>0</v>
      </c>
      <c r="R98" s="99"/>
      <c r="S98" s="140">
        <f t="shared" si="5"/>
        <v>0</v>
      </c>
      <c r="T98" s="99"/>
      <c r="U98" s="140">
        <f t="shared" si="6"/>
        <v>0</v>
      </c>
      <c r="V98" s="99"/>
      <c r="W98" s="140">
        <f t="shared" si="7"/>
        <v>0</v>
      </c>
      <c r="X98" s="99"/>
      <c r="Y98" s="140">
        <f t="shared" si="8"/>
        <v>0</v>
      </c>
      <c r="Z98" s="157"/>
      <c r="AA98" s="140">
        <f t="shared" si="9"/>
        <v>0</v>
      </c>
      <c r="AB98" s="157"/>
      <c r="AC98" s="140">
        <f t="shared" si="10"/>
        <v>0</v>
      </c>
      <c r="AD98" s="157"/>
      <c r="AE98" s="140">
        <f t="shared" si="11"/>
        <v>0</v>
      </c>
      <c r="AF98" s="99"/>
      <c r="AG98" s="140">
        <f t="shared" si="12"/>
        <v>0</v>
      </c>
      <c r="AH98" s="157"/>
      <c r="AI98" s="140">
        <f t="shared" si="13"/>
        <v>0</v>
      </c>
      <c r="AJ98" s="99"/>
      <c r="AK98" s="140">
        <f t="shared" si="14"/>
        <v>0</v>
      </c>
      <c r="AL98" s="99"/>
      <c r="AM98" s="142">
        <f t="shared" si="15"/>
        <v>0</v>
      </c>
      <c r="AN98" s="99"/>
      <c r="AO98" s="142">
        <f t="shared" si="16"/>
        <v>0</v>
      </c>
      <c r="AP98" s="99"/>
      <c r="AQ98" s="142">
        <f t="shared" si="17"/>
        <v>0</v>
      </c>
      <c r="AR98" s="99"/>
      <c r="AS98" s="142">
        <f t="shared" si="18"/>
        <v>0</v>
      </c>
      <c r="AU98" s="140">
        <f t="shared" si="19"/>
        <v>0</v>
      </c>
      <c r="AV98" s="99"/>
      <c r="AW98" s="99"/>
      <c r="AX98" s="140">
        <f t="shared" si="20"/>
        <v>0</v>
      </c>
      <c r="AY98" s="99"/>
      <c r="AZ98" s="140">
        <f t="shared" si="21"/>
        <v>0</v>
      </c>
      <c r="BA98" s="99"/>
      <c r="BB98" s="140">
        <f t="shared" si="22"/>
        <v>0</v>
      </c>
      <c r="BD98" s="140">
        <f t="shared" si="23"/>
        <v>0</v>
      </c>
      <c r="BF98" s="140">
        <f t="shared" si="24"/>
        <v>0</v>
      </c>
      <c r="BH98" s="140">
        <f t="shared" si="25"/>
        <v>0</v>
      </c>
      <c r="BI98" s="98"/>
      <c r="BJ98" s="140">
        <f t="shared" si="26"/>
        <v>0</v>
      </c>
      <c r="BK98" s="98"/>
      <c r="BL98" s="140">
        <f t="shared" si="27"/>
        <v>0</v>
      </c>
      <c r="BM98" s="98"/>
      <c r="BN98" s="140">
        <f t="shared" si="28"/>
        <v>0</v>
      </c>
    </row>
    <row r="99" spans="4:66" ht="18" customHeight="1" x14ac:dyDescent="0.15">
      <c r="D99" s="179">
        <f>LARGE((K99,M99,O99,Q99,S99,U99,W99,Y99,AA99,AC99,AE99,AG99,AI99,AK99,AU99,AX99,AZ99,BB99,BD99,BF99,BH99,BJ99,BL99,BN99),1)</f>
        <v>0</v>
      </c>
      <c r="E99" s="179">
        <f>LARGE((K99,M99,O99,Q99,S99,U99,W99,Y99,AA99,AC99,AE99,AG99,AI99,AK99,AU99,AX99,AZ99,BB99,BD99,BF99,BH99,BJ99,BL99,BN99),2)</f>
        <v>0</v>
      </c>
      <c r="F99" s="179">
        <f>LARGE((K99,M99,O99,Q99,S99,U99,W99,Y99,AA99,AC99,AE99,AG99,AI99,AK99,AU99,AX99,AZ99,BB99,BD99,BF99,BH99,BJ99,BL99,BN99),3)</f>
        <v>0</v>
      </c>
      <c r="G99" s="179"/>
      <c r="H99" s="97">
        <f t="shared" si="0"/>
        <v>0</v>
      </c>
      <c r="K99" s="140">
        <f t="shared" si="1"/>
        <v>0</v>
      </c>
      <c r="L99" s="178"/>
      <c r="M99" s="140">
        <f t="shared" si="2"/>
        <v>0</v>
      </c>
      <c r="N99" s="178"/>
      <c r="O99" s="140">
        <f t="shared" si="3"/>
        <v>0</v>
      </c>
      <c r="P99" s="99"/>
      <c r="Q99" s="140">
        <f t="shared" si="4"/>
        <v>0</v>
      </c>
      <c r="R99" s="99"/>
      <c r="S99" s="140">
        <f t="shared" si="5"/>
        <v>0</v>
      </c>
      <c r="T99" s="99"/>
      <c r="U99" s="140">
        <f t="shared" si="6"/>
        <v>0</v>
      </c>
      <c r="V99" s="99"/>
      <c r="W99" s="140">
        <f t="shared" si="7"/>
        <v>0</v>
      </c>
      <c r="X99" s="99"/>
      <c r="Y99" s="140">
        <f t="shared" si="8"/>
        <v>0</v>
      </c>
      <c r="Z99" s="157"/>
      <c r="AA99" s="140">
        <f t="shared" si="9"/>
        <v>0</v>
      </c>
      <c r="AB99" s="157"/>
      <c r="AC99" s="140">
        <f t="shared" si="10"/>
        <v>0</v>
      </c>
      <c r="AD99" s="157"/>
      <c r="AE99" s="140">
        <f t="shared" si="11"/>
        <v>0</v>
      </c>
      <c r="AF99" s="99"/>
      <c r="AG99" s="140">
        <f t="shared" si="12"/>
        <v>0</v>
      </c>
      <c r="AH99" s="157"/>
      <c r="AI99" s="140">
        <f t="shared" si="13"/>
        <v>0</v>
      </c>
      <c r="AJ99" s="99"/>
      <c r="AK99" s="140">
        <f t="shared" si="14"/>
        <v>0</v>
      </c>
      <c r="AL99" s="99"/>
      <c r="AM99" s="142">
        <f t="shared" si="15"/>
        <v>0</v>
      </c>
      <c r="AN99" s="99"/>
      <c r="AO99" s="142">
        <f t="shared" si="16"/>
        <v>0</v>
      </c>
      <c r="AP99" s="99"/>
      <c r="AQ99" s="142">
        <f t="shared" si="17"/>
        <v>0</v>
      </c>
      <c r="AR99" s="99"/>
      <c r="AS99" s="142">
        <f t="shared" si="18"/>
        <v>0</v>
      </c>
      <c r="AU99" s="140">
        <f t="shared" si="19"/>
        <v>0</v>
      </c>
      <c r="AV99" s="99"/>
      <c r="AW99" s="99"/>
      <c r="AX99" s="140">
        <f t="shared" si="20"/>
        <v>0</v>
      </c>
      <c r="AY99" s="99"/>
      <c r="AZ99" s="140">
        <f t="shared" si="21"/>
        <v>0</v>
      </c>
      <c r="BA99" s="99"/>
      <c r="BB99" s="140">
        <f t="shared" si="22"/>
        <v>0</v>
      </c>
      <c r="BD99" s="140">
        <f t="shared" si="23"/>
        <v>0</v>
      </c>
      <c r="BF99" s="140">
        <f t="shared" si="24"/>
        <v>0</v>
      </c>
      <c r="BH99" s="140">
        <f t="shared" si="25"/>
        <v>0</v>
      </c>
      <c r="BI99" s="98"/>
      <c r="BJ99" s="140">
        <f t="shared" si="26"/>
        <v>0</v>
      </c>
      <c r="BK99" s="98"/>
      <c r="BL99" s="140">
        <f t="shared" si="27"/>
        <v>0</v>
      </c>
      <c r="BM99" s="98"/>
      <c r="BN99" s="140">
        <f t="shared" si="28"/>
        <v>0</v>
      </c>
    </row>
    <row r="100" spans="4:66" ht="18" customHeight="1" x14ac:dyDescent="0.15">
      <c r="D100" s="179">
        <f>LARGE((K100,M100,O100,Q100,S100,U100,W100,Y100,AA100,AC100,AE100,AG100,AI100,AK100,AU100,AX100,AZ100,BB100,BD100,BF100,BH100,BJ100,BL100,BN100),1)</f>
        <v>0</v>
      </c>
      <c r="E100" s="179">
        <f>LARGE((K100,M100,O100,Q100,S100,U100,W100,Y100,AA100,AC100,AE100,AG100,AI100,AK100,AU100,AX100,AZ100,BB100,BD100,BF100,BH100,BJ100,BL100,BN100),2)</f>
        <v>0</v>
      </c>
      <c r="F100" s="179">
        <f>LARGE((K100,M100,O100,Q100,S100,U100,W100,Y100,AA100,AC100,AE100,AG100,AI100,AK100,AU100,AX100,AZ100,BB100,BD100,BF100,BH100,BJ100,BL100,BN100),3)</f>
        <v>0</v>
      </c>
      <c r="G100" s="179"/>
      <c r="H100" s="97">
        <f t="shared" si="0"/>
        <v>0</v>
      </c>
      <c r="K100" s="140">
        <f t="shared" si="1"/>
        <v>0</v>
      </c>
      <c r="L100" s="178"/>
      <c r="M100" s="140">
        <f t="shared" si="2"/>
        <v>0</v>
      </c>
      <c r="N100" s="178"/>
      <c r="O100" s="140">
        <f t="shared" si="3"/>
        <v>0</v>
      </c>
      <c r="P100" s="99"/>
      <c r="Q100" s="140">
        <f t="shared" si="4"/>
        <v>0</v>
      </c>
      <c r="R100" s="99"/>
      <c r="S100" s="140">
        <f t="shared" si="5"/>
        <v>0</v>
      </c>
      <c r="T100" s="99"/>
      <c r="U100" s="140">
        <f t="shared" si="6"/>
        <v>0</v>
      </c>
      <c r="V100" s="99"/>
      <c r="W100" s="140">
        <f t="shared" si="7"/>
        <v>0</v>
      </c>
      <c r="X100" s="99"/>
      <c r="Y100" s="140">
        <f t="shared" si="8"/>
        <v>0</v>
      </c>
      <c r="Z100" s="157"/>
      <c r="AA100" s="140">
        <f t="shared" si="9"/>
        <v>0</v>
      </c>
      <c r="AB100" s="157"/>
      <c r="AC100" s="140">
        <f t="shared" si="10"/>
        <v>0</v>
      </c>
      <c r="AD100" s="157"/>
      <c r="AE100" s="140">
        <f t="shared" si="11"/>
        <v>0</v>
      </c>
      <c r="AF100" s="99"/>
      <c r="AG100" s="140">
        <f t="shared" si="12"/>
        <v>0</v>
      </c>
      <c r="AH100" s="157"/>
      <c r="AI100" s="140">
        <f t="shared" si="13"/>
        <v>0</v>
      </c>
      <c r="AJ100" s="99"/>
      <c r="AK100" s="140">
        <f t="shared" si="14"/>
        <v>0</v>
      </c>
      <c r="AL100" s="99"/>
      <c r="AM100" s="142">
        <f t="shared" si="15"/>
        <v>0</v>
      </c>
      <c r="AN100" s="99"/>
      <c r="AO100" s="142">
        <f t="shared" si="16"/>
        <v>0</v>
      </c>
      <c r="AP100" s="99"/>
      <c r="AQ100" s="142">
        <f t="shared" si="17"/>
        <v>0</v>
      </c>
      <c r="AR100" s="99"/>
      <c r="AS100" s="142">
        <f t="shared" si="18"/>
        <v>0</v>
      </c>
      <c r="AU100" s="140">
        <f t="shared" si="19"/>
        <v>0</v>
      </c>
      <c r="AV100" s="99"/>
      <c r="AW100" s="99"/>
      <c r="AX100" s="140">
        <f t="shared" si="20"/>
        <v>0</v>
      </c>
      <c r="AY100" s="99"/>
      <c r="AZ100" s="140">
        <f t="shared" si="21"/>
        <v>0</v>
      </c>
      <c r="BA100" s="99"/>
      <c r="BB100" s="140">
        <f t="shared" si="22"/>
        <v>0</v>
      </c>
      <c r="BD100" s="140">
        <f t="shared" si="23"/>
        <v>0</v>
      </c>
      <c r="BF100" s="140">
        <f t="shared" si="24"/>
        <v>0</v>
      </c>
      <c r="BH100" s="140">
        <f t="shared" si="25"/>
        <v>0</v>
      </c>
      <c r="BI100" s="98"/>
      <c r="BJ100" s="140">
        <f t="shared" si="26"/>
        <v>0</v>
      </c>
      <c r="BK100" s="98"/>
      <c r="BL100" s="140">
        <f t="shared" si="27"/>
        <v>0</v>
      </c>
      <c r="BM100" s="98"/>
      <c r="BN100" s="140">
        <f t="shared" si="28"/>
        <v>0</v>
      </c>
    </row>
    <row r="101" spans="4:66" ht="18" customHeight="1" x14ac:dyDescent="0.15">
      <c r="D101" s="179">
        <f>LARGE((K101,M101,O101,Q101,S101,U101,W101,Y101,AA101,AC101,AE101,AG101,AI101,AK101,AU101,AX101,AZ101,BB101,BD101,BF101,BH101,BJ101,BL101,BN101),1)</f>
        <v>0</v>
      </c>
      <c r="E101" s="179">
        <f>LARGE((K101,M101,O101,Q101,S101,U101,W101,Y101,AA101,AC101,AE101,AG101,AI101,AK101,AU101,AX101,AZ101,BB101,BD101,BF101,BH101,BJ101,BL101,BN101),2)</f>
        <v>0</v>
      </c>
      <c r="F101" s="179">
        <f>LARGE((K101,M101,O101,Q101,S101,U101,W101,Y101,AA101,AC101,AE101,AG101,AI101,AK101,AU101,AX101,AZ101,BB101,BD101,BF101,BH101,BJ101,BL101,BN101),3)</f>
        <v>0</v>
      </c>
      <c r="G101" s="179"/>
      <c r="H101" s="97">
        <f t="shared" si="0"/>
        <v>0</v>
      </c>
      <c r="K101" s="140">
        <f t="shared" si="1"/>
        <v>0</v>
      </c>
      <c r="L101" s="178"/>
      <c r="M101" s="140">
        <f t="shared" si="2"/>
        <v>0</v>
      </c>
      <c r="N101" s="178"/>
      <c r="O101" s="140">
        <f t="shared" si="3"/>
        <v>0</v>
      </c>
      <c r="P101" s="99"/>
      <c r="Q101" s="140">
        <f t="shared" si="4"/>
        <v>0</v>
      </c>
      <c r="R101" s="99"/>
      <c r="S101" s="140">
        <f t="shared" si="5"/>
        <v>0</v>
      </c>
      <c r="T101" s="99"/>
      <c r="U101" s="140">
        <f t="shared" si="6"/>
        <v>0</v>
      </c>
      <c r="V101" s="99"/>
      <c r="W101" s="140">
        <f t="shared" si="7"/>
        <v>0</v>
      </c>
      <c r="X101" s="99"/>
      <c r="Y101" s="140">
        <f t="shared" si="8"/>
        <v>0</v>
      </c>
      <c r="Z101" s="157"/>
      <c r="AA101" s="140">
        <f t="shared" si="9"/>
        <v>0</v>
      </c>
      <c r="AB101" s="157"/>
      <c r="AC101" s="140">
        <f t="shared" si="10"/>
        <v>0</v>
      </c>
      <c r="AD101" s="157"/>
      <c r="AE101" s="140">
        <f t="shared" si="11"/>
        <v>0</v>
      </c>
      <c r="AF101" s="99"/>
      <c r="AG101" s="140">
        <f t="shared" si="12"/>
        <v>0</v>
      </c>
      <c r="AH101" s="157"/>
      <c r="AI101" s="140">
        <f t="shared" si="13"/>
        <v>0</v>
      </c>
      <c r="AJ101" s="99"/>
      <c r="AK101" s="140">
        <f t="shared" si="14"/>
        <v>0</v>
      </c>
      <c r="AL101" s="99"/>
      <c r="AM101" s="142">
        <f t="shared" si="15"/>
        <v>0</v>
      </c>
      <c r="AN101" s="99"/>
      <c r="AO101" s="142">
        <f t="shared" si="16"/>
        <v>0</v>
      </c>
      <c r="AP101" s="99"/>
      <c r="AQ101" s="142">
        <f t="shared" si="17"/>
        <v>0</v>
      </c>
      <c r="AR101" s="99"/>
      <c r="AS101" s="142">
        <f t="shared" si="18"/>
        <v>0</v>
      </c>
      <c r="AU101" s="140">
        <f t="shared" si="19"/>
        <v>0</v>
      </c>
      <c r="AV101" s="99"/>
      <c r="AW101" s="99"/>
      <c r="AX101" s="140">
        <f t="shared" si="20"/>
        <v>0</v>
      </c>
      <c r="AY101" s="99"/>
      <c r="AZ101" s="140">
        <f t="shared" si="21"/>
        <v>0</v>
      </c>
      <c r="BA101" s="99"/>
      <c r="BB101" s="140">
        <f t="shared" si="22"/>
        <v>0</v>
      </c>
      <c r="BD101" s="140">
        <f t="shared" si="23"/>
        <v>0</v>
      </c>
      <c r="BF101" s="140">
        <f t="shared" si="24"/>
        <v>0</v>
      </c>
      <c r="BH101" s="140">
        <f t="shared" si="25"/>
        <v>0</v>
      </c>
      <c r="BI101" s="98"/>
      <c r="BJ101" s="140">
        <f t="shared" si="26"/>
        <v>0</v>
      </c>
      <c r="BK101" s="98"/>
      <c r="BL101" s="140">
        <f t="shared" si="27"/>
        <v>0</v>
      </c>
      <c r="BM101" s="98"/>
      <c r="BN101" s="140">
        <f t="shared" si="28"/>
        <v>0</v>
      </c>
    </row>
    <row r="102" spans="4:66" ht="18" customHeight="1" x14ac:dyDescent="0.15">
      <c r="D102" s="179">
        <f>LARGE((K102,M102,O102,Q102,S102,U102,W102,Y102,AA102,AC102,AE102,AG102,AI102,AK102,AU102,AX102,AZ102,BB102,BD102,BF102,BH102,BJ102,BL102,BN102),1)</f>
        <v>0</v>
      </c>
      <c r="E102" s="179">
        <f>LARGE((K102,M102,O102,Q102,S102,U102,W102,Y102,AA102,AC102,AE102,AG102,AI102,AK102,AU102,AX102,AZ102,BB102,BD102,BF102,BH102,BJ102,BL102,BN102),2)</f>
        <v>0</v>
      </c>
      <c r="F102" s="179">
        <f>LARGE((K102,M102,O102,Q102,S102,U102,W102,Y102,AA102,AC102,AE102,AG102,AI102,AK102,AU102,AX102,AZ102,BB102,BD102,BF102,BH102,BJ102,BL102,BN102),3)</f>
        <v>0</v>
      </c>
      <c r="G102" s="179"/>
      <c r="H102" s="97">
        <f t="shared" si="0"/>
        <v>0</v>
      </c>
      <c r="K102" s="140">
        <f t="shared" si="1"/>
        <v>0</v>
      </c>
      <c r="L102" s="178"/>
      <c r="M102" s="140">
        <f t="shared" si="2"/>
        <v>0</v>
      </c>
      <c r="N102" s="178"/>
      <c r="O102" s="140">
        <f t="shared" si="3"/>
        <v>0</v>
      </c>
      <c r="P102" s="99"/>
      <c r="Q102" s="140">
        <f t="shared" si="4"/>
        <v>0</v>
      </c>
      <c r="R102" s="99"/>
      <c r="S102" s="140">
        <f t="shared" si="5"/>
        <v>0</v>
      </c>
      <c r="T102" s="99"/>
      <c r="U102" s="140">
        <f t="shared" si="6"/>
        <v>0</v>
      </c>
      <c r="V102" s="99"/>
      <c r="W102" s="140">
        <f t="shared" si="7"/>
        <v>0</v>
      </c>
      <c r="X102" s="99"/>
      <c r="Y102" s="140">
        <f t="shared" si="8"/>
        <v>0</v>
      </c>
      <c r="Z102" s="157"/>
      <c r="AA102" s="140">
        <f t="shared" si="9"/>
        <v>0</v>
      </c>
      <c r="AB102" s="157"/>
      <c r="AC102" s="140">
        <f t="shared" si="10"/>
        <v>0</v>
      </c>
      <c r="AD102" s="157"/>
      <c r="AE102" s="140">
        <f t="shared" si="11"/>
        <v>0</v>
      </c>
      <c r="AF102" s="99"/>
      <c r="AG102" s="140">
        <f t="shared" si="12"/>
        <v>0</v>
      </c>
      <c r="AH102" s="157"/>
      <c r="AI102" s="140">
        <f t="shared" si="13"/>
        <v>0</v>
      </c>
      <c r="AJ102" s="99"/>
      <c r="AK102" s="140">
        <f t="shared" si="14"/>
        <v>0</v>
      </c>
      <c r="AL102" s="99"/>
      <c r="AM102" s="142">
        <f t="shared" si="15"/>
        <v>0</v>
      </c>
      <c r="AN102" s="99"/>
      <c r="AO102" s="142">
        <f t="shared" si="16"/>
        <v>0</v>
      </c>
      <c r="AP102" s="99"/>
      <c r="AQ102" s="142">
        <f t="shared" si="17"/>
        <v>0</v>
      </c>
      <c r="AR102" s="99"/>
      <c r="AS102" s="142">
        <f t="shared" si="18"/>
        <v>0</v>
      </c>
      <c r="AU102" s="140">
        <f t="shared" si="19"/>
        <v>0</v>
      </c>
      <c r="AV102" s="99"/>
      <c r="AW102" s="99"/>
      <c r="AX102" s="140">
        <f t="shared" si="20"/>
        <v>0</v>
      </c>
      <c r="AY102" s="99"/>
      <c r="AZ102" s="140">
        <f t="shared" si="21"/>
        <v>0</v>
      </c>
      <c r="BA102" s="99"/>
      <c r="BB102" s="140">
        <f t="shared" si="22"/>
        <v>0</v>
      </c>
      <c r="BD102" s="140">
        <f t="shared" si="23"/>
        <v>0</v>
      </c>
      <c r="BF102" s="140">
        <f t="shared" si="24"/>
        <v>0</v>
      </c>
      <c r="BH102" s="140">
        <f t="shared" si="25"/>
        <v>0</v>
      </c>
      <c r="BJ102" s="140">
        <f t="shared" si="26"/>
        <v>0</v>
      </c>
      <c r="BL102" s="140">
        <f t="shared" si="27"/>
        <v>0</v>
      </c>
      <c r="BN102" s="140">
        <f t="shared" si="28"/>
        <v>0</v>
      </c>
    </row>
    <row r="103" spans="4:66" ht="18" customHeight="1" x14ac:dyDescent="0.15">
      <c r="D103" s="179">
        <f>LARGE((K103,M103,O103,Q103,S103,U103,W103,Y103,AA103,AC103,AE103,AG103,AI103,AK103,AU103,AX103,AZ103,BB103,BD103,BF103,BH103,BJ103,BL103,BN103),1)</f>
        <v>0</v>
      </c>
      <c r="E103" s="179">
        <f>LARGE((K103,M103,O103,Q103,S103,U103,W103,Y103,AA103,AC103,AE103,AG103,AI103,AK103,AU103,AX103,AZ103,BB103,BD103,BF103,BH103,BJ103,BL103,BN103),2)</f>
        <v>0</v>
      </c>
      <c r="F103" s="179">
        <f>LARGE((K103,M103,O103,Q103,S103,U103,W103,Y103,AA103,AC103,AE103,AG103,AI103,AK103,AU103,AX103,AZ103,BB103,BD103,BF103,BH103,BJ103,BL103,BN103),3)</f>
        <v>0</v>
      </c>
      <c r="G103" s="179"/>
      <c r="H103" s="97">
        <f t="shared" si="0"/>
        <v>0</v>
      </c>
      <c r="K103" s="140">
        <f t="shared" si="1"/>
        <v>0</v>
      </c>
      <c r="L103" s="178"/>
      <c r="M103" s="140">
        <f t="shared" si="2"/>
        <v>0</v>
      </c>
      <c r="N103" s="178"/>
      <c r="O103" s="140">
        <f t="shared" si="3"/>
        <v>0</v>
      </c>
      <c r="P103" s="99"/>
      <c r="Q103" s="140">
        <f t="shared" si="4"/>
        <v>0</v>
      </c>
      <c r="R103" s="99"/>
      <c r="S103" s="140">
        <f t="shared" si="5"/>
        <v>0</v>
      </c>
      <c r="T103" s="99"/>
      <c r="U103" s="140">
        <f t="shared" si="6"/>
        <v>0</v>
      </c>
      <c r="V103" s="99"/>
      <c r="W103" s="140">
        <f t="shared" si="7"/>
        <v>0</v>
      </c>
      <c r="X103" s="99"/>
      <c r="Y103" s="140">
        <f t="shared" si="8"/>
        <v>0</v>
      </c>
      <c r="Z103" s="157"/>
      <c r="AA103" s="140">
        <f t="shared" si="9"/>
        <v>0</v>
      </c>
      <c r="AB103" s="157"/>
      <c r="AC103" s="140">
        <f t="shared" si="10"/>
        <v>0</v>
      </c>
      <c r="AD103" s="157"/>
      <c r="AE103" s="140">
        <f t="shared" si="11"/>
        <v>0</v>
      </c>
      <c r="AF103" s="99"/>
      <c r="AG103" s="140">
        <f t="shared" si="12"/>
        <v>0</v>
      </c>
      <c r="AH103" s="157"/>
      <c r="AI103" s="140">
        <f t="shared" si="13"/>
        <v>0</v>
      </c>
      <c r="AJ103" s="99"/>
      <c r="AK103" s="140">
        <f t="shared" si="14"/>
        <v>0</v>
      </c>
      <c r="AL103" s="99"/>
      <c r="AM103" s="142">
        <f t="shared" si="15"/>
        <v>0</v>
      </c>
      <c r="AN103" s="99"/>
      <c r="AO103" s="142">
        <f t="shared" si="16"/>
        <v>0</v>
      </c>
      <c r="AP103" s="99"/>
      <c r="AQ103" s="142">
        <f t="shared" si="17"/>
        <v>0</v>
      </c>
      <c r="AR103" s="99"/>
      <c r="AS103" s="142">
        <f t="shared" si="18"/>
        <v>0</v>
      </c>
      <c r="AU103" s="140">
        <f t="shared" si="19"/>
        <v>0</v>
      </c>
      <c r="AV103" s="99"/>
      <c r="AW103" s="99"/>
      <c r="AX103" s="140">
        <f t="shared" si="20"/>
        <v>0</v>
      </c>
      <c r="AY103" s="99"/>
      <c r="AZ103" s="140">
        <f t="shared" si="21"/>
        <v>0</v>
      </c>
      <c r="BA103" s="99"/>
      <c r="BB103" s="140">
        <f t="shared" si="22"/>
        <v>0</v>
      </c>
      <c r="BD103" s="140">
        <f t="shared" si="23"/>
        <v>0</v>
      </c>
      <c r="BF103" s="140">
        <f t="shared" si="24"/>
        <v>0</v>
      </c>
      <c r="BH103" s="140">
        <f t="shared" si="25"/>
        <v>0</v>
      </c>
      <c r="BJ103" s="140">
        <f t="shared" si="26"/>
        <v>0</v>
      </c>
      <c r="BL103" s="140">
        <f t="shared" si="27"/>
        <v>0</v>
      </c>
      <c r="BN103" s="140">
        <f t="shared" si="28"/>
        <v>0</v>
      </c>
    </row>
    <row r="104" spans="4:66" ht="18" customHeight="1" x14ac:dyDescent="0.15">
      <c r="D104" s="179">
        <f>LARGE((K104,M104,O104,Q104,S104,U104,W104,Y104,AA104,AC104,AE104,AG104,AI104,AK104,AU104,AX104,AZ104,BB104,BD104,BF104,BH104,BJ104,BL104,BN104),1)</f>
        <v>0</v>
      </c>
      <c r="E104" s="179">
        <f>LARGE((K104,M104,O104,Q104,S104,U104,W104,Y104,AA104,AC104,AE104,AG104,AI104,AK104,AU104,AX104,AZ104,BB104,BD104,BF104,BH104,BJ104,BL104,BN104),2)</f>
        <v>0</v>
      </c>
      <c r="F104" s="179">
        <f>LARGE((K104,M104,O104,Q104,S104,U104,W104,Y104,AA104,AC104,AE104,AG104,AI104,AK104,AU104,AX104,AZ104,BB104,BD104,BF104,BH104,BJ104,BL104,BN104),3)</f>
        <v>0</v>
      </c>
      <c r="G104" s="179"/>
      <c r="H104" s="97">
        <f t="shared" si="0"/>
        <v>0</v>
      </c>
      <c r="K104" s="140">
        <f t="shared" si="1"/>
        <v>0</v>
      </c>
      <c r="L104" s="178"/>
      <c r="M104" s="140">
        <f t="shared" si="2"/>
        <v>0</v>
      </c>
      <c r="N104" s="178"/>
      <c r="O104" s="140">
        <f t="shared" si="3"/>
        <v>0</v>
      </c>
      <c r="P104" s="99"/>
      <c r="Q104" s="140">
        <f t="shared" si="4"/>
        <v>0</v>
      </c>
      <c r="R104" s="99"/>
      <c r="S104" s="140">
        <f t="shared" si="5"/>
        <v>0</v>
      </c>
      <c r="T104" s="99"/>
      <c r="U104" s="140">
        <f t="shared" si="6"/>
        <v>0</v>
      </c>
      <c r="V104" s="99"/>
      <c r="W104" s="140">
        <f t="shared" si="7"/>
        <v>0</v>
      </c>
      <c r="X104" s="99"/>
      <c r="Y104" s="140">
        <f t="shared" si="8"/>
        <v>0</v>
      </c>
      <c r="Z104" s="157"/>
      <c r="AA104" s="140">
        <f t="shared" si="9"/>
        <v>0</v>
      </c>
      <c r="AB104" s="157"/>
      <c r="AC104" s="140">
        <f t="shared" si="10"/>
        <v>0</v>
      </c>
      <c r="AD104" s="157"/>
      <c r="AE104" s="140">
        <f t="shared" si="11"/>
        <v>0</v>
      </c>
      <c r="AF104" s="99"/>
      <c r="AG104" s="140">
        <f t="shared" si="12"/>
        <v>0</v>
      </c>
      <c r="AH104" s="157"/>
      <c r="AI104" s="140">
        <f t="shared" si="13"/>
        <v>0</v>
      </c>
      <c r="AJ104" s="99"/>
      <c r="AK104" s="140">
        <f t="shared" si="14"/>
        <v>0</v>
      </c>
      <c r="AL104" s="99"/>
      <c r="AM104" s="142">
        <f t="shared" si="15"/>
        <v>0</v>
      </c>
      <c r="AN104" s="99"/>
      <c r="AO104" s="142">
        <f t="shared" si="16"/>
        <v>0</v>
      </c>
      <c r="AP104" s="99"/>
      <c r="AQ104" s="142">
        <f t="shared" si="17"/>
        <v>0</v>
      </c>
      <c r="AR104" s="99"/>
      <c r="AS104" s="142">
        <f t="shared" si="18"/>
        <v>0</v>
      </c>
      <c r="AU104" s="140">
        <f t="shared" si="19"/>
        <v>0</v>
      </c>
      <c r="AV104" s="99"/>
      <c r="AW104" s="99"/>
      <c r="AX104" s="140">
        <f t="shared" si="20"/>
        <v>0</v>
      </c>
      <c r="AY104" s="99"/>
      <c r="AZ104" s="140">
        <f t="shared" si="21"/>
        <v>0</v>
      </c>
      <c r="BA104" s="99"/>
      <c r="BB104" s="140">
        <f t="shared" si="22"/>
        <v>0</v>
      </c>
      <c r="BD104" s="140">
        <f t="shared" si="23"/>
        <v>0</v>
      </c>
      <c r="BF104" s="140">
        <f t="shared" si="24"/>
        <v>0</v>
      </c>
      <c r="BH104" s="140">
        <f t="shared" si="25"/>
        <v>0</v>
      </c>
      <c r="BJ104" s="140">
        <f t="shared" si="26"/>
        <v>0</v>
      </c>
      <c r="BL104" s="140">
        <f t="shared" si="27"/>
        <v>0</v>
      </c>
      <c r="BN104" s="140">
        <f t="shared" si="28"/>
        <v>0</v>
      </c>
    </row>
    <row r="105" spans="4:66" ht="18" customHeight="1" x14ac:dyDescent="0.15">
      <c r="D105" s="179">
        <f>LARGE((K105,M105,O105,Q105,S105,U105,W105,Y105,AA105,AC105,AE105,AG105,AI105,AK105,AU105,AX105,AZ105,BB105,BD105,BF105,BH105,BJ105,BL105,BN105),1)</f>
        <v>0</v>
      </c>
      <c r="E105" s="179">
        <f>LARGE((K105,M105,O105,Q105,S105,U105,W105,Y105,AA105,AC105,AE105,AG105,AI105,AK105,AU105,AX105,AZ105,BB105,BD105,BF105,BH105,BJ105,BL105,BN105),2)</f>
        <v>0</v>
      </c>
      <c r="F105" s="179">
        <f>LARGE((K105,M105,O105,Q105,S105,U105,W105,Y105,AA105,AC105,AE105,AG105,AI105,AK105,AU105,AX105,AZ105,BB105,BD105,BF105,BH105,BJ105,BL105,BN105),3)</f>
        <v>0</v>
      </c>
      <c r="G105" s="179"/>
      <c r="H105" s="97">
        <f t="shared" si="0"/>
        <v>0</v>
      </c>
      <c r="K105" s="140">
        <f t="shared" si="1"/>
        <v>0</v>
      </c>
      <c r="L105" s="178"/>
      <c r="M105" s="140">
        <f t="shared" si="2"/>
        <v>0</v>
      </c>
      <c r="N105" s="178"/>
      <c r="O105" s="140">
        <f t="shared" si="3"/>
        <v>0</v>
      </c>
      <c r="P105" s="99"/>
      <c r="Q105" s="140">
        <f t="shared" si="4"/>
        <v>0</v>
      </c>
      <c r="R105" s="99"/>
      <c r="S105" s="140">
        <f t="shared" si="5"/>
        <v>0</v>
      </c>
      <c r="T105" s="99"/>
      <c r="U105" s="140">
        <f t="shared" si="6"/>
        <v>0</v>
      </c>
      <c r="V105" s="99"/>
      <c r="W105" s="140">
        <f t="shared" si="7"/>
        <v>0</v>
      </c>
      <c r="X105" s="99"/>
      <c r="Y105" s="140">
        <f t="shared" si="8"/>
        <v>0</v>
      </c>
      <c r="Z105" s="157"/>
      <c r="AA105" s="140">
        <f t="shared" si="9"/>
        <v>0</v>
      </c>
      <c r="AB105" s="157"/>
      <c r="AC105" s="140">
        <f t="shared" si="10"/>
        <v>0</v>
      </c>
      <c r="AD105" s="157"/>
      <c r="AE105" s="140">
        <f t="shared" si="11"/>
        <v>0</v>
      </c>
      <c r="AF105" s="99"/>
      <c r="AG105" s="140">
        <f t="shared" si="12"/>
        <v>0</v>
      </c>
      <c r="AH105" s="157"/>
      <c r="AI105" s="140">
        <f t="shared" si="13"/>
        <v>0</v>
      </c>
      <c r="AJ105" s="99"/>
      <c r="AK105" s="140">
        <f t="shared" si="14"/>
        <v>0</v>
      </c>
      <c r="AL105" s="99"/>
      <c r="AM105" s="142">
        <f t="shared" si="15"/>
        <v>0</v>
      </c>
      <c r="AN105" s="99"/>
      <c r="AO105" s="142">
        <f t="shared" si="16"/>
        <v>0</v>
      </c>
      <c r="AP105" s="99"/>
      <c r="AQ105" s="142">
        <f t="shared" si="17"/>
        <v>0</v>
      </c>
      <c r="AR105" s="99"/>
      <c r="AS105" s="142">
        <f t="shared" si="18"/>
        <v>0</v>
      </c>
      <c r="AU105" s="140">
        <f t="shared" si="19"/>
        <v>0</v>
      </c>
      <c r="AV105" s="99"/>
      <c r="AW105" s="99"/>
      <c r="AX105" s="140">
        <f t="shared" si="20"/>
        <v>0</v>
      </c>
      <c r="AY105" s="99"/>
      <c r="AZ105" s="140">
        <f t="shared" si="21"/>
        <v>0</v>
      </c>
      <c r="BA105" s="99"/>
      <c r="BB105" s="140">
        <f t="shared" si="22"/>
        <v>0</v>
      </c>
      <c r="BD105" s="140">
        <f t="shared" si="23"/>
        <v>0</v>
      </c>
      <c r="BF105" s="140">
        <f t="shared" si="24"/>
        <v>0</v>
      </c>
      <c r="BH105" s="140">
        <f t="shared" si="25"/>
        <v>0</v>
      </c>
      <c r="BJ105" s="140">
        <f t="shared" si="26"/>
        <v>0</v>
      </c>
      <c r="BL105" s="140">
        <f t="shared" si="27"/>
        <v>0</v>
      </c>
      <c r="BN105" s="140">
        <f t="shared" si="28"/>
        <v>0</v>
      </c>
    </row>
    <row r="106" spans="4:66" ht="18" customHeight="1" x14ac:dyDescent="0.15">
      <c r="D106" s="179">
        <f>LARGE((K106,M106,O106,Q106,S106,U106,W106,Y106,AA106,AC106,AE106,AG106,AI106,AK106,AU106,AX106,AZ106,BB106,BD106,BF106,BH106,BJ106,BL106,BN106),1)</f>
        <v>0</v>
      </c>
      <c r="E106" s="179">
        <f>LARGE((K106,M106,O106,Q106,S106,U106,W106,Y106,AA106,AC106,AE106,AG106,AI106,AK106,AU106,AX106,AZ106,BB106,BD106,BF106,BH106,BJ106,BL106,BN106),2)</f>
        <v>0</v>
      </c>
      <c r="F106" s="179">
        <f>LARGE((K106,M106,O106,Q106,S106,U106,W106,Y106,AA106,AC106,AE106,AG106,AI106,AK106,AU106,AX106,AZ106,BB106,BD106,BF106,BH106,BJ106,BL106,BN106),3)</f>
        <v>0</v>
      </c>
      <c r="G106" s="179"/>
      <c r="H106" s="97">
        <f t="shared" si="0"/>
        <v>0</v>
      </c>
      <c r="K106" s="140">
        <f t="shared" si="1"/>
        <v>0</v>
      </c>
      <c r="L106" s="178"/>
      <c r="M106" s="140">
        <f t="shared" si="2"/>
        <v>0</v>
      </c>
      <c r="N106" s="178"/>
      <c r="O106" s="140">
        <f t="shared" si="3"/>
        <v>0</v>
      </c>
      <c r="P106" s="99"/>
      <c r="Q106" s="140">
        <f t="shared" si="4"/>
        <v>0</v>
      </c>
      <c r="R106" s="99"/>
      <c r="S106" s="140">
        <f t="shared" si="5"/>
        <v>0</v>
      </c>
      <c r="T106" s="99"/>
      <c r="U106" s="140">
        <f t="shared" si="6"/>
        <v>0</v>
      </c>
      <c r="V106" s="99"/>
      <c r="W106" s="140">
        <f t="shared" si="7"/>
        <v>0</v>
      </c>
      <c r="X106" s="99"/>
      <c r="Y106" s="140">
        <f t="shared" si="8"/>
        <v>0</v>
      </c>
      <c r="Z106" s="157"/>
      <c r="AA106" s="140">
        <f t="shared" si="9"/>
        <v>0</v>
      </c>
      <c r="AB106" s="157"/>
      <c r="AC106" s="140">
        <f t="shared" si="10"/>
        <v>0</v>
      </c>
      <c r="AD106" s="157"/>
      <c r="AE106" s="140">
        <f t="shared" si="11"/>
        <v>0</v>
      </c>
      <c r="AF106" s="99"/>
      <c r="AG106" s="140">
        <f t="shared" si="12"/>
        <v>0</v>
      </c>
      <c r="AH106" s="157"/>
      <c r="AI106" s="140">
        <f t="shared" si="13"/>
        <v>0</v>
      </c>
      <c r="AJ106" s="99"/>
      <c r="AK106" s="140">
        <f t="shared" si="14"/>
        <v>0</v>
      </c>
      <c r="AL106" s="99"/>
      <c r="AM106" s="142">
        <f t="shared" si="15"/>
        <v>0</v>
      </c>
      <c r="AN106" s="99"/>
      <c r="AO106" s="142">
        <f t="shared" si="16"/>
        <v>0</v>
      </c>
      <c r="AP106" s="99"/>
      <c r="AQ106" s="142">
        <f t="shared" si="17"/>
        <v>0</v>
      </c>
      <c r="AR106" s="99"/>
      <c r="AS106" s="142">
        <f t="shared" si="18"/>
        <v>0</v>
      </c>
      <c r="AU106" s="140">
        <f t="shared" si="19"/>
        <v>0</v>
      </c>
      <c r="AV106" s="99"/>
      <c r="AW106" s="99"/>
      <c r="AX106" s="140">
        <f t="shared" si="20"/>
        <v>0</v>
      </c>
      <c r="AY106" s="99"/>
      <c r="AZ106" s="140">
        <f t="shared" si="21"/>
        <v>0</v>
      </c>
      <c r="BA106" s="99"/>
      <c r="BB106" s="140">
        <f t="shared" si="22"/>
        <v>0</v>
      </c>
      <c r="BD106" s="140">
        <f t="shared" si="23"/>
        <v>0</v>
      </c>
      <c r="BF106" s="140">
        <f t="shared" si="24"/>
        <v>0</v>
      </c>
      <c r="BH106" s="140">
        <f t="shared" si="25"/>
        <v>0</v>
      </c>
      <c r="BJ106" s="140">
        <f t="shared" si="26"/>
        <v>0</v>
      </c>
      <c r="BL106" s="140">
        <f t="shared" si="27"/>
        <v>0</v>
      </c>
      <c r="BN106" s="140">
        <f t="shared" si="28"/>
        <v>0</v>
      </c>
    </row>
    <row r="107" spans="4:66" ht="18" customHeight="1" x14ac:dyDescent="0.15">
      <c r="D107" s="179">
        <f>LARGE((K107,M107,O107,Q107,S107,U107,W107,Y107,AA107,AC107,AE107,AG107,AI107,AK107,AU107,AX107,AZ107,BB107,BD107,BF107,BH107,BJ107,BL107,BN107),1)</f>
        <v>0</v>
      </c>
      <c r="E107" s="179">
        <f>LARGE((K107,M107,O107,Q107,S107,U107,W107,Y107,AA107,AC107,AE107,AG107,AI107,AK107,AU107,AX107,AZ107,BB107,BD107,BF107,BH107,BJ107,BL107,BN107),2)</f>
        <v>0</v>
      </c>
      <c r="F107" s="179">
        <f>LARGE((K107,M107,O107,Q107,S107,U107,W107,Y107,AA107,AC107,AE107,AG107,AI107,AK107,AU107,AX107,AZ107,BB107,BD107,BF107,BH107,BJ107,BL107,BN107),3)</f>
        <v>0</v>
      </c>
      <c r="G107" s="179"/>
      <c r="H107" s="97">
        <f t="shared" ref="H107:H138" si="29">SUM(D107:G107)</f>
        <v>0</v>
      </c>
      <c r="K107" s="140">
        <f t="shared" si="1"/>
        <v>0</v>
      </c>
      <c r="L107" s="178"/>
      <c r="M107" s="140">
        <f t="shared" si="2"/>
        <v>0</v>
      </c>
      <c r="N107" s="178"/>
      <c r="O107" s="140">
        <f t="shared" si="3"/>
        <v>0</v>
      </c>
      <c r="P107" s="99"/>
      <c r="Q107" s="140">
        <f t="shared" si="4"/>
        <v>0</v>
      </c>
      <c r="R107" s="99"/>
      <c r="S107" s="140">
        <f t="shared" si="5"/>
        <v>0</v>
      </c>
      <c r="T107" s="99"/>
      <c r="U107" s="140">
        <f t="shared" si="6"/>
        <v>0</v>
      </c>
      <c r="V107" s="99"/>
      <c r="W107" s="140">
        <f t="shared" si="7"/>
        <v>0</v>
      </c>
      <c r="X107" s="99"/>
      <c r="Y107" s="140">
        <f t="shared" si="8"/>
        <v>0</v>
      </c>
      <c r="Z107" s="157"/>
      <c r="AA107" s="140">
        <f t="shared" si="9"/>
        <v>0</v>
      </c>
      <c r="AB107" s="157"/>
      <c r="AC107" s="140">
        <f t="shared" si="10"/>
        <v>0</v>
      </c>
      <c r="AD107" s="157"/>
      <c r="AE107" s="140">
        <f t="shared" si="11"/>
        <v>0</v>
      </c>
      <c r="AF107" s="99"/>
      <c r="AG107" s="140">
        <f t="shared" si="12"/>
        <v>0</v>
      </c>
      <c r="AH107" s="157"/>
      <c r="AI107" s="140">
        <f t="shared" si="13"/>
        <v>0</v>
      </c>
      <c r="AJ107" s="99"/>
      <c r="AK107" s="140">
        <f t="shared" si="14"/>
        <v>0</v>
      </c>
      <c r="AL107" s="99"/>
      <c r="AM107" s="142">
        <f t="shared" ref="AM107:AM138" si="30">IF(((AL107&gt;=1)*AND(AL107&lt;=AL$4)),AL$9*(1-AL$7)^(AL107-1),0)</f>
        <v>0</v>
      </c>
      <c r="AN107" s="99"/>
      <c r="AO107" s="142">
        <f t="shared" ref="AO107:AO138" si="31">IF(((AN107&gt;=1)*AND(AN107&lt;=AN$4)),AN$9*(1-AN$7)^(AN107-1),0)</f>
        <v>0</v>
      </c>
      <c r="AP107" s="99"/>
      <c r="AQ107" s="142">
        <f t="shared" ref="AQ107:AQ138" si="32">IF(((AP107&gt;=1)*AND(AP107&lt;=AP$4)),AP$9*(1-AP$7)^(AP107-1),0)</f>
        <v>0</v>
      </c>
      <c r="AR107" s="99"/>
      <c r="AS107" s="142">
        <f t="shared" ref="AS107:AS138" si="33">IF(((AR107&gt;=1)*AND(AR107&lt;=AR$4)),AR$9*(1-AR$7)^(AR107-1),0)</f>
        <v>0</v>
      </c>
      <c r="AU107" s="140">
        <f t="shared" si="19"/>
        <v>0</v>
      </c>
      <c r="AV107" s="99"/>
      <c r="AW107" s="99"/>
      <c r="AX107" s="140">
        <f t="shared" si="20"/>
        <v>0</v>
      </c>
      <c r="AY107" s="99"/>
      <c r="AZ107" s="140">
        <f t="shared" si="21"/>
        <v>0</v>
      </c>
      <c r="BA107" s="99"/>
      <c r="BB107" s="140">
        <f t="shared" si="22"/>
        <v>0</v>
      </c>
      <c r="BD107" s="140">
        <f t="shared" si="23"/>
        <v>0</v>
      </c>
      <c r="BF107" s="140">
        <f t="shared" si="24"/>
        <v>0</v>
      </c>
      <c r="BH107" s="140">
        <f t="shared" si="25"/>
        <v>0</v>
      </c>
      <c r="BJ107" s="140">
        <f t="shared" si="26"/>
        <v>0</v>
      </c>
      <c r="BL107" s="140">
        <f t="shared" si="27"/>
        <v>0</v>
      </c>
      <c r="BN107" s="140">
        <f t="shared" si="28"/>
        <v>0</v>
      </c>
    </row>
    <row r="108" spans="4:66" ht="18" customHeight="1" x14ac:dyDescent="0.15">
      <c r="D108" s="179">
        <f>LARGE((K108,M108,O108,Q108,S108,U108,W108,Y108,AA108,AC108,AE108,AG108,AI108,AK108,AU108,AX108,AZ108,BB108,BD108,BF108,BH108,BJ108,BL108,BN108),1)</f>
        <v>0</v>
      </c>
      <c r="E108" s="179">
        <f>LARGE((K108,M108,O108,Q108,S108,U108,W108,Y108,AA108,AC108,AE108,AG108,AI108,AK108,AU108,AX108,AZ108,BB108,BD108,BF108,BH108,BJ108,BL108,BN108),2)</f>
        <v>0</v>
      </c>
      <c r="F108" s="179">
        <f>LARGE((K108,M108,O108,Q108,S108,U108,W108,Y108,AA108,AC108,AE108,AG108,AI108,AK108,AU108,AX108,AZ108,BB108,BD108,BF108,BH108,BJ108,BL108,BN108),3)</f>
        <v>0</v>
      </c>
      <c r="G108" s="179"/>
      <c r="H108" s="97">
        <f t="shared" si="29"/>
        <v>0</v>
      </c>
      <c r="K108" s="140">
        <f t="shared" si="1"/>
        <v>0</v>
      </c>
      <c r="L108" s="178"/>
      <c r="M108" s="140">
        <f t="shared" si="2"/>
        <v>0</v>
      </c>
      <c r="N108" s="178"/>
      <c r="O108" s="140">
        <f t="shared" si="3"/>
        <v>0</v>
      </c>
      <c r="P108" s="99"/>
      <c r="Q108" s="140">
        <f t="shared" si="4"/>
        <v>0</v>
      </c>
      <c r="R108" s="99"/>
      <c r="S108" s="140">
        <f t="shared" si="5"/>
        <v>0</v>
      </c>
      <c r="T108" s="99"/>
      <c r="U108" s="140">
        <f t="shared" si="6"/>
        <v>0</v>
      </c>
      <c r="V108" s="99"/>
      <c r="W108" s="140">
        <f t="shared" si="7"/>
        <v>0</v>
      </c>
      <c r="X108" s="99"/>
      <c r="Y108" s="140">
        <f t="shared" si="8"/>
        <v>0</v>
      </c>
      <c r="Z108" s="157"/>
      <c r="AA108" s="140">
        <f t="shared" si="9"/>
        <v>0</v>
      </c>
      <c r="AB108" s="157"/>
      <c r="AC108" s="140">
        <f t="shared" si="10"/>
        <v>0</v>
      </c>
      <c r="AD108" s="157"/>
      <c r="AE108" s="140">
        <f t="shared" si="11"/>
        <v>0</v>
      </c>
      <c r="AF108" s="99"/>
      <c r="AG108" s="140">
        <f t="shared" si="12"/>
        <v>0</v>
      </c>
      <c r="AH108" s="157"/>
      <c r="AI108" s="140">
        <f t="shared" si="13"/>
        <v>0</v>
      </c>
      <c r="AJ108" s="99"/>
      <c r="AK108" s="140">
        <f t="shared" si="14"/>
        <v>0</v>
      </c>
      <c r="AL108" s="99"/>
      <c r="AM108" s="142">
        <f t="shared" si="30"/>
        <v>0</v>
      </c>
      <c r="AN108" s="99"/>
      <c r="AO108" s="142">
        <f t="shared" si="31"/>
        <v>0</v>
      </c>
      <c r="AP108" s="99"/>
      <c r="AQ108" s="142">
        <f t="shared" si="32"/>
        <v>0</v>
      </c>
      <c r="AR108" s="99"/>
      <c r="AS108" s="142">
        <f t="shared" si="33"/>
        <v>0</v>
      </c>
      <c r="AU108" s="140">
        <f t="shared" si="19"/>
        <v>0</v>
      </c>
      <c r="AV108" s="99"/>
      <c r="AW108" s="99"/>
      <c r="AX108" s="140">
        <f t="shared" si="20"/>
        <v>0</v>
      </c>
      <c r="AY108" s="99"/>
      <c r="AZ108" s="140">
        <f t="shared" si="21"/>
        <v>0</v>
      </c>
      <c r="BA108" s="99"/>
      <c r="BB108" s="140">
        <f t="shared" si="22"/>
        <v>0</v>
      </c>
      <c r="BD108" s="140">
        <f t="shared" si="23"/>
        <v>0</v>
      </c>
      <c r="BF108" s="140">
        <f t="shared" si="24"/>
        <v>0</v>
      </c>
      <c r="BH108" s="140">
        <f t="shared" si="25"/>
        <v>0</v>
      </c>
      <c r="BJ108" s="140">
        <f t="shared" si="26"/>
        <v>0</v>
      </c>
      <c r="BL108" s="140">
        <f t="shared" si="27"/>
        <v>0</v>
      </c>
      <c r="BN108" s="140">
        <f t="shared" si="28"/>
        <v>0</v>
      </c>
    </row>
    <row r="109" spans="4:66" ht="18" customHeight="1" x14ac:dyDescent="0.15">
      <c r="D109" s="179">
        <f>LARGE((K109,M109,O109,Q109,S109,U109,W109,Y109,AA109,AC109,AE109,AG109,AI109,AK109,AU109,AX109,AZ109,BB109,BD109,BF109,BH109,BJ109,BL109,BN109),1)</f>
        <v>0</v>
      </c>
      <c r="E109" s="179">
        <f>LARGE((K109,M109,O109,Q109,S109,U109,W109,Y109,AA109,AC109,AE109,AG109,AI109,AK109,AU109,AX109,AZ109,BB109,BD109,BF109,BH109,BJ109,BL109,BN109),2)</f>
        <v>0</v>
      </c>
      <c r="F109" s="179">
        <f>LARGE((K109,M109,O109,Q109,S109,U109,W109,Y109,AA109,AC109,AE109,AG109,AI109,AK109,AU109,AX109,AZ109,BB109,BD109,BF109,BH109,BJ109,BL109,BN109),3)</f>
        <v>0</v>
      </c>
      <c r="G109" s="179" t="e">
        <f>LARGE((#REF! ,#REF!, O109 ,#REF!, Q109, S109, U109, W109 ,#REF!, Y109 ,#REF!, AG109 ,#REF! ,#REF!, AK109, AQ109),4)</f>
        <v>#REF!</v>
      </c>
      <c r="H109" s="97" t="e">
        <f t="shared" si="29"/>
        <v>#REF!</v>
      </c>
      <c r="K109" s="140">
        <f t="shared" si="1"/>
        <v>0</v>
      </c>
      <c r="L109" s="178"/>
      <c r="M109" s="140">
        <f t="shared" si="2"/>
        <v>0</v>
      </c>
      <c r="N109" s="178"/>
      <c r="O109" s="140">
        <f t="shared" si="3"/>
        <v>0</v>
      </c>
      <c r="P109" s="99"/>
      <c r="Q109" s="140">
        <f t="shared" si="4"/>
        <v>0</v>
      </c>
      <c r="R109" s="99"/>
      <c r="S109" s="140">
        <f t="shared" si="5"/>
        <v>0</v>
      </c>
      <c r="T109" s="99"/>
      <c r="U109" s="140">
        <f t="shared" si="6"/>
        <v>0</v>
      </c>
      <c r="V109" s="99"/>
      <c r="W109" s="140">
        <f t="shared" si="7"/>
        <v>0</v>
      </c>
      <c r="X109" s="99"/>
      <c r="Y109" s="140">
        <f t="shared" si="8"/>
        <v>0</v>
      </c>
      <c r="Z109" s="157"/>
      <c r="AA109" s="140">
        <f t="shared" si="9"/>
        <v>0</v>
      </c>
      <c r="AB109" s="157"/>
      <c r="AC109" s="140">
        <f t="shared" si="10"/>
        <v>0</v>
      </c>
      <c r="AD109" s="157"/>
      <c r="AE109" s="140">
        <f t="shared" si="11"/>
        <v>0</v>
      </c>
      <c r="AF109" s="99"/>
      <c r="AG109" s="140">
        <f t="shared" si="12"/>
        <v>0</v>
      </c>
      <c r="AH109" s="157"/>
      <c r="AI109" s="140">
        <f t="shared" si="13"/>
        <v>0</v>
      </c>
      <c r="AJ109" s="99"/>
      <c r="AK109" s="140">
        <f t="shared" si="14"/>
        <v>0</v>
      </c>
      <c r="AL109" s="99"/>
      <c r="AM109" s="142">
        <f t="shared" si="30"/>
        <v>0</v>
      </c>
      <c r="AN109" s="99"/>
      <c r="AO109" s="142">
        <f t="shared" si="31"/>
        <v>0</v>
      </c>
      <c r="AP109" s="99"/>
      <c r="AQ109" s="142">
        <f t="shared" si="32"/>
        <v>0</v>
      </c>
      <c r="AR109" s="99"/>
      <c r="AS109" s="142">
        <f t="shared" si="33"/>
        <v>0</v>
      </c>
      <c r="AU109" s="140">
        <f t="shared" si="19"/>
        <v>0</v>
      </c>
      <c r="AV109" s="99"/>
      <c r="AW109" s="99"/>
      <c r="AX109" s="140">
        <f t="shared" si="20"/>
        <v>0</v>
      </c>
      <c r="AY109" s="99"/>
      <c r="AZ109" s="140">
        <f t="shared" si="21"/>
        <v>0</v>
      </c>
      <c r="BA109" s="99"/>
      <c r="BB109" s="140">
        <f t="shared" si="22"/>
        <v>0</v>
      </c>
      <c r="BD109" s="140">
        <f t="shared" si="23"/>
        <v>0</v>
      </c>
      <c r="BF109" s="140">
        <f t="shared" si="24"/>
        <v>0</v>
      </c>
      <c r="BH109" s="140">
        <f t="shared" si="25"/>
        <v>0</v>
      </c>
      <c r="BJ109" s="140">
        <f t="shared" si="26"/>
        <v>0</v>
      </c>
      <c r="BL109" s="140">
        <f t="shared" si="27"/>
        <v>0</v>
      </c>
      <c r="BN109" s="140">
        <f t="shared" si="28"/>
        <v>0</v>
      </c>
    </row>
    <row r="110" spans="4:66" ht="18" customHeight="1" x14ac:dyDescent="0.15">
      <c r="D110" s="179">
        <f>LARGE((K110,M110,O110,Q110,S110,U110,W110,Y110,AA110,AC110,AE110,AG110,AI110,AK110,AU110,AX110,AZ110,BB110,BD110,BF110,BH110,BJ110,BL110,BN110),1)</f>
        <v>0</v>
      </c>
      <c r="E110" s="179">
        <f>LARGE((K110,M110,O110,Q110,S110,U110,W110,Y110,AA110,AC110,AE110,AG110,AI110,AK110,AU110,AX110,AZ110,BB110,BD110,BF110,BH110,BJ110,BL110,BN110),2)</f>
        <v>0</v>
      </c>
      <c r="F110" s="179">
        <f>LARGE((K110,M110,O110,Q110,S110,U110,W110,Y110,AA110,AC110,AE110,AG110,AI110,AK110,AU110,AX110,AZ110,BB110,BD110,BF110,BH110,BJ110,BL110,BN110),3)</f>
        <v>0</v>
      </c>
      <c r="G110" s="179" t="e">
        <f>LARGE((#REF! ,#REF!, O110 ,#REF!, Q110, S110, U110, W110 ,#REF!, Y110 ,#REF!, AG110 ,#REF! ,#REF!, AK110, AQ110),4)</f>
        <v>#REF!</v>
      </c>
      <c r="H110" s="97" t="e">
        <f t="shared" si="29"/>
        <v>#REF!</v>
      </c>
      <c r="K110" s="140">
        <f t="shared" si="1"/>
        <v>0</v>
      </c>
      <c r="L110" s="178"/>
      <c r="M110" s="140">
        <f t="shared" si="2"/>
        <v>0</v>
      </c>
      <c r="N110" s="178"/>
      <c r="O110" s="140">
        <f t="shared" si="3"/>
        <v>0</v>
      </c>
      <c r="P110" s="99"/>
      <c r="Q110" s="140">
        <f t="shared" si="4"/>
        <v>0</v>
      </c>
      <c r="R110" s="99"/>
      <c r="S110" s="140">
        <f t="shared" si="5"/>
        <v>0</v>
      </c>
      <c r="T110" s="99"/>
      <c r="U110" s="140">
        <f t="shared" si="6"/>
        <v>0</v>
      </c>
      <c r="V110" s="99"/>
      <c r="W110" s="140">
        <f t="shared" si="7"/>
        <v>0</v>
      </c>
      <c r="X110" s="99"/>
      <c r="Y110" s="140">
        <f t="shared" si="8"/>
        <v>0</v>
      </c>
      <c r="Z110" s="157"/>
      <c r="AA110" s="140">
        <f t="shared" si="9"/>
        <v>0</v>
      </c>
      <c r="AB110" s="157"/>
      <c r="AC110" s="140">
        <f t="shared" si="10"/>
        <v>0</v>
      </c>
      <c r="AD110" s="157"/>
      <c r="AE110" s="140">
        <f t="shared" si="11"/>
        <v>0</v>
      </c>
      <c r="AF110" s="99"/>
      <c r="AG110" s="140">
        <f t="shared" si="12"/>
        <v>0</v>
      </c>
      <c r="AH110" s="157"/>
      <c r="AI110" s="140">
        <f t="shared" si="13"/>
        <v>0</v>
      </c>
      <c r="AJ110" s="99"/>
      <c r="AK110" s="140">
        <f t="shared" si="14"/>
        <v>0</v>
      </c>
      <c r="AL110" s="99"/>
      <c r="AM110" s="142">
        <f t="shared" si="30"/>
        <v>0</v>
      </c>
      <c r="AN110" s="99"/>
      <c r="AO110" s="142">
        <f t="shared" si="31"/>
        <v>0</v>
      </c>
      <c r="AP110" s="99"/>
      <c r="AQ110" s="142">
        <f t="shared" si="32"/>
        <v>0</v>
      </c>
      <c r="AR110" s="99"/>
      <c r="AS110" s="142">
        <f t="shared" si="33"/>
        <v>0</v>
      </c>
      <c r="AU110" s="140">
        <f t="shared" si="19"/>
        <v>0</v>
      </c>
      <c r="AV110" s="99"/>
      <c r="AW110" s="99"/>
      <c r="AX110" s="140">
        <f t="shared" si="20"/>
        <v>0</v>
      </c>
      <c r="AY110" s="99"/>
      <c r="AZ110" s="140">
        <f t="shared" si="21"/>
        <v>0</v>
      </c>
      <c r="BA110" s="99"/>
      <c r="BB110" s="140">
        <f t="shared" si="22"/>
        <v>0</v>
      </c>
      <c r="BD110" s="140">
        <f t="shared" si="23"/>
        <v>0</v>
      </c>
      <c r="BF110" s="140">
        <f t="shared" si="24"/>
        <v>0</v>
      </c>
      <c r="BH110" s="140">
        <f t="shared" si="25"/>
        <v>0</v>
      </c>
      <c r="BJ110" s="140">
        <f t="shared" si="26"/>
        <v>0</v>
      </c>
      <c r="BL110" s="140">
        <f t="shared" si="27"/>
        <v>0</v>
      </c>
      <c r="BN110" s="140">
        <f t="shared" si="28"/>
        <v>0</v>
      </c>
    </row>
    <row r="111" spans="4:66" ht="18" customHeight="1" x14ac:dyDescent="0.15">
      <c r="D111" s="179">
        <f>LARGE((K111,M111,O111,Q111,S111,U111,W111,Y111,AA111,AC111,AE111,AG111,AI111,AK111,AU111,AX111,AZ111,BB111,BD111,BF111,BH111,BJ111,BL111,BN111),1)</f>
        <v>0</v>
      </c>
      <c r="E111" s="179">
        <f>LARGE((K111,M111,O111,Q111,S111,U111,W111,Y111,AA111,AC111,AE111,AG111,AI111,AK111,AU111,AX111,AZ111,BB111,BD111,BF111,BH111,BJ111,BL111,BN111),2)</f>
        <v>0</v>
      </c>
      <c r="F111" s="179">
        <f>LARGE((K111,M111,O111,Q111,S111,U111,W111,Y111,AA111,AC111,AE111,AG111,AI111,AK111,AU111,AX111,AZ111,BB111,BD111,BF111,BH111,BJ111,BL111,BN111),3)</f>
        <v>0</v>
      </c>
      <c r="G111" s="179" t="e">
        <f>LARGE((#REF! ,#REF!, O111 ,#REF!, Q111, S111, U111, W111 ,#REF!, Y111 ,#REF!, AG111 ,#REF! ,#REF!, AK111, AQ111),4)</f>
        <v>#REF!</v>
      </c>
      <c r="H111" s="97" t="e">
        <f t="shared" si="29"/>
        <v>#REF!</v>
      </c>
      <c r="K111" s="140">
        <f t="shared" si="1"/>
        <v>0</v>
      </c>
      <c r="L111" s="178"/>
      <c r="M111" s="140">
        <f t="shared" si="2"/>
        <v>0</v>
      </c>
      <c r="N111" s="178"/>
      <c r="O111" s="140">
        <f t="shared" si="3"/>
        <v>0</v>
      </c>
      <c r="P111" s="99"/>
      <c r="Q111" s="140">
        <f t="shared" si="4"/>
        <v>0</v>
      </c>
      <c r="R111" s="99"/>
      <c r="S111" s="140">
        <f t="shared" si="5"/>
        <v>0</v>
      </c>
      <c r="T111" s="99"/>
      <c r="U111" s="140">
        <f t="shared" si="6"/>
        <v>0</v>
      </c>
      <c r="V111" s="99"/>
      <c r="W111" s="140">
        <f t="shared" si="7"/>
        <v>0</v>
      </c>
      <c r="X111" s="99"/>
      <c r="Y111" s="140">
        <f t="shared" si="8"/>
        <v>0</v>
      </c>
      <c r="Z111" s="157"/>
      <c r="AA111" s="140">
        <f t="shared" si="9"/>
        <v>0</v>
      </c>
      <c r="AB111" s="157"/>
      <c r="AC111" s="140">
        <f t="shared" si="10"/>
        <v>0</v>
      </c>
      <c r="AD111" s="157"/>
      <c r="AE111" s="140">
        <f t="shared" si="11"/>
        <v>0</v>
      </c>
      <c r="AF111" s="99"/>
      <c r="AG111" s="140">
        <f t="shared" si="12"/>
        <v>0</v>
      </c>
      <c r="AH111" s="157"/>
      <c r="AI111" s="140">
        <f t="shared" si="13"/>
        <v>0</v>
      </c>
      <c r="AJ111" s="99"/>
      <c r="AK111" s="140">
        <f t="shared" si="14"/>
        <v>0</v>
      </c>
      <c r="AL111" s="99"/>
      <c r="AM111" s="142">
        <f t="shared" si="30"/>
        <v>0</v>
      </c>
      <c r="AN111" s="99"/>
      <c r="AO111" s="142">
        <f t="shared" si="31"/>
        <v>0</v>
      </c>
      <c r="AP111" s="99"/>
      <c r="AQ111" s="142">
        <f t="shared" si="32"/>
        <v>0</v>
      </c>
      <c r="AR111" s="99"/>
      <c r="AS111" s="142">
        <f t="shared" si="33"/>
        <v>0</v>
      </c>
      <c r="AU111" s="140">
        <f t="shared" si="19"/>
        <v>0</v>
      </c>
      <c r="AV111" s="99"/>
      <c r="AW111" s="99"/>
      <c r="AX111" s="140">
        <f t="shared" si="20"/>
        <v>0</v>
      </c>
      <c r="AY111" s="99"/>
      <c r="AZ111" s="140">
        <f t="shared" si="21"/>
        <v>0</v>
      </c>
      <c r="BA111" s="99"/>
      <c r="BB111" s="140">
        <f t="shared" si="22"/>
        <v>0</v>
      </c>
      <c r="BD111" s="140">
        <f t="shared" si="23"/>
        <v>0</v>
      </c>
      <c r="BF111" s="140">
        <f t="shared" si="24"/>
        <v>0</v>
      </c>
      <c r="BH111" s="140">
        <f t="shared" si="25"/>
        <v>0</v>
      </c>
      <c r="BJ111" s="140">
        <f t="shared" si="26"/>
        <v>0</v>
      </c>
      <c r="BL111" s="140">
        <f t="shared" si="27"/>
        <v>0</v>
      </c>
      <c r="BN111" s="140">
        <f t="shared" si="28"/>
        <v>0</v>
      </c>
    </row>
    <row r="112" spans="4:66" ht="18" customHeight="1" x14ac:dyDescent="0.15">
      <c r="D112" s="179">
        <f>LARGE((K112,M112,O112,Q112,S112,U112,W112,Y112,AA112,AC112,AE112,AG112,AI112,AK112,AU112,AX112,AZ112,BB112,BD112,BF112,BH112,BJ112,BL112,BN112),1)</f>
        <v>0</v>
      </c>
      <c r="E112" s="179">
        <f>LARGE((K112,M112,O112,Q112,S112,U112,W112,Y112,AA112,AC112,AE112,AG112,AI112,AK112,AU112,AX112,AZ112,BB112,BD112,BF112,BH112,BJ112,BL112,BN112),2)</f>
        <v>0</v>
      </c>
      <c r="F112" s="179">
        <f>LARGE((K112,M112,O112,Q112,S112,U112,W112,Y112,AA112,AC112,AE112,AG112,AI112,AK112,AU112,AX112,AZ112,BB112,BD112,BF112,BH112,BJ112,BL112,BN112),3)</f>
        <v>0</v>
      </c>
      <c r="G112" s="179" t="e">
        <f>LARGE((#REF! ,#REF!, O112 ,#REF!, Q112, S112, U112, W112 ,#REF!, Y112 ,#REF!, AG112 ,#REF! ,#REF!, AK112, AQ112),4)</f>
        <v>#REF!</v>
      </c>
      <c r="H112" s="97" t="e">
        <f t="shared" si="29"/>
        <v>#REF!</v>
      </c>
      <c r="K112" s="140">
        <f t="shared" si="1"/>
        <v>0</v>
      </c>
      <c r="L112" s="178"/>
      <c r="M112" s="140">
        <f t="shared" si="2"/>
        <v>0</v>
      </c>
      <c r="N112" s="178"/>
      <c r="O112" s="140">
        <f t="shared" si="3"/>
        <v>0</v>
      </c>
      <c r="P112" s="99"/>
      <c r="Q112" s="140">
        <f t="shared" si="4"/>
        <v>0</v>
      </c>
      <c r="R112" s="99"/>
      <c r="S112" s="140">
        <f t="shared" si="5"/>
        <v>0</v>
      </c>
      <c r="T112" s="99"/>
      <c r="U112" s="140">
        <f t="shared" si="6"/>
        <v>0</v>
      </c>
      <c r="V112" s="99"/>
      <c r="W112" s="140">
        <f t="shared" si="7"/>
        <v>0</v>
      </c>
      <c r="X112" s="99"/>
      <c r="Y112" s="140">
        <f t="shared" si="8"/>
        <v>0</v>
      </c>
      <c r="Z112" s="157"/>
      <c r="AA112" s="140">
        <f t="shared" si="9"/>
        <v>0</v>
      </c>
      <c r="AB112" s="157"/>
      <c r="AC112" s="140">
        <f t="shared" si="10"/>
        <v>0</v>
      </c>
      <c r="AD112" s="157"/>
      <c r="AE112" s="140">
        <f t="shared" si="11"/>
        <v>0</v>
      </c>
      <c r="AF112" s="99"/>
      <c r="AG112" s="140">
        <f t="shared" si="12"/>
        <v>0</v>
      </c>
      <c r="AH112" s="157"/>
      <c r="AI112" s="140">
        <f t="shared" si="13"/>
        <v>0</v>
      </c>
      <c r="AJ112" s="99"/>
      <c r="AK112" s="140">
        <f t="shared" si="14"/>
        <v>0</v>
      </c>
      <c r="AL112" s="99"/>
      <c r="AM112" s="142">
        <f t="shared" si="30"/>
        <v>0</v>
      </c>
      <c r="AN112" s="99"/>
      <c r="AO112" s="142">
        <f t="shared" si="31"/>
        <v>0</v>
      </c>
      <c r="AP112" s="99"/>
      <c r="AQ112" s="142">
        <f t="shared" si="32"/>
        <v>0</v>
      </c>
      <c r="AR112" s="99"/>
      <c r="AS112" s="142">
        <f t="shared" si="33"/>
        <v>0</v>
      </c>
      <c r="AU112" s="140">
        <f t="shared" si="19"/>
        <v>0</v>
      </c>
      <c r="AV112" s="99"/>
      <c r="AW112" s="99"/>
      <c r="AX112" s="140">
        <f t="shared" si="20"/>
        <v>0</v>
      </c>
      <c r="AY112" s="99"/>
      <c r="AZ112" s="140">
        <f t="shared" si="21"/>
        <v>0</v>
      </c>
      <c r="BA112" s="99"/>
      <c r="BB112" s="140">
        <f t="shared" si="22"/>
        <v>0</v>
      </c>
      <c r="BD112" s="140">
        <f t="shared" si="23"/>
        <v>0</v>
      </c>
      <c r="BF112" s="140">
        <f t="shared" si="24"/>
        <v>0</v>
      </c>
      <c r="BH112" s="140">
        <f t="shared" si="25"/>
        <v>0</v>
      </c>
      <c r="BJ112" s="140">
        <f t="shared" si="26"/>
        <v>0</v>
      </c>
      <c r="BL112" s="140">
        <f t="shared" si="27"/>
        <v>0</v>
      </c>
      <c r="BN112" s="140">
        <f t="shared" si="28"/>
        <v>0</v>
      </c>
    </row>
    <row r="113" spans="4:66" ht="18" customHeight="1" x14ac:dyDescent="0.15">
      <c r="D113" s="179">
        <f>LARGE((K113,M113,O113,Q113,S113,U113,W113,Y113,AA113,AC113,AE113,AG113,AI113,AK113,AU113,AX113,AZ113,BB113,BD113,BF113,BH113,BJ113,BL113,BN113),1)</f>
        <v>0</v>
      </c>
      <c r="E113" s="179">
        <f>LARGE((K113,M113,O113,Q113,S113,U113,W113,Y113,AA113,AC113,AE113,AG113,AI113,AK113,AU113,AX113,AZ113,BB113,BD113,BF113,BH113,BJ113,BL113,BN113),2)</f>
        <v>0</v>
      </c>
      <c r="F113" s="179">
        <f>LARGE((K113,M113,O113,Q113,S113,U113,W113,Y113,AA113,AC113,AE113,AG113,AI113,AK113,AU113,AX113,AZ113,BB113,BD113,BF113,BH113,BJ113,BL113,BN113),3)</f>
        <v>0</v>
      </c>
      <c r="G113" s="179" t="e">
        <f>LARGE((#REF! ,#REF!, O113 ,#REF!, Q113, S113, U113, W113 ,#REF!, Y113 ,#REF!, AG113 ,#REF! ,#REF!, AK113, AQ113),4)</f>
        <v>#REF!</v>
      </c>
      <c r="H113" s="97" t="e">
        <f t="shared" si="29"/>
        <v>#REF!</v>
      </c>
      <c r="K113" s="140">
        <f t="shared" si="1"/>
        <v>0</v>
      </c>
      <c r="L113" s="178"/>
      <c r="M113" s="140">
        <f t="shared" si="2"/>
        <v>0</v>
      </c>
      <c r="N113" s="178"/>
      <c r="O113" s="140">
        <f t="shared" si="3"/>
        <v>0</v>
      </c>
      <c r="P113" s="99"/>
      <c r="Q113" s="140">
        <f t="shared" si="4"/>
        <v>0</v>
      </c>
      <c r="R113" s="99"/>
      <c r="S113" s="140">
        <f t="shared" si="5"/>
        <v>0</v>
      </c>
      <c r="T113" s="99"/>
      <c r="U113" s="140">
        <f t="shared" si="6"/>
        <v>0</v>
      </c>
      <c r="V113" s="99"/>
      <c r="W113" s="140">
        <f t="shared" si="7"/>
        <v>0</v>
      </c>
      <c r="X113" s="99"/>
      <c r="Y113" s="140">
        <f t="shared" si="8"/>
        <v>0</v>
      </c>
      <c r="Z113" s="157"/>
      <c r="AA113" s="140">
        <f t="shared" si="9"/>
        <v>0</v>
      </c>
      <c r="AB113" s="157"/>
      <c r="AC113" s="140">
        <f t="shared" si="10"/>
        <v>0</v>
      </c>
      <c r="AD113" s="157"/>
      <c r="AE113" s="140">
        <f t="shared" si="11"/>
        <v>0</v>
      </c>
      <c r="AF113" s="99"/>
      <c r="AG113" s="140">
        <f t="shared" si="12"/>
        <v>0</v>
      </c>
      <c r="AH113" s="157"/>
      <c r="AI113" s="140">
        <f t="shared" si="13"/>
        <v>0</v>
      </c>
      <c r="AJ113" s="99"/>
      <c r="AK113" s="140">
        <f t="shared" si="14"/>
        <v>0</v>
      </c>
      <c r="AL113" s="99"/>
      <c r="AM113" s="142">
        <f t="shared" si="30"/>
        <v>0</v>
      </c>
      <c r="AN113" s="99"/>
      <c r="AO113" s="142">
        <f t="shared" si="31"/>
        <v>0</v>
      </c>
      <c r="AP113" s="99"/>
      <c r="AQ113" s="142">
        <f t="shared" si="32"/>
        <v>0</v>
      </c>
      <c r="AR113" s="99"/>
      <c r="AS113" s="142">
        <f t="shared" si="33"/>
        <v>0</v>
      </c>
      <c r="AU113" s="140">
        <f t="shared" si="19"/>
        <v>0</v>
      </c>
      <c r="AV113" s="99"/>
      <c r="AW113" s="99"/>
      <c r="AX113" s="140">
        <f t="shared" si="20"/>
        <v>0</v>
      </c>
      <c r="AY113" s="99"/>
      <c r="AZ113" s="140">
        <f t="shared" si="21"/>
        <v>0</v>
      </c>
      <c r="BA113" s="99"/>
      <c r="BB113" s="140">
        <f t="shared" si="22"/>
        <v>0</v>
      </c>
      <c r="BD113" s="140">
        <f t="shared" si="23"/>
        <v>0</v>
      </c>
      <c r="BF113" s="140">
        <f t="shared" si="24"/>
        <v>0</v>
      </c>
      <c r="BH113" s="140">
        <f t="shared" si="25"/>
        <v>0</v>
      </c>
      <c r="BJ113" s="140">
        <f t="shared" si="26"/>
        <v>0</v>
      </c>
      <c r="BL113" s="140">
        <f t="shared" si="27"/>
        <v>0</v>
      </c>
      <c r="BN113" s="140">
        <f t="shared" si="28"/>
        <v>0</v>
      </c>
    </row>
    <row r="114" spans="4:66" ht="18" customHeight="1" x14ac:dyDescent="0.15">
      <c r="D114" s="179">
        <f>LARGE((K114,M114,O114,Q114,S114,U114,W114,Y114,AA114,AC114,AE114,AG114,AI114,AK114,AU114,AX114,AZ114,BB114,BD114,BF114,BH114,BJ114,BL114,BN114),1)</f>
        <v>0</v>
      </c>
      <c r="E114" s="179">
        <f>LARGE((K114,M114,O114,Q114,S114,U114,W114,Y114,AA114,AC114,AE114,AG114,AI114,AK114,AU114,AX114,AZ114,BB114,BD114,BF114,BH114,BJ114,BL114,BN114),2)</f>
        <v>0</v>
      </c>
      <c r="F114" s="179">
        <f>LARGE((K114,M114,O114,Q114,S114,U114,W114,Y114,AA114,AC114,AE114,AG114,AI114,AK114,AU114,AX114,AZ114,BB114,BD114,BF114,BH114,BJ114,BL114,BN114),3)</f>
        <v>0</v>
      </c>
      <c r="G114" s="179" t="e">
        <f>LARGE((#REF! ,#REF!, O114 ,#REF!, Q114, S114, U114, W114 ,#REF!, Y114 ,#REF!, AG114 ,#REF! ,#REF!, AK114, AQ114),4)</f>
        <v>#REF!</v>
      </c>
      <c r="H114" s="97" t="e">
        <f t="shared" si="29"/>
        <v>#REF!</v>
      </c>
      <c r="K114" s="140">
        <f t="shared" si="1"/>
        <v>0</v>
      </c>
      <c r="L114" s="178"/>
      <c r="M114" s="140">
        <f t="shared" si="2"/>
        <v>0</v>
      </c>
      <c r="N114" s="178"/>
      <c r="O114" s="140">
        <f t="shared" si="3"/>
        <v>0</v>
      </c>
      <c r="P114" s="99"/>
      <c r="Q114" s="140">
        <f t="shared" si="4"/>
        <v>0</v>
      </c>
      <c r="R114" s="99"/>
      <c r="S114" s="140">
        <f t="shared" si="5"/>
        <v>0</v>
      </c>
      <c r="T114" s="99"/>
      <c r="U114" s="140">
        <f t="shared" si="6"/>
        <v>0</v>
      </c>
      <c r="V114" s="99"/>
      <c r="W114" s="140">
        <f t="shared" si="7"/>
        <v>0</v>
      </c>
      <c r="X114" s="99"/>
      <c r="Y114" s="140">
        <f t="shared" si="8"/>
        <v>0</v>
      </c>
      <c r="Z114" s="157"/>
      <c r="AA114" s="140">
        <f t="shared" si="9"/>
        <v>0</v>
      </c>
      <c r="AB114" s="157"/>
      <c r="AC114" s="140">
        <f t="shared" si="10"/>
        <v>0</v>
      </c>
      <c r="AD114" s="157"/>
      <c r="AE114" s="140">
        <f t="shared" si="11"/>
        <v>0</v>
      </c>
      <c r="AF114" s="99"/>
      <c r="AG114" s="140">
        <f t="shared" si="12"/>
        <v>0</v>
      </c>
      <c r="AH114" s="157"/>
      <c r="AI114" s="140">
        <f t="shared" si="13"/>
        <v>0</v>
      </c>
      <c r="AJ114" s="99"/>
      <c r="AK114" s="140">
        <f t="shared" si="14"/>
        <v>0</v>
      </c>
      <c r="AL114" s="99"/>
      <c r="AM114" s="142">
        <f t="shared" si="30"/>
        <v>0</v>
      </c>
      <c r="AN114" s="99"/>
      <c r="AO114" s="142">
        <f t="shared" si="31"/>
        <v>0</v>
      </c>
      <c r="AP114" s="99"/>
      <c r="AQ114" s="142">
        <f t="shared" si="32"/>
        <v>0</v>
      </c>
      <c r="AR114" s="99"/>
      <c r="AS114" s="142">
        <f t="shared" si="33"/>
        <v>0</v>
      </c>
      <c r="AU114" s="140">
        <f t="shared" si="19"/>
        <v>0</v>
      </c>
      <c r="AV114" s="99"/>
      <c r="AW114" s="99"/>
      <c r="AX114" s="140">
        <f t="shared" si="20"/>
        <v>0</v>
      </c>
      <c r="AY114" s="99"/>
      <c r="AZ114" s="140">
        <f t="shared" si="21"/>
        <v>0</v>
      </c>
      <c r="BA114" s="99"/>
      <c r="BB114" s="140">
        <f t="shared" si="22"/>
        <v>0</v>
      </c>
      <c r="BD114" s="140">
        <f t="shared" si="23"/>
        <v>0</v>
      </c>
      <c r="BF114" s="140">
        <f t="shared" si="24"/>
        <v>0</v>
      </c>
      <c r="BH114" s="140">
        <f t="shared" si="25"/>
        <v>0</v>
      </c>
      <c r="BJ114" s="140">
        <f t="shared" si="26"/>
        <v>0</v>
      </c>
      <c r="BL114" s="140">
        <f t="shared" si="27"/>
        <v>0</v>
      </c>
      <c r="BN114" s="140">
        <f t="shared" si="28"/>
        <v>0</v>
      </c>
    </row>
    <row r="115" spans="4:66" ht="18" customHeight="1" x14ac:dyDescent="0.15">
      <c r="D115" s="179">
        <f>LARGE((K115,M115,O115,Q115,S115,U115,W115,Y115,AA115,AC115,AE115,AG115,AI115,AK115,AU115,AX115,AZ115,BB115,BD115,BF115,BH115,BJ115,BL115,BN115),1)</f>
        <v>0</v>
      </c>
      <c r="E115" s="179">
        <f>LARGE((K115,M115,O115,Q115,S115,U115,W115,Y115,AA115,AC115,AE115,AG115,AI115,AK115,AU115,AX115,AZ115,BB115,BD115,BF115,BH115,BJ115,BL115,BN115),2)</f>
        <v>0</v>
      </c>
      <c r="F115" s="179">
        <f>LARGE((K115,M115,O115,Q115,S115,U115,W115,Y115,AA115,AC115,AE115,AG115,AI115,AK115,AU115,AX115,AZ115,BB115,BD115,BF115,BH115,BJ115,BL115,BN115),3)</f>
        <v>0</v>
      </c>
      <c r="G115" s="179" t="e">
        <f>LARGE((#REF! ,#REF!, O115 ,#REF!, Q115, S115, U115, W115 ,#REF!, Y115 ,#REF!, AG115 ,#REF! ,#REF!, AK115, AQ115),4)</f>
        <v>#REF!</v>
      </c>
      <c r="H115" s="97" t="e">
        <f t="shared" si="29"/>
        <v>#REF!</v>
      </c>
      <c r="K115" s="140">
        <f t="shared" si="1"/>
        <v>0</v>
      </c>
      <c r="L115" s="178"/>
      <c r="M115" s="140">
        <f t="shared" si="2"/>
        <v>0</v>
      </c>
      <c r="N115" s="178"/>
      <c r="O115" s="140">
        <f t="shared" si="3"/>
        <v>0</v>
      </c>
      <c r="P115" s="99"/>
      <c r="Q115" s="140">
        <f t="shared" si="4"/>
        <v>0</v>
      </c>
      <c r="R115" s="99"/>
      <c r="S115" s="140">
        <f t="shared" si="5"/>
        <v>0</v>
      </c>
      <c r="T115" s="99"/>
      <c r="U115" s="140">
        <f t="shared" si="6"/>
        <v>0</v>
      </c>
      <c r="V115" s="99"/>
      <c r="W115" s="140">
        <f t="shared" si="7"/>
        <v>0</v>
      </c>
      <c r="X115" s="99"/>
      <c r="Y115" s="140">
        <f t="shared" si="8"/>
        <v>0</v>
      </c>
      <c r="Z115" s="157"/>
      <c r="AA115" s="140">
        <f t="shared" si="9"/>
        <v>0</v>
      </c>
      <c r="AB115" s="157"/>
      <c r="AC115" s="140">
        <f t="shared" si="10"/>
        <v>0</v>
      </c>
      <c r="AD115" s="157"/>
      <c r="AE115" s="140">
        <f t="shared" si="11"/>
        <v>0</v>
      </c>
      <c r="AF115" s="99"/>
      <c r="AG115" s="140">
        <f t="shared" si="12"/>
        <v>0</v>
      </c>
      <c r="AH115" s="157"/>
      <c r="AI115" s="140">
        <f t="shared" si="13"/>
        <v>0</v>
      </c>
      <c r="AJ115" s="99"/>
      <c r="AK115" s="140">
        <f t="shared" si="14"/>
        <v>0</v>
      </c>
      <c r="AL115" s="99"/>
      <c r="AM115" s="142">
        <f t="shared" si="30"/>
        <v>0</v>
      </c>
      <c r="AN115" s="99"/>
      <c r="AO115" s="142">
        <f t="shared" si="31"/>
        <v>0</v>
      </c>
      <c r="AP115" s="99"/>
      <c r="AQ115" s="142">
        <f t="shared" si="32"/>
        <v>0</v>
      </c>
      <c r="AR115" s="99"/>
      <c r="AS115" s="142">
        <f t="shared" si="33"/>
        <v>0</v>
      </c>
      <c r="AU115" s="140">
        <f t="shared" si="19"/>
        <v>0</v>
      </c>
      <c r="AV115" s="99"/>
      <c r="AW115" s="99"/>
      <c r="AX115" s="140">
        <f t="shared" si="20"/>
        <v>0</v>
      </c>
      <c r="AY115" s="99"/>
      <c r="AZ115" s="140">
        <f t="shared" si="21"/>
        <v>0</v>
      </c>
      <c r="BA115" s="99"/>
      <c r="BB115" s="140">
        <f t="shared" si="22"/>
        <v>0</v>
      </c>
      <c r="BD115" s="140">
        <f t="shared" si="23"/>
        <v>0</v>
      </c>
      <c r="BF115" s="140">
        <f t="shared" si="24"/>
        <v>0</v>
      </c>
      <c r="BH115" s="140">
        <f t="shared" si="25"/>
        <v>0</v>
      </c>
      <c r="BJ115" s="140">
        <f t="shared" si="26"/>
        <v>0</v>
      </c>
      <c r="BL115" s="140">
        <f t="shared" si="27"/>
        <v>0</v>
      </c>
      <c r="BN115" s="140">
        <f t="shared" si="28"/>
        <v>0</v>
      </c>
    </row>
    <row r="116" spans="4:66" ht="18" customHeight="1" x14ac:dyDescent="0.15">
      <c r="D116" s="179">
        <f>LARGE((K116,M116,O116,Q116,S116,U116,W116,Y116,AA116,AC116,AE116,AG116,AI116,AK116,AU116,AX116,AZ116,BB116,BD116,BF116,BH116,BJ116,BL116,BN116),1)</f>
        <v>0</v>
      </c>
      <c r="E116" s="179">
        <f>LARGE((K116,M116,O116,Q116,S116,U116,W116,Y116,AA116,AC116,AE116,AG116,AI116,AK116,AU116,AX116,AZ116,BB116,BD116,BF116,BH116,BJ116,BL116,BN116),2)</f>
        <v>0</v>
      </c>
      <c r="F116" s="179">
        <f>LARGE((K116,M116,O116,Q116,S116,U116,W116,Y116,AA116,AC116,AE116,AG116,AI116,AK116,AU116,AX116,AZ116,BB116,BD116,BF116,BH116,BJ116,BL116,BN116),3)</f>
        <v>0</v>
      </c>
      <c r="G116" s="179" t="e">
        <f>LARGE((#REF! ,#REF!, O116 ,#REF!, Q116, S116, U116, W116 ,#REF!, Y116 ,#REF!, AG116 ,#REF! ,#REF!, AK116, AQ116),4)</f>
        <v>#REF!</v>
      </c>
      <c r="H116" s="97" t="e">
        <f t="shared" si="29"/>
        <v>#REF!</v>
      </c>
      <c r="K116" s="140">
        <f t="shared" si="1"/>
        <v>0</v>
      </c>
      <c r="L116" s="178"/>
      <c r="M116" s="140">
        <f t="shared" si="2"/>
        <v>0</v>
      </c>
      <c r="N116" s="178"/>
      <c r="O116" s="140">
        <f t="shared" si="3"/>
        <v>0</v>
      </c>
      <c r="P116" s="99"/>
      <c r="Q116" s="140">
        <f t="shared" si="4"/>
        <v>0</v>
      </c>
      <c r="R116" s="99"/>
      <c r="S116" s="140">
        <f t="shared" si="5"/>
        <v>0</v>
      </c>
      <c r="T116" s="99"/>
      <c r="U116" s="140">
        <f t="shared" si="6"/>
        <v>0</v>
      </c>
      <c r="V116" s="99"/>
      <c r="W116" s="140">
        <f t="shared" si="7"/>
        <v>0</v>
      </c>
      <c r="X116" s="99"/>
      <c r="Y116" s="140">
        <f t="shared" si="8"/>
        <v>0</v>
      </c>
      <c r="Z116" s="157"/>
      <c r="AA116" s="140">
        <f t="shared" si="9"/>
        <v>0</v>
      </c>
      <c r="AB116" s="157"/>
      <c r="AC116" s="140">
        <f t="shared" si="10"/>
        <v>0</v>
      </c>
      <c r="AD116" s="157"/>
      <c r="AE116" s="140">
        <f t="shared" si="11"/>
        <v>0</v>
      </c>
      <c r="AF116" s="99"/>
      <c r="AG116" s="140">
        <f t="shared" si="12"/>
        <v>0</v>
      </c>
      <c r="AH116" s="157"/>
      <c r="AI116" s="140">
        <f t="shared" si="13"/>
        <v>0</v>
      </c>
      <c r="AJ116" s="99"/>
      <c r="AK116" s="140">
        <f t="shared" si="14"/>
        <v>0</v>
      </c>
      <c r="AL116" s="99"/>
      <c r="AM116" s="142">
        <f t="shared" si="30"/>
        <v>0</v>
      </c>
      <c r="AN116" s="99"/>
      <c r="AO116" s="142">
        <f t="shared" si="31"/>
        <v>0</v>
      </c>
      <c r="AP116" s="99"/>
      <c r="AQ116" s="142">
        <f t="shared" si="32"/>
        <v>0</v>
      </c>
      <c r="AR116" s="99"/>
      <c r="AS116" s="142">
        <f t="shared" si="33"/>
        <v>0</v>
      </c>
      <c r="AU116" s="140">
        <f t="shared" si="19"/>
        <v>0</v>
      </c>
      <c r="AV116" s="99"/>
      <c r="AW116" s="99"/>
      <c r="AX116" s="140">
        <f t="shared" si="20"/>
        <v>0</v>
      </c>
      <c r="AY116" s="99"/>
      <c r="AZ116" s="140">
        <f t="shared" si="21"/>
        <v>0</v>
      </c>
      <c r="BA116" s="99"/>
      <c r="BB116" s="140">
        <f t="shared" si="22"/>
        <v>0</v>
      </c>
      <c r="BD116" s="140">
        <f t="shared" si="23"/>
        <v>0</v>
      </c>
      <c r="BF116" s="140">
        <f t="shared" si="24"/>
        <v>0</v>
      </c>
      <c r="BH116" s="140">
        <f t="shared" si="25"/>
        <v>0</v>
      </c>
      <c r="BJ116" s="140">
        <f t="shared" si="26"/>
        <v>0</v>
      </c>
      <c r="BL116" s="140">
        <f t="shared" si="27"/>
        <v>0</v>
      </c>
      <c r="BN116" s="140">
        <f t="shared" si="28"/>
        <v>0</v>
      </c>
    </row>
    <row r="117" spans="4:66" ht="18" customHeight="1" x14ac:dyDescent="0.15">
      <c r="D117" s="179">
        <f>LARGE((K117,M117,O117,Q117,S117,U117,W117,Y117,AA117,AC117,AE117,AG117,AI117,AK117,AU117,AX117,AZ117,BB117,BD117,BF117,BH117,BJ117,BL117,BN117),1)</f>
        <v>0</v>
      </c>
      <c r="E117" s="179">
        <f>LARGE((K117,M117,O117,Q117,S117,U117,W117,Y117,AA117,AC117,AE117,AG117,AI117,AK117,AU117,AX117,AZ117,BB117,BD117,BF117,BH117,BJ117,BL117,BN117),2)</f>
        <v>0</v>
      </c>
      <c r="F117" s="179">
        <f>LARGE((K117,M117,O117,Q117,S117,U117,W117,Y117,AA117,AC117,AE117,AG117,AI117,AK117,AU117,AX117,AZ117,BB117,BD117,BF117,BH117,BJ117,BL117,BN117),3)</f>
        <v>0</v>
      </c>
      <c r="G117" s="179" t="e">
        <f>LARGE((#REF! ,#REF!, O117 ,#REF!, Q117, S117, U117, W117 ,#REF!, Y117 ,#REF!, AG117 ,#REF! ,#REF!, AK117, AQ117),4)</f>
        <v>#REF!</v>
      </c>
      <c r="H117" s="97" t="e">
        <f t="shared" si="29"/>
        <v>#REF!</v>
      </c>
      <c r="K117" s="140">
        <f t="shared" si="1"/>
        <v>0</v>
      </c>
      <c r="L117" s="178"/>
      <c r="M117" s="140">
        <f t="shared" si="2"/>
        <v>0</v>
      </c>
      <c r="N117" s="178"/>
      <c r="O117" s="140">
        <f t="shared" si="3"/>
        <v>0</v>
      </c>
      <c r="P117" s="99"/>
      <c r="Q117" s="140">
        <f t="shared" si="4"/>
        <v>0</v>
      </c>
      <c r="R117" s="99"/>
      <c r="S117" s="140">
        <f t="shared" si="5"/>
        <v>0</v>
      </c>
      <c r="T117" s="99"/>
      <c r="U117" s="140">
        <f t="shared" si="6"/>
        <v>0</v>
      </c>
      <c r="V117" s="99"/>
      <c r="W117" s="140">
        <f t="shared" si="7"/>
        <v>0</v>
      </c>
      <c r="X117" s="99"/>
      <c r="Y117" s="140">
        <f t="shared" si="8"/>
        <v>0</v>
      </c>
      <c r="Z117" s="157"/>
      <c r="AA117" s="140">
        <f t="shared" si="9"/>
        <v>0</v>
      </c>
      <c r="AB117" s="157"/>
      <c r="AC117" s="140">
        <f t="shared" si="10"/>
        <v>0</v>
      </c>
      <c r="AD117" s="157"/>
      <c r="AE117" s="140">
        <f t="shared" si="11"/>
        <v>0</v>
      </c>
      <c r="AF117" s="99"/>
      <c r="AG117" s="140">
        <f t="shared" si="12"/>
        <v>0</v>
      </c>
      <c r="AH117" s="157"/>
      <c r="AI117" s="140">
        <f t="shared" si="13"/>
        <v>0</v>
      </c>
      <c r="AJ117" s="99"/>
      <c r="AK117" s="140">
        <f t="shared" si="14"/>
        <v>0</v>
      </c>
      <c r="AL117" s="99"/>
      <c r="AM117" s="142">
        <f t="shared" si="30"/>
        <v>0</v>
      </c>
      <c r="AN117" s="99"/>
      <c r="AO117" s="142">
        <f t="shared" si="31"/>
        <v>0</v>
      </c>
      <c r="AP117" s="99"/>
      <c r="AQ117" s="142">
        <f t="shared" si="32"/>
        <v>0</v>
      </c>
      <c r="AR117" s="99"/>
      <c r="AS117" s="142">
        <f t="shared" si="33"/>
        <v>0</v>
      </c>
      <c r="AU117" s="140">
        <f t="shared" si="19"/>
        <v>0</v>
      </c>
      <c r="AV117" s="99"/>
      <c r="AW117" s="99"/>
      <c r="AX117" s="140">
        <f t="shared" si="20"/>
        <v>0</v>
      </c>
      <c r="AY117" s="99"/>
      <c r="AZ117" s="140">
        <f t="shared" si="21"/>
        <v>0</v>
      </c>
      <c r="BA117" s="99"/>
      <c r="BB117" s="140">
        <f t="shared" si="22"/>
        <v>0</v>
      </c>
      <c r="BD117" s="140">
        <f t="shared" si="23"/>
        <v>0</v>
      </c>
      <c r="BF117" s="140">
        <f t="shared" si="24"/>
        <v>0</v>
      </c>
      <c r="BH117" s="140">
        <f t="shared" si="25"/>
        <v>0</v>
      </c>
      <c r="BJ117" s="140">
        <f t="shared" si="26"/>
        <v>0</v>
      </c>
      <c r="BL117" s="140">
        <f t="shared" si="27"/>
        <v>0</v>
      </c>
      <c r="BN117" s="140">
        <f t="shared" si="28"/>
        <v>0</v>
      </c>
    </row>
    <row r="118" spans="4:66" ht="18" customHeight="1" x14ac:dyDescent="0.15">
      <c r="D118" s="179">
        <f>LARGE((K118,M118,O118,Q118,S118,U118,W118,Y118,AA118,AC118,AE118,AG118,AI118,AK118,AU118,AX118,AZ118,BB118,BD118,BF118,BH118,BJ118,BL118,BN118),1)</f>
        <v>0</v>
      </c>
      <c r="E118" s="179">
        <f>LARGE((K118,M118,O118,Q118,S118,U118,W118,Y118,AA118,AC118,AE118,AG118,AI118,AK118,AU118,AX118,AZ118,BB118,BD118,BF118,BH118,BJ118,BL118,BN118),2)</f>
        <v>0</v>
      </c>
      <c r="F118" s="179">
        <f>LARGE((K118,M118,O118,Q118,S118,U118,W118,Y118,AA118,AC118,AE118,AG118,AI118,AK118,AU118,AX118,AZ118,BB118,BD118,BF118,BH118,BJ118,BL118,BN118),3)</f>
        <v>0</v>
      </c>
      <c r="G118" s="179" t="e">
        <f>LARGE((#REF! ,#REF!, O118 ,#REF!, Q118, S118, U118, W118 ,#REF!, Y118 ,#REF!, AG118 ,#REF! ,#REF!, AK118, AQ118),4)</f>
        <v>#REF!</v>
      </c>
      <c r="H118" s="97" t="e">
        <f t="shared" si="29"/>
        <v>#REF!</v>
      </c>
      <c r="K118" s="140">
        <f t="shared" si="1"/>
        <v>0</v>
      </c>
      <c r="L118" s="178"/>
      <c r="M118" s="140">
        <f t="shared" si="2"/>
        <v>0</v>
      </c>
      <c r="N118" s="178"/>
      <c r="O118" s="140">
        <f t="shared" si="3"/>
        <v>0</v>
      </c>
      <c r="P118" s="99"/>
      <c r="Q118" s="140">
        <f t="shared" si="4"/>
        <v>0</v>
      </c>
      <c r="R118" s="99"/>
      <c r="S118" s="140">
        <f t="shared" si="5"/>
        <v>0</v>
      </c>
      <c r="T118" s="99"/>
      <c r="U118" s="140">
        <f t="shared" si="6"/>
        <v>0</v>
      </c>
      <c r="V118" s="99"/>
      <c r="W118" s="140">
        <f t="shared" si="7"/>
        <v>0</v>
      </c>
      <c r="X118" s="99"/>
      <c r="Y118" s="140">
        <f t="shared" si="8"/>
        <v>0</v>
      </c>
      <c r="Z118" s="157"/>
      <c r="AA118" s="140">
        <f t="shared" si="9"/>
        <v>0</v>
      </c>
      <c r="AB118" s="157"/>
      <c r="AC118" s="140">
        <f t="shared" si="10"/>
        <v>0</v>
      </c>
      <c r="AD118" s="157"/>
      <c r="AE118" s="140">
        <f t="shared" si="11"/>
        <v>0</v>
      </c>
      <c r="AF118" s="99"/>
      <c r="AG118" s="140">
        <f t="shared" si="12"/>
        <v>0</v>
      </c>
      <c r="AH118" s="157"/>
      <c r="AI118" s="140">
        <f t="shared" si="13"/>
        <v>0</v>
      </c>
      <c r="AJ118" s="99"/>
      <c r="AK118" s="140">
        <f t="shared" si="14"/>
        <v>0</v>
      </c>
      <c r="AL118" s="99"/>
      <c r="AM118" s="142">
        <f t="shared" si="30"/>
        <v>0</v>
      </c>
      <c r="AN118" s="99"/>
      <c r="AO118" s="142">
        <f t="shared" si="31"/>
        <v>0</v>
      </c>
      <c r="AP118" s="99"/>
      <c r="AQ118" s="142">
        <f t="shared" si="32"/>
        <v>0</v>
      </c>
      <c r="AR118" s="99"/>
      <c r="AS118" s="142">
        <f t="shared" si="33"/>
        <v>0</v>
      </c>
      <c r="AU118" s="140">
        <f t="shared" si="19"/>
        <v>0</v>
      </c>
      <c r="AV118" s="99"/>
      <c r="AW118" s="99"/>
      <c r="AX118" s="140">
        <f t="shared" si="20"/>
        <v>0</v>
      </c>
      <c r="AY118" s="99"/>
      <c r="AZ118" s="140">
        <f t="shared" si="21"/>
        <v>0</v>
      </c>
      <c r="BA118" s="99"/>
      <c r="BB118" s="140">
        <f t="shared" si="22"/>
        <v>0</v>
      </c>
      <c r="BD118" s="140">
        <f t="shared" si="23"/>
        <v>0</v>
      </c>
      <c r="BF118" s="140">
        <f t="shared" si="24"/>
        <v>0</v>
      </c>
      <c r="BH118" s="140">
        <f t="shared" si="25"/>
        <v>0</v>
      </c>
      <c r="BJ118" s="140">
        <f t="shared" si="26"/>
        <v>0</v>
      </c>
      <c r="BL118" s="140">
        <f t="shared" si="27"/>
        <v>0</v>
      </c>
      <c r="BN118" s="140">
        <f t="shared" si="28"/>
        <v>0</v>
      </c>
    </row>
    <row r="119" spans="4:66" ht="18" customHeight="1" x14ac:dyDescent="0.15">
      <c r="D119" s="179">
        <f>LARGE((K119,M119,O119,Q119,S119,U119,W119,Y119,AA119,AC119,AE119,AG119,AI119,AK119,AU119,AX119,AZ119,BB119,BD119,BF119,BH119,BJ119,BL119,BN119),1)</f>
        <v>0</v>
      </c>
      <c r="E119" s="179">
        <f>LARGE((K119,M119,O119,Q119,S119,U119,W119,Y119,AA119,AC119,AE119,AG119,AI119,AK119,AU119,AX119,AZ119,BB119,BD119,BF119,BH119,BJ119,BL119,BN119),2)</f>
        <v>0</v>
      </c>
      <c r="F119" s="179">
        <f>LARGE((K119,M119,O119,Q119,S119,U119,W119,Y119,AA119,AC119,AE119,AG119,AI119,AK119,AU119,AX119,AZ119,BB119,BD119,BF119,BH119,BJ119,BL119,BN119),3)</f>
        <v>0</v>
      </c>
      <c r="G119" s="179" t="e">
        <f>LARGE((#REF! ,#REF!, O119 ,#REF!, Q119, S119, U119, W119 ,#REF!, Y119 ,#REF!, AG119 ,#REF! ,#REF!, AK119, AQ119),4)</f>
        <v>#REF!</v>
      </c>
      <c r="H119" s="97" t="e">
        <f t="shared" si="29"/>
        <v>#REF!</v>
      </c>
      <c r="K119" s="140">
        <f t="shared" si="1"/>
        <v>0</v>
      </c>
      <c r="L119" s="178"/>
      <c r="M119" s="140">
        <f t="shared" si="2"/>
        <v>0</v>
      </c>
      <c r="N119" s="178"/>
      <c r="O119" s="140">
        <f t="shared" si="3"/>
        <v>0</v>
      </c>
      <c r="P119" s="99"/>
      <c r="Q119" s="140">
        <f t="shared" si="4"/>
        <v>0</v>
      </c>
      <c r="R119" s="99"/>
      <c r="S119" s="140">
        <f t="shared" si="5"/>
        <v>0</v>
      </c>
      <c r="T119" s="99"/>
      <c r="U119" s="140">
        <f t="shared" si="6"/>
        <v>0</v>
      </c>
      <c r="V119" s="99"/>
      <c r="W119" s="140">
        <f t="shared" si="7"/>
        <v>0</v>
      </c>
      <c r="X119" s="99"/>
      <c r="Y119" s="140">
        <f t="shared" si="8"/>
        <v>0</v>
      </c>
      <c r="Z119" s="157"/>
      <c r="AA119" s="140">
        <f t="shared" si="9"/>
        <v>0</v>
      </c>
      <c r="AB119" s="157"/>
      <c r="AC119" s="140">
        <f t="shared" si="10"/>
        <v>0</v>
      </c>
      <c r="AD119" s="157"/>
      <c r="AE119" s="140">
        <f t="shared" si="11"/>
        <v>0</v>
      </c>
      <c r="AF119" s="99"/>
      <c r="AG119" s="140">
        <f t="shared" si="12"/>
        <v>0</v>
      </c>
      <c r="AH119" s="157"/>
      <c r="AI119" s="140">
        <f t="shared" si="13"/>
        <v>0</v>
      </c>
      <c r="AJ119" s="99"/>
      <c r="AK119" s="140">
        <f t="shared" si="14"/>
        <v>0</v>
      </c>
      <c r="AL119" s="99"/>
      <c r="AM119" s="142">
        <f t="shared" si="30"/>
        <v>0</v>
      </c>
      <c r="AN119" s="99"/>
      <c r="AO119" s="142">
        <f t="shared" si="31"/>
        <v>0</v>
      </c>
      <c r="AP119" s="99"/>
      <c r="AQ119" s="142">
        <f t="shared" si="32"/>
        <v>0</v>
      </c>
      <c r="AR119" s="99"/>
      <c r="AS119" s="142">
        <f t="shared" si="33"/>
        <v>0</v>
      </c>
      <c r="AU119" s="140">
        <f t="shared" si="19"/>
        <v>0</v>
      </c>
      <c r="AV119" s="99"/>
      <c r="AW119" s="99"/>
      <c r="AX119" s="140">
        <f t="shared" si="20"/>
        <v>0</v>
      </c>
      <c r="AY119" s="99"/>
      <c r="AZ119" s="140">
        <f t="shared" si="21"/>
        <v>0</v>
      </c>
      <c r="BA119" s="99"/>
      <c r="BB119" s="140">
        <f t="shared" si="22"/>
        <v>0</v>
      </c>
      <c r="BD119" s="140">
        <f t="shared" si="23"/>
        <v>0</v>
      </c>
      <c r="BF119" s="140">
        <f t="shared" si="24"/>
        <v>0</v>
      </c>
      <c r="BH119" s="140">
        <f t="shared" si="25"/>
        <v>0</v>
      </c>
      <c r="BJ119" s="140">
        <f t="shared" si="26"/>
        <v>0</v>
      </c>
      <c r="BL119" s="140">
        <f t="shared" si="27"/>
        <v>0</v>
      </c>
      <c r="BN119" s="140">
        <f t="shared" si="28"/>
        <v>0</v>
      </c>
    </row>
    <row r="120" spans="4:66" ht="18" customHeight="1" x14ac:dyDescent="0.15">
      <c r="D120" s="179">
        <f>LARGE((K120,M120,O120,Q120,S120,U120,W120,Y120,AA120,AC120,AE120,AG120,AI120,AK120,AU120,AX120,AZ120,BB120,BD120,BF120,BH120,BJ120,BL120,BN120),1)</f>
        <v>0</v>
      </c>
      <c r="E120" s="179">
        <f>LARGE((K120,M120,O120,Q120,S120,U120,W120,Y120,AA120,AC120,AE120,AG120,AI120,AK120,AU120,AX120,AZ120,BB120,BD120,BF120,BH120,BJ120,BL120,BN120),2)</f>
        <v>0</v>
      </c>
      <c r="F120" s="179">
        <f>LARGE((K120,M120,O120,Q120,S120,U120,W120,Y120,AA120,AC120,AE120,AG120,AI120,AK120,AU120,AX120,AZ120,BB120,BD120,BF120,BH120,BJ120,BL120,BN120),3)</f>
        <v>0</v>
      </c>
      <c r="G120" s="179" t="e">
        <f>LARGE((#REF! ,#REF!, O120 ,#REF!, Q120, S120, U120, W120 ,#REF!, Y120 ,#REF!, AG120 ,#REF! ,#REF!, AK120, AQ120),4)</f>
        <v>#REF!</v>
      </c>
      <c r="H120" s="97" t="e">
        <f t="shared" si="29"/>
        <v>#REF!</v>
      </c>
      <c r="K120" s="140">
        <f t="shared" si="1"/>
        <v>0</v>
      </c>
      <c r="L120" s="178"/>
      <c r="M120" s="140">
        <f t="shared" si="2"/>
        <v>0</v>
      </c>
      <c r="N120" s="178"/>
      <c r="O120" s="140">
        <f t="shared" si="3"/>
        <v>0</v>
      </c>
      <c r="P120" s="99"/>
      <c r="Q120" s="140">
        <f t="shared" si="4"/>
        <v>0</v>
      </c>
      <c r="R120" s="99"/>
      <c r="S120" s="140">
        <f t="shared" si="5"/>
        <v>0</v>
      </c>
      <c r="T120" s="99"/>
      <c r="U120" s="140">
        <f t="shared" si="6"/>
        <v>0</v>
      </c>
      <c r="V120" s="99"/>
      <c r="W120" s="140">
        <f t="shared" si="7"/>
        <v>0</v>
      </c>
      <c r="X120" s="99"/>
      <c r="Y120" s="140">
        <f t="shared" si="8"/>
        <v>0</v>
      </c>
      <c r="Z120" s="157"/>
      <c r="AA120" s="140">
        <f t="shared" si="9"/>
        <v>0</v>
      </c>
      <c r="AB120" s="157"/>
      <c r="AC120" s="140">
        <f t="shared" si="10"/>
        <v>0</v>
      </c>
      <c r="AD120" s="157"/>
      <c r="AE120" s="140">
        <f t="shared" si="11"/>
        <v>0</v>
      </c>
      <c r="AF120" s="99"/>
      <c r="AG120" s="140">
        <f t="shared" si="12"/>
        <v>0</v>
      </c>
      <c r="AH120" s="157"/>
      <c r="AI120" s="140">
        <f t="shared" si="13"/>
        <v>0</v>
      </c>
      <c r="AJ120" s="99"/>
      <c r="AK120" s="140">
        <f t="shared" si="14"/>
        <v>0</v>
      </c>
      <c r="AL120" s="99"/>
      <c r="AM120" s="142">
        <f t="shared" si="30"/>
        <v>0</v>
      </c>
      <c r="AN120" s="99"/>
      <c r="AO120" s="142">
        <f t="shared" si="31"/>
        <v>0</v>
      </c>
      <c r="AP120" s="99"/>
      <c r="AQ120" s="142">
        <f t="shared" si="32"/>
        <v>0</v>
      </c>
      <c r="AR120" s="99"/>
      <c r="AS120" s="142">
        <f t="shared" si="33"/>
        <v>0</v>
      </c>
      <c r="AU120" s="140">
        <f t="shared" si="19"/>
        <v>0</v>
      </c>
      <c r="AV120" s="99"/>
      <c r="AW120" s="99"/>
      <c r="AX120" s="140">
        <f t="shared" si="20"/>
        <v>0</v>
      </c>
      <c r="AY120" s="99"/>
      <c r="AZ120" s="140">
        <f t="shared" si="21"/>
        <v>0</v>
      </c>
      <c r="BA120" s="99"/>
      <c r="BB120" s="140">
        <f t="shared" si="22"/>
        <v>0</v>
      </c>
      <c r="BD120" s="140">
        <f t="shared" si="23"/>
        <v>0</v>
      </c>
      <c r="BF120" s="140">
        <f t="shared" si="24"/>
        <v>0</v>
      </c>
      <c r="BH120" s="140">
        <f t="shared" si="25"/>
        <v>0</v>
      </c>
      <c r="BJ120" s="140">
        <f t="shared" si="26"/>
        <v>0</v>
      </c>
      <c r="BL120" s="140">
        <f t="shared" si="27"/>
        <v>0</v>
      </c>
      <c r="BN120" s="140">
        <f t="shared" si="28"/>
        <v>0</v>
      </c>
    </row>
    <row r="121" spans="4:66" ht="18" customHeight="1" x14ac:dyDescent="0.15">
      <c r="D121" s="179">
        <f>LARGE((K121,M121,O121,Q121,S121,U121,W121,Y121,AA121,AC121,AE121,AG121,AI121,AK121,AU121,AX121,AZ121,BB121,BD121,BF121,BH121,BJ121,BL121,BN121),1)</f>
        <v>0</v>
      </c>
      <c r="E121" s="179">
        <f>LARGE((K121,M121,O121,Q121,S121,U121,W121,Y121,AA121,AC121,AE121,AG121,AI121,AK121,AU121,AX121,AZ121,BB121,BD121,BF121,BH121,BJ121,BL121,BN121),2)</f>
        <v>0</v>
      </c>
      <c r="F121" s="179">
        <f>LARGE((K121,M121,O121,Q121,S121,U121,W121,Y121,AA121,AC121,AE121,AG121,AI121,AK121,AU121,AX121,AZ121,BB121,BD121,BF121,BH121,BJ121,BL121,BN121),3)</f>
        <v>0</v>
      </c>
      <c r="G121" s="179" t="e">
        <f>LARGE((#REF! ,#REF!, O121 ,#REF!, Q121, S121, U121, W121 ,#REF!, Y121 ,#REF!, AG121 ,#REF! ,#REF!, AK121, AQ121),4)</f>
        <v>#REF!</v>
      </c>
      <c r="H121" s="97" t="e">
        <f t="shared" si="29"/>
        <v>#REF!</v>
      </c>
      <c r="K121" s="140">
        <f t="shared" si="1"/>
        <v>0</v>
      </c>
      <c r="L121" s="178"/>
      <c r="M121" s="140">
        <f t="shared" si="2"/>
        <v>0</v>
      </c>
      <c r="N121" s="178"/>
      <c r="O121" s="140">
        <f t="shared" si="3"/>
        <v>0</v>
      </c>
      <c r="P121" s="99"/>
      <c r="Q121" s="140">
        <f t="shared" si="4"/>
        <v>0</v>
      </c>
      <c r="R121" s="99"/>
      <c r="S121" s="140">
        <f t="shared" si="5"/>
        <v>0</v>
      </c>
      <c r="T121" s="99"/>
      <c r="U121" s="140">
        <f t="shared" si="6"/>
        <v>0</v>
      </c>
      <c r="V121" s="99"/>
      <c r="W121" s="140">
        <f t="shared" si="7"/>
        <v>0</v>
      </c>
      <c r="X121" s="99"/>
      <c r="Y121" s="140">
        <f t="shared" si="8"/>
        <v>0</v>
      </c>
      <c r="Z121" s="157"/>
      <c r="AA121" s="140">
        <f t="shared" si="9"/>
        <v>0</v>
      </c>
      <c r="AB121" s="157"/>
      <c r="AC121" s="140">
        <f t="shared" si="10"/>
        <v>0</v>
      </c>
      <c r="AD121" s="157"/>
      <c r="AE121" s="140">
        <f t="shared" si="11"/>
        <v>0</v>
      </c>
      <c r="AF121" s="99"/>
      <c r="AG121" s="140">
        <f t="shared" si="12"/>
        <v>0</v>
      </c>
      <c r="AH121" s="157"/>
      <c r="AI121" s="140">
        <f t="shared" si="13"/>
        <v>0</v>
      </c>
      <c r="AJ121" s="99"/>
      <c r="AK121" s="140">
        <f t="shared" si="14"/>
        <v>0</v>
      </c>
      <c r="AL121" s="99"/>
      <c r="AM121" s="142">
        <f t="shared" si="30"/>
        <v>0</v>
      </c>
      <c r="AN121" s="99"/>
      <c r="AO121" s="142">
        <f t="shared" si="31"/>
        <v>0</v>
      </c>
      <c r="AP121" s="99"/>
      <c r="AQ121" s="142">
        <f t="shared" si="32"/>
        <v>0</v>
      </c>
      <c r="AR121" s="99"/>
      <c r="AS121" s="142">
        <f t="shared" si="33"/>
        <v>0</v>
      </c>
      <c r="AU121" s="140">
        <f t="shared" si="19"/>
        <v>0</v>
      </c>
      <c r="AV121" s="99"/>
      <c r="AW121" s="99"/>
      <c r="AX121" s="140">
        <f t="shared" si="20"/>
        <v>0</v>
      </c>
      <c r="AY121" s="99"/>
      <c r="AZ121" s="140">
        <f t="shared" si="21"/>
        <v>0</v>
      </c>
      <c r="BA121" s="99"/>
      <c r="BB121" s="140">
        <f t="shared" si="22"/>
        <v>0</v>
      </c>
      <c r="BD121" s="140">
        <f t="shared" si="23"/>
        <v>0</v>
      </c>
      <c r="BF121" s="140">
        <f t="shared" si="24"/>
        <v>0</v>
      </c>
      <c r="BH121" s="140">
        <f t="shared" si="25"/>
        <v>0</v>
      </c>
      <c r="BJ121" s="140">
        <f t="shared" si="26"/>
        <v>0</v>
      </c>
      <c r="BL121" s="140">
        <f t="shared" si="27"/>
        <v>0</v>
      </c>
      <c r="BN121" s="140">
        <f t="shared" si="28"/>
        <v>0</v>
      </c>
    </row>
    <row r="122" spans="4:66" ht="18" customHeight="1" x14ac:dyDescent="0.15">
      <c r="D122" s="179">
        <f>LARGE((K122,M122,O122,Q122,S122,U122,W122,Y122,AA122,AC122,AE122,AG122,AI122,AK122,AU122,AX122,AZ122,BB122,BD122,BF122,BH122,BJ122,BL122,BN122),1)</f>
        <v>0</v>
      </c>
      <c r="E122" s="179">
        <f>LARGE((K122,M122,O122,Q122,S122,U122,W122,Y122,AA122,AC122,AE122,AG122,AI122,AK122,AU122,AX122,AZ122,BB122,BD122,BF122,BH122,BJ122,BL122,BN122),2)</f>
        <v>0</v>
      </c>
      <c r="F122" s="179">
        <f>LARGE((K122,M122,O122,Q122,S122,U122,W122,Y122,AA122,AC122,AE122,AG122,AI122,AK122,AU122,AX122,AZ122,BB122,BD122,BF122,BH122,BJ122,BL122,BN122),3)</f>
        <v>0</v>
      </c>
      <c r="G122" s="179" t="e">
        <f>LARGE((#REF! ,#REF!, O122 ,#REF!, Q122, S122, U122, W122 ,#REF!, Y122 ,#REF!, AG122 ,#REF! ,#REF!, AK122, AQ122),4)</f>
        <v>#REF!</v>
      </c>
      <c r="H122" s="97" t="e">
        <f t="shared" si="29"/>
        <v>#REF!</v>
      </c>
      <c r="K122" s="140">
        <f t="shared" si="1"/>
        <v>0</v>
      </c>
      <c r="L122" s="178"/>
      <c r="M122" s="140">
        <f t="shared" si="2"/>
        <v>0</v>
      </c>
      <c r="N122" s="178"/>
      <c r="O122" s="140">
        <f t="shared" si="3"/>
        <v>0</v>
      </c>
      <c r="P122" s="99"/>
      <c r="Q122" s="140">
        <f t="shared" si="4"/>
        <v>0</v>
      </c>
      <c r="R122" s="99"/>
      <c r="S122" s="140">
        <f t="shared" si="5"/>
        <v>0</v>
      </c>
      <c r="T122" s="99"/>
      <c r="U122" s="140">
        <f t="shared" si="6"/>
        <v>0</v>
      </c>
      <c r="V122" s="99"/>
      <c r="W122" s="140">
        <f t="shared" si="7"/>
        <v>0</v>
      </c>
      <c r="X122" s="99"/>
      <c r="Y122" s="140">
        <f t="shared" si="8"/>
        <v>0</v>
      </c>
      <c r="Z122" s="157"/>
      <c r="AA122" s="140">
        <f t="shared" si="9"/>
        <v>0</v>
      </c>
      <c r="AB122" s="157"/>
      <c r="AC122" s="140">
        <f t="shared" si="10"/>
        <v>0</v>
      </c>
      <c r="AD122" s="157"/>
      <c r="AE122" s="140">
        <f t="shared" si="11"/>
        <v>0</v>
      </c>
      <c r="AF122" s="99"/>
      <c r="AG122" s="140">
        <f t="shared" si="12"/>
        <v>0</v>
      </c>
      <c r="AH122" s="157"/>
      <c r="AI122" s="140">
        <f t="shared" si="13"/>
        <v>0</v>
      </c>
      <c r="AJ122" s="99"/>
      <c r="AK122" s="140">
        <f t="shared" si="14"/>
        <v>0</v>
      </c>
      <c r="AL122" s="99"/>
      <c r="AM122" s="142">
        <f t="shared" si="30"/>
        <v>0</v>
      </c>
      <c r="AN122" s="99"/>
      <c r="AO122" s="142">
        <f t="shared" si="31"/>
        <v>0</v>
      </c>
      <c r="AP122" s="99"/>
      <c r="AQ122" s="142">
        <f t="shared" si="32"/>
        <v>0</v>
      </c>
      <c r="AR122" s="99"/>
      <c r="AS122" s="142">
        <f t="shared" si="33"/>
        <v>0</v>
      </c>
      <c r="AU122" s="140">
        <f t="shared" si="19"/>
        <v>0</v>
      </c>
      <c r="AV122" s="99"/>
      <c r="AW122" s="99"/>
      <c r="AX122" s="140">
        <f t="shared" si="20"/>
        <v>0</v>
      </c>
      <c r="AY122" s="99"/>
      <c r="AZ122" s="140">
        <f t="shared" si="21"/>
        <v>0</v>
      </c>
      <c r="BA122" s="99"/>
      <c r="BB122" s="140">
        <f t="shared" si="22"/>
        <v>0</v>
      </c>
      <c r="BD122" s="140">
        <f t="shared" si="23"/>
        <v>0</v>
      </c>
      <c r="BF122" s="140">
        <f t="shared" si="24"/>
        <v>0</v>
      </c>
      <c r="BH122" s="140">
        <f t="shared" si="25"/>
        <v>0</v>
      </c>
      <c r="BJ122" s="140">
        <f t="shared" si="26"/>
        <v>0</v>
      </c>
      <c r="BL122" s="140">
        <f t="shared" si="27"/>
        <v>0</v>
      </c>
      <c r="BN122" s="140">
        <f t="shared" si="28"/>
        <v>0</v>
      </c>
    </row>
    <row r="123" spans="4:66" ht="18" customHeight="1" x14ac:dyDescent="0.15">
      <c r="D123" s="179">
        <f>LARGE((K123,M123,O123,Q123,S123,U123,W123,Y123,AA123,AC123,AE123,AG123,AI123,AK123,AU123,AX123,AZ123,BB123,BD123,BF123,BH123,BJ123,BL123,BN123),1)</f>
        <v>0</v>
      </c>
      <c r="E123" s="179">
        <f>LARGE((K123,M123,O123,Q123,S123,U123,W123,Y123,AA123,AC123,AE123,AG123,AI123,AK123,AU123,AX123,AZ123,BB123,BD123,BF123,BH123,BJ123,BL123,BN123),2)</f>
        <v>0</v>
      </c>
      <c r="F123" s="179">
        <f>LARGE((K123,M123,O123,Q123,S123,U123,W123,Y123,AA123,AC123,AE123,AG123,AI123,AK123,AU123,AX123,AZ123,BB123,BD123,BF123,BH123,BJ123,BL123,BN123),3)</f>
        <v>0</v>
      </c>
      <c r="G123" s="179" t="e">
        <f>LARGE((#REF! ,#REF!, O123 ,#REF!, Q123, S123, U123, W123 ,#REF!, Y123 ,#REF!, AG123 ,#REF! ,#REF!, AK123, AQ123),4)</f>
        <v>#REF!</v>
      </c>
      <c r="H123" s="97" t="e">
        <f t="shared" si="29"/>
        <v>#REF!</v>
      </c>
      <c r="K123" s="140">
        <f t="shared" si="1"/>
        <v>0</v>
      </c>
      <c r="L123" s="178"/>
      <c r="M123" s="140">
        <f t="shared" si="2"/>
        <v>0</v>
      </c>
      <c r="N123" s="178"/>
      <c r="O123" s="140">
        <f t="shared" si="3"/>
        <v>0</v>
      </c>
      <c r="P123" s="99"/>
      <c r="Q123" s="140">
        <f t="shared" si="4"/>
        <v>0</v>
      </c>
      <c r="R123" s="99"/>
      <c r="S123" s="140">
        <f t="shared" si="5"/>
        <v>0</v>
      </c>
      <c r="T123" s="99"/>
      <c r="U123" s="140">
        <f t="shared" si="6"/>
        <v>0</v>
      </c>
      <c r="V123" s="99"/>
      <c r="W123" s="140">
        <f t="shared" si="7"/>
        <v>0</v>
      </c>
      <c r="X123" s="99"/>
      <c r="Y123" s="140">
        <f t="shared" si="8"/>
        <v>0</v>
      </c>
      <c r="Z123" s="157"/>
      <c r="AA123" s="140">
        <f t="shared" si="9"/>
        <v>0</v>
      </c>
      <c r="AB123" s="157"/>
      <c r="AC123" s="140">
        <f t="shared" si="10"/>
        <v>0</v>
      </c>
      <c r="AD123" s="157"/>
      <c r="AE123" s="140">
        <f t="shared" si="11"/>
        <v>0</v>
      </c>
      <c r="AF123" s="99"/>
      <c r="AG123" s="140">
        <f t="shared" si="12"/>
        <v>0</v>
      </c>
      <c r="AH123" s="157"/>
      <c r="AI123" s="140">
        <f t="shared" si="13"/>
        <v>0</v>
      </c>
      <c r="AJ123" s="99"/>
      <c r="AK123" s="140">
        <f t="shared" si="14"/>
        <v>0</v>
      </c>
      <c r="AL123" s="99"/>
      <c r="AM123" s="142">
        <f t="shared" si="30"/>
        <v>0</v>
      </c>
      <c r="AN123" s="99"/>
      <c r="AO123" s="142">
        <f t="shared" si="31"/>
        <v>0</v>
      </c>
      <c r="AP123" s="99"/>
      <c r="AQ123" s="142">
        <f t="shared" si="32"/>
        <v>0</v>
      </c>
      <c r="AR123" s="99"/>
      <c r="AS123" s="142">
        <f t="shared" si="33"/>
        <v>0</v>
      </c>
      <c r="AU123" s="140">
        <f t="shared" si="19"/>
        <v>0</v>
      </c>
      <c r="AV123" s="99"/>
      <c r="AW123" s="99"/>
      <c r="AX123" s="140">
        <f t="shared" si="20"/>
        <v>0</v>
      </c>
      <c r="AY123" s="99"/>
      <c r="AZ123" s="140">
        <f t="shared" si="21"/>
        <v>0</v>
      </c>
      <c r="BA123" s="99"/>
      <c r="BB123" s="140">
        <f t="shared" si="22"/>
        <v>0</v>
      </c>
      <c r="BD123" s="140">
        <f t="shared" si="23"/>
        <v>0</v>
      </c>
      <c r="BF123" s="140">
        <f t="shared" si="24"/>
        <v>0</v>
      </c>
      <c r="BH123" s="140">
        <f t="shared" si="25"/>
        <v>0</v>
      </c>
      <c r="BJ123" s="140">
        <f t="shared" si="26"/>
        <v>0</v>
      </c>
      <c r="BL123" s="140">
        <f t="shared" si="27"/>
        <v>0</v>
      </c>
      <c r="BN123" s="140">
        <f t="shared" si="28"/>
        <v>0</v>
      </c>
    </row>
    <row r="124" spans="4:66" ht="18" customHeight="1" x14ac:dyDescent="0.15">
      <c r="D124" s="179">
        <f>LARGE((K124,M124,O124,Q124,S124,U124,W124,Y124,AA124,AC124,AE124,AG124,AI124,AK124,AU124,AX124,AZ124,BB124,BD124,BF124,BH124,BJ124,BL124,BN124),1)</f>
        <v>0</v>
      </c>
      <c r="E124" s="179">
        <f>LARGE((K124,M124,O124,Q124,S124,U124,W124,Y124,AA124,AC124,AE124,AG124,AI124,AK124,AU124,AX124,AZ124,BB124,BD124,BF124,BH124,BJ124,BL124,BN124),2)</f>
        <v>0</v>
      </c>
      <c r="F124" s="179">
        <f>LARGE((K124,M124,O124,Q124,S124,U124,W124,Y124,AA124,AC124,AE124,AG124,AI124,AK124,AU124,AX124,AZ124,BB124,BD124,BF124,BH124,BJ124,BL124,BN124),3)</f>
        <v>0</v>
      </c>
      <c r="G124" s="179" t="e">
        <f>LARGE((#REF! ,#REF!, O124 ,#REF!, Q124, S124, U124, W124 ,#REF!, Y124 ,#REF!, AG124 ,#REF! ,#REF!, AK124, AQ124),4)</f>
        <v>#REF!</v>
      </c>
      <c r="H124" s="97" t="e">
        <f t="shared" si="29"/>
        <v>#REF!</v>
      </c>
      <c r="K124" s="140">
        <f t="shared" si="1"/>
        <v>0</v>
      </c>
      <c r="L124" s="178"/>
      <c r="M124" s="140">
        <f t="shared" si="2"/>
        <v>0</v>
      </c>
      <c r="N124" s="178"/>
      <c r="O124" s="140">
        <f t="shared" si="3"/>
        <v>0</v>
      </c>
      <c r="P124" s="99"/>
      <c r="Q124" s="140">
        <f t="shared" si="4"/>
        <v>0</v>
      </c>
      <c r="R124" s="99"/>
      <c r="S124" s="140">
        <f t="shared" si="5"/>
        <v>0</v>
      </c>
      <c r="T124" s="99"/>
      <c r="U124" s="140">
        <f t="shared" si="6"/>
        <v>0</v>
      </c>
      <c r="V124" s="99"/>
      <c r="W124" s="140">
        <f t="shared" si="7"/>
        <v>0</v>
      </c>
      <c r="X124" s="99"/>
      <c r="Y124" s="140">
        <f t="shared" si="8"/>
        <v>0</v>
      </c>
      <c r="Z124" s="157"/>
      <c r="AA124" s="140">
        <f t="shared" si="9"/>
        <v>0</v>
      </c>
      <c r="AB124" s="157"/>
      <c r="AC124" s="140">
        <f t="shared" si="10"/>
        <v>0</v>
      </c>
      <c r="AD124" s="157"/>
      <c r="AE124" s="140">
        <f t="shared" si="11"/>
        <v>0</v>
      </c>
      <c r="AF124" s="99"/>
      <c r="AG124" s="140">
        <f t="shared" si="12"/>
        <v>0</v>
      </c>
      <c r="AH124" s="157"/>
      <c r="AI124" s="140">
        <f t="shared" si="13"/>
        <v>0</v>
      </c>
      <c r="AJ124" s="99"/>
      <c r="AK124" s="140">
        <f t="shared" si="14"/>
        <v>0</v>
      </c>
      <c r="AL124" s="99"/>
      <c r="AM124" s="142">
        <f t="shared" si="30"/>
        <v>0</v>
      </c>
      <c r="AN124" s="99"/>
      <c r="AO124" s="142">
        <f t="shared" si="31"/>
        <v>0</v>
      </c>
      <c r="AP124" s="99"/>
      <c r="AQ124" s="142">
        <f t="shared" si="32"/>
        <v>0</v>
      </c>
      <c r="AR124" s="99"/>
      <c r="AS124" s="142">
        <f t="shared" si="33"/>
        <v>0</v>
      </c>
      <c r="AU124" s="140">
        <f t="shared" si="19"/>
        <v>0</v>
      </c>
      <c r="AV124" s="99"/>
      <c r="AW124" s="99"/>
      <c r="AX124" s="140">
        <f t="shared" si="20"/>
        <v>0</v>
      </c>
      <c r="AY124" s="99"/>
      <c r="AZ124" s="140">
        <f t="shared" si="21"/>
        <v>0</v>
      </c>
      <c r="BA124" s="99"/>
      <c r="BB124" s="140">
        <f t="shared" si="22"/>
        <v>0</v>
      </c>
      <c r="BD124" s="140">
        <f t="shared" si="23"/>
        <v>0</v>
      </c>
      <c r="BF124" s="140">
        <f t="shared" si="24"/>
        <v>0</v>
      </c>
      <c r="BH124" s="140">
        <f t="shared" si="25"/>
        <v>0</v>
      </c>
      <c r="BJ124" s="140">
        <f t="shared" si="26"/>
        <v>0</v>
      </c>
      <c r="BL124" s="140">
        <f t="shared" si="27"/>
        <v>0</v>
      </c>
      <c r="BN124" s="140">
        <f t="shared" si="28"/>
        <v>0</v>
      </c>
    </row>
    <row r="125" spans="4:66" ht="18" customHeight="1" x14ac:dyDescent="0.15">
      <c r="D125" s="179">
        <f>LARGE((K125,M125,O125,Q125,S125,U125,W125,Y125,AA125,AC125,AE125,AG125,AI125,AK125,AU125,AX125,AZ125,BB125,BD125,BF125,BH125,BJ125,BL125,BN125),1)</f>
        <v>0</v>
      </c>
      <c r="E125" s="179">
        <f>LARGE((K125,M125,O125,Q125,S125,U125,W125,Y125,AA125,AC125,AE125,AG125,AI125,AK125,AU125,AX125,AZ125,BB125,BD125,BF125,BH125,BJ125,BL125,BN125),2)</f>
        <v>0</v>
      </c>
      <c r="F125" s="179">
        <f>LARGE((K125,M125,O125,Q125,S125,U125,W125,Y125,AA125,AC125,AE125,AG125,AI125,AK125,AU125,AX125,AZ125,BB125,BD125,BF125,BH125,BJ125,BL125,BN125),3)</f>
        <v>0</v>
      </c>
      <c r="G125" s="179" t="e">
        <f>LARGE((#REF! ,#REF!, O125 ,#REF!, Q125, S125, U125, W125 ,#REF!, Y125 ,#REF!, AG125 ,#REF! ,#REF!, AK125, AQ125),4)</f>
        <v>#REF!</v>
      </c>
      <c r="H125" s="97" t="e">
        <f t="shared" si="29"/>
        <v>#REF!</v>
      </c>
      <c r="K125" s="140">
        <f t="shared" si="1"/>
        <v>0</v>
      </c>
      <c r="L125" s="178"/>
      <c r="M125" s="140">
        <f t="shared" si="2"/>
        <v>0</v>
      </c>
      <c r="N125" s="178"/>
      <c r="O125" s="140">
        <f t="shared" si="3"/>
        <v>0</v>
      </c>
      <c r="P125" s="99"/>
      <c r="Q125" s="140">
        <f t="shared" si="4"/>
        <v>0</v>
      </c>
      <c r="R125" s="99"/>
      <c r="S125" s="140">
        <f t="shared" si="5"/>
        <v>0</v>
      </c>
      <c r="T125" s="99"/>
      <c r="U125" s="140">
        <f t="shared" si="6"/>
        <v>0</v>
      </c>
      <c r="V125" s="99"/>
      <c r="W125" s="140">
        <f t="shared" si="7"/>
        <v>0</v>
      </c>
      <c r="X125" s="99"/>
      <c r="Y125" s="140">
        <f t="shared" si="8"/>
        <v>0</v>
      </c>
      <c r="Z125" s="157"/>
      <c r="AA125" s="140">
        <f t="shared" si="9"/>
        <v>0</v>
      </c>
      <c r="AB125" s="157"/>
      <c r="AC125" s="140">
        <f t="shared" si="10"/>
        <v>0</v>
      </c>
      <c r="AD125" s="157"/>
      <c r="AE125" s="140">
        <f t="shared" si="11"/>
        <v>0</v>
      </c>
      <c r="AF125" s="99"/>
      <c r="AG125" s="140">
        <f t="shared" si="12"/>
        <v>0</v>
      </c>
      <c r="AH125" s="157"/>
      <c r="AI125" s="140">
        <f t="shared" si="13"/>
        <v>0</v>
      </c>
      <c r="AJ125" s="99"/>
      <c r="AK125" s="140">
        <f t="shared" si="14"/>
        <v>0</v>
      </c>
      <c r="AL125" s="99"/>
      <c r="AM125" s="142">
        <f t="shared" si="30"/>
        <v>0</v>
      </c>
      <c r="AN125" s="99"/>
      <c r="AO125" s="142">
        <f t="shared" si="31"/>
        <v>0</v>
      </c>
      <c r="AP125" s="99"/>
      <c r="AQ125" s="142">
        <f t="shared" si="32"/>
        <v>0</v>
      </c>
      <c r="AR125" s="99"/>
      <c r="AS125" s="142">
        <f t="shared" si="33"/>
        <v>0</v>
      </c>
      <c r="AU125" s="140">
        <f t="shared" si="19"/>
        <v>0</v>
      </c>
      <c r="AV125" s="99"/>
      <c r="AW125" s="99"/>
      <c r="AX125" s="140">
        <f t="shared" si="20"/>
        <v>0</v>
      </c>
      <c r="AY125" s="99"/>
      <c r="AZ125" s="140">
        <f t="shared" si="21"/>
        <v>0</v>
      </c>
      <c r="BA125" s="99"/>
      <c r="BB125" s="140">
        <f t="shared" si="22"/>
        <v>0</v>
      </c>
      <c r="BD125" s="140">
        <f t="shared" si="23"/>
        <v>0</v>
      </c>
      <c r="BF125" s="140">
        <f t="shared" si="24"/>
        <v>0</v>
      </c>
      <c r="BH125" s="140">
        <f t="shared" si="25"/>
        <v>0</v>
      </c>
      <c r="BJ125" s="140">
        <f t="shared" si="26"/>
        <v>0</v>
      </c>
      <c r="BL125" s="140">
        <f t="shared" si="27"/>
        <v>0</v>
      </c>
      <c r="BN125" s="140">
        <f t="shared" si="28"/>
        <v>0</v>
      </c>
    </row>
    <row r="126" spans="4:66" ht="18" customHeight="1" x14ac:dyDescent="0.15">
      <c r="D126" s="179">
        <f>LARGE((K126,M126,O126,Q126,S126,U126,W126,Y126,AA126,AC126,AE126,AG126,AI126,AK126,AU126,AX126,AZ126,BB126,BD126,BF126,BH126,BJ126,BL126,BN126),1)</f>
        <v>0</v>
      </c>
      <c r="E126" s="179">
        <f>LARGE((K126,M126,O126,Q126,S126,U126,W126,Y126,AA126,AC126,AE126,AG126,AI126,AK126,AU126,AX126,AZ126,BB126,BD126,BF126,BH126,BJ126,BL126,BN126),2)</f>
        <v>0</v>
      </c>
      <c r="F126" s="179">
        <f>LARGE((K126,M126,O126,Q126,S126,U126,W126,Y126,AA126,AC126,AE126,AG126,AI126,AK126,AU126,AX126,AZ126,BB126,BD126,BF126,BH126,BJ126,BL126,BN126),3)</f>
        <v>0</v>
      </c>
      <c r="G126" s="179" t="e">
        <f>LARGE((#REF! ,#REF!, O126 ,#REF!, Q126, S126, U126, W126 ,#REF!, Y126 ,#REF!, AG126 ,#REF! ,#REF!, AK126, AQ126),4)</f>
        <v>#REF!</v>
      </c>
      <c r="H126" s="97" t="e">
        <f t="shared" si="29"/>
        <v>#REF!</v>
      </c>
      <c r="K126" s="140">
        <f t="shared" si="1"/>
        <v>0</v>
      </c>
      <c r="L126" s="178"/>
      <c r="M126" s="140">
        <f t="shared" si="2"/>
        <v>0</v>
      </c>
      <c r="N126" s="178"/>
      <c r="O126" s="140">
        <f t="shared" si="3"/>
        <v>0</v>
      </c>
      <c r="P126" s="99"/>
      <c r="Q126" s="140">
        <f t="shared" si="4"/>
        <v>0</v>
      </c>
      <c r="R126" s="99"/>
      <c r="S126" s="140">
        <f t="shared" si="5"/>
        <v>0</v>
      </c>
      <c r="T126" s="99"/>
      <c r="U126" s="140">
        <f t="shared" si="6"/>
        <v>0</v>
      </c>
      <c r="V126" s="99"/>
      <c r="W126" s="140">
        <f t="shared" si="7"/>
        <v>0</v>
      </c>
      <c r="X126" s="99"/>
      <c r="Y126" s="140">
        <f t="shared" si="8"/>
        <v>0</v>
      </c>
      <c r="Z126" s="157"/>
      <c r="AA126" s="140">
        <f t="shared" si="9"/>
        <v>0</v>
      </c>
      <c r="AB126" s="157"/>
      <c r="AC126" s="140">
        <f t="shared" si="10"/>
        <v>0</v>
      </c>
      <c r="AD126" s="157"/>
      <c r="AE126" s="140">
        <f t="shared" si="11"/>
        <v>0</v>
      </c>
      <c r="AF126" s="99"/>
      <c r="AG126" s="140">
        <f t="shared" si="12"/>
        <v>0</v>
      </c>
      <c r="AH126" s="157"/>
      <c r="AI126" s="140">
        <f t="shared" si="13"/>
        <v>0</v>
      </c>
      <c r="AJ126" s="99"/>
      <c r="AK126" s="140">
        <f t="shared" si="14"/>
        <v>0</v>
      </c>
      <c r="AL126" s="99"/>
      <c r="AM126" s="142">
        <f t="shared" si="30"/>
        <v>0</v>
      </c>
      <c r="AN126" s="99"/>
      <c r="AO126" s="142">
        <f t="shared" si="31"/>
        <v>0</v>
      </c>
      <c r="AP126" s="99"/>
      <c r="AQ126" s="142">
        <f t="shared" si="32"/>
        <v>0</v>
      </c>
      <c r="AR126" s="99"/>
      <c r="AS126" s="142">
        <f t="shared" si="33"/>
        <v>0</v>
      </c>
      <c r="AU126" s="140">
        <f t="shared" si="19"/>
        <v>0</v>
      </c>
      <c r="AV126" s="99"/>
      <c r="AW126" s="99"/>
      <c r="AX126" s="140">
        <f t="shared" si="20"/>
        <v>0</v>
      </c>
      <c r="AY126" s="99"/>
      <c r="AZ126" s="140">
        <f t="shared" si="21"/>
        <v>0</v>
      </c>
      <c r="BA126" s="99"/>
      <c r="BB126" s="140">
        <f t="shared" si="22"/>
        <v>0</v>
      </c>
      <c r="BD126" s="140">
        <f t="shared" si="23"/>
        <v>0</v>
      </c>
      <c r="BF126" s="140">
        <f t="shared" si="24"/>
        <v>0</v>
      </c>
      <c r="BH126" s="140">
        <f t="shared" si="25"/>
        <v>0</v>
      </c>
      <c r="BJ126" s="140">
        <f t="shared" si="26"/>
        <v>0</v>
      </c>
      <c r="BL126" s="140">
        <f t="shared" si="27"/>
        <v>0</v>
      </c>
      <c r="BN126" s="140">
        <f t="shared" si="28"/>
        <v>0</v>
      </c>
    </row>
    <row r="127" spans="4:66" ht="18" customHeight="1" x14ac:dyDescent="0.15">
      <c r="D127" s="179">
        <f>LARGE((K127,M127,O127,Q127,S127,U127,W127,Y127,AA127,AC127,AE127,AG127,AI127,AK127,AU127,AX127,AZ127,BB127,BD127,BF127,BH127,BJ127,BL127,BN127),1)</f>
        <v>0</v>
      </c>
      <c r="E127" s="179">
        <f>LARGE((K127,M127,O127,Q127,S127,U127,W127,Y127,AA127,AC127,AE127,AG127,AI127,AK127,AU127,AX127,AZ127,BB127,BD127,BF127,BH127,BJ127,BL127,BN127),2)</f>
        <v>0</v>
      </c>
      <c r="F127" s="179">
        <f>LARGE((K127,M127,O127,Q127,S127,U127,W127,Y127,AA127,AC127,AE127,AG127,AI127,AK127,AU127,AX127,AZ127,BB127,BD127,BF127,BH127,BJ127,BL127,BN127),3)</f>
        <v>0</v>
      </c>
      <c r="G127" s="179" t="e">
        <f>LARGE((#REF! ,#REF!, O127 ,#REF!, Q127, S127, U127, W127 ,#REF!, Y127 ,#REF!, AG127 ,#REF! ,#REF!, AK127, AQ127),4)</f>
        <v>#REF!</v>
      </c>
      <c r="H127" s="97" t="e">
        <f t="shared" si="29"/>
        <v>#REF!</v>
      </c>
      <c r="K127" s="140">
        <f t="shared" si="1"/>
        <v>0</v>
      </c>
      <c r="L127" s="178"/>
      <c r="M127" s="140">
        <f t="shared" si="2"/>
        <v>0</v>
      </c>
      <c r="N127" s="178"/>
      <c r="O127" s="140">
        <f t="shared" si="3"/>
        <v>0</v>
      </c>
      <c r="P127" s="99"/>
      <c r="Q127" s="140">
        <f t="shared" si="4"/>
        <v>0</v>
      </c>
      <c r="R127" s="99"/>
      <c r="S127" s="140">
        <f t="shared" si="5"/>
        <v>0</v>
      </c>
      <c r="T127" s="99"/>
      <c r="U127" s="140">
        <f t="shared" si="6"/>
        <v>0</v>
      </c>
      <c r="V127" s="99"/>
      <c r="W127" s="140">
        <f t="shared" si="7"/>
        <v>0</v>
      </c>
      <c r="X127" s="99"/>
      <c r="Y127" s="140">
        <f t="shared" si="8"/>
        <v>0</v>
      </c>
      <c r="Z127" s="157"/>
      <c r="AA127" s="140">
        <f t="shared" si="9"/>
        <v>0</v>
      </c>
      <c r="AB127" s="157"/>
      <c r="AC127" s="140">
        <f t="shared" si="10"/>
        <v>0</v>
      </c>
      <c r="AD127" s="157"/>
      <c r="AE127" s="140">
        <f t="shared" si="11"/>
        <v>0</v>
      </c>
      <c r="AF127" s="99"/>
      <c r="AG127" s="140">
        <f t="shared" si="12"/>
        <v>0</v>
      </c>
      <c r="AH127" s="157"/>
      <c r="AI127" s="140">
        <f t="shared" si="13"/>
        <v>0</v>
      </c>
      <c r="AJ127" s="99"/>
      <c r="AK127" s="140">
        <f t="shared" si="14"/>
        <v>0</v>
      </c>
      <c r="AL127" s="99"/>
      <c r="AM127" s="142">
        <f t="shared" si="30"/>
        <v>0</v>
      </c>
      <c r="AN127" s="99"/>
      <c r="AO127" s="142">
        <f t="shared" si="31"/>
        <v>0</v>
      </c>
      <c r="AP127" s="99"/>
      <c r="AQ127" s="142">
        <f t="shared" si="32"/>
        <v>0</v>
      </c>
      <c r="AR127" s="99"/>
      <c r="AS127" s="142">
        <f t="shared" si="33"/>
        <v>0</v>
      </c>
      <c r="AU127" s="140">
        <f t="shared" si="19"/>
        <v>0</v>
      </c>
      <c r="AV127" s="99"/>
      <c r="AW127" s="99"/>
      <c r="AX127" s="140">
        <f t="shared" si="20"/>
        <v>0</v>
      </c>
      <c r="AY127" s="99"/>
      <c r="AZ127" s="140">
        <f t="shared" si="21"/>
        <v>0</v>
      </c>
      <c r="BA127" s="99"/>
      <c r="BB127" s="140">
        <f t="shared" si="22"/>
        <v>0</v>
      </c>
      <c r="BD127" s="140">
        <f t="shared" si="23"/>
        <v>0</v>
      </c>
      <c r="BF127" s="140">
        <f t="shared" si="24"/>
        <v>0</v>
      </c>
      <c r="BH127" s="140">
        <f t="shared" si="25"/>
        <v>0</v>
      </c>
      <c r="BJ127" s="140">
        <f t="shared" si="26"/>
        <v>0</v>
      </c>
      <c r="BL127" s="140">
        <f t="shared" si="27"/>
        <v>0</v>
      </c>
      <c r="BN127" s="140">
        <f t="shared" si="28"/>
        <v>0</v>
      </c>
    </row>
    <row r="128" spans="4:66" ht="18" customHeight="1" x14ac:dyDescent="0.15">
      <c r="D128" s="179">
        <f>LARGE((K128,M128,O128,Q128,S128,U128,W128,Y128,AA128,AC128,AE128,AG128,AI128,AK128,AU128,AX128,AZ128,BB128,BD128,BF128,BH128,BJ128,BL128,BN128),1)</f>
        <v>0</v>
      </c>
      <c r="E128" s="179">
        <f>LARGE((K128,M128,O128,Q128,S128,U128,W128,Y128,AA128,AC128,AE128,AG128,AI128,AK128,AU128,AX128,AZ128,BB128,BD128,BF128,BH128,BJ128,BL128,BN128),2)</f>
        <v>0</v>
      </c>
      <c r="F128" s="179">
        <f>LARGE((K128,M128,O128,Q128,S128,U128,W128,Y128,AA128,AC128,AE128,AG128,AI128,AK128,AU128,AX128,AZ128,BB128,BD128,BF128,BH128,BJ128,BL128,BN128),3)</f>
        <v>0</v>
      </c>
      <c r="G128" s="179" t="e">
        <f>LARGE((#REF! ,#REF!, O128 ,#REF!, Q128, S128, U128, W128 ,#REF!, Y128 ,#REF!, AG128 ,#REF! ,#REF!, AK128, AQ128),4)</f>
        <v>#REF!</v>
      </c>
      <c r="H128" s="97" t="e">
        <f t="shared" si="29"/>
        <v>#REF!</v>
      </c>
      <c r="K128" s="140">
        <f t="shared" si="1"/>
        <v>0</v>
      </c>
      <c r="L128" s="178"/>
      <c r="M128" s="140">
        <f t="shared" si="2"/>
        <v>0</v>
      </c>
      <c r="N128" s="178"/>
      <c r="O128" s="140">
        <f t="shared" si="3"/>
        <v>0</v>
      </c>
      <c r="P128" s="99"/>
      <c r="Q128" s="140">
        <f t="shared" si="4"/>
        <v>0</v>
      </c>
      <c r="R128" s="99"/>
      <c r="S128" s="140">
        <f t="shared" si="5"/>
        <v>0</v>
      </c>
      <c r="T128" s="99"/>
      <c r="U128" s="140">
        <f t="shared" si="6"/>
        <v>0</v>
      </c>
      <c r="V128" s="99"/>
      <c r="W128" s="140">
        <f t="shared" si="7"/>
        <v>0</v>
      </c>
      <c r="X128" s="99"/>
      <c r="Y128" s="140">
        <f t="shared" si="8"/>
        <v>0</v>
      </c>
      <c r="Z128" s="157"/>
      <c r="AA128" s="140">
        <f t="shared" si="9"/>
        <v>0</v>
      </c>
      <c r="AB128" s="157"/>
      <c r="AC128" s="140">
        <f t="shared" si="10"/>
        <v>0</v>
      </c>
      <c r="AD128" s="157"/>
      <c r="AE128" s="140">
        <f t="shared" si="11"/>
        <v>0</v>
      </c>
      <c r="AF128" s="99"/>
      <c r="AG128" s="140">
        <f t="shared" si="12"/>
        <v>0</v>
      </c>
      <c r="AH128" s="157"/>
      <c r="AI128" s="140">
        <f t="shared" si="13"/>
        <v>0</v>
      </c>
      <c r="AJ128" s="99"/>
      <c r="AK128" s="140">
        <f t="shared" si="14"/>
        <v>0</v>
      </c>
      <c r="AL128" s="99"/>
      <c r="AM128" s="142">
        <f t="shared" si="30"/>
        <v>0</v>
      </c>
      <c r="AN128" s="99"/>
      <c r="AO128" s="142">
        <f t="shared" si="31"/>
        <v>0</v>
      </c>
      <c r="AP128" s="99"/>
      <c r="AQ128" s="142">
        <f t="shared" si="32"/>
        <v>0</v>
      </c>
      <c r="AR128" s="99"/>
      <c r="AS128" s="142">
        <f t="shared" si="33"/>
        <v>0</v>
      </c>
      <c r="AU128" s="140">
        <f t="shared" si="19"/>
        <v>0</v>
      </c>
      <c r="AV128" s="99"/>
      <c r="AW128" s="99"/>
      <c r="AX128" s="140">
        <f t="shared" si="20"/>
        <v>0</v>
      </c>
      <c r="AY128" s="99"/>
      <c r="AZ128" s="140">
        <f t="shared" si="21"/>
        <v>0</v>
      </c>
      <c r="BA128" s="99"/>
      <c r="BB128" s="140">
        <f t="shared" si="22"/>
        <v>0</v>
      </c>
      <c r="BD128" s="140">
        <f t="shared" si="23"/>
        <v>0</v>
      </c>
      <c r="BF128" s="140">
        <f t="shared" si="24"/>
        <v>0</v>
      </c>
      <c r="BH128" s="140">
        <f t="shared" si="25"/>
        <v>0</v>
      </c>
      <c r="BJ128" s="140">
        <f t="shared" si="26"/>
        <v>0</v>
      </c>
      <c r="BL128" s="140">
        <f t="shared" si="27"/>
        <v>0</v>
      </c>
      <c r="BN128" s="140">
        <f t="shared" si="28"/>
        <v>0</v>
      </c>
    </row>
    <row r="129" spans="4:66" ht="18" customHeight="1" x14ac:dyDescent="0.15">
      <c r="D129" s="179">
        <f>LARGE((K129,M129,O129,Q129,S129,U129,W129,Y129,AA129,AC129,AE129,AG129,AI129,AK129,AU129,AX129,AZ129,BB129,BD129,BF129,BH129,BJ129,BL129,BN129),1)</f>
        <v>0</v>
      </c>
      <c r="E129" s="179">
        <f>LARGE((K129,M129,O129,Q129,S129,U129,W129,Y129,AA129,AC129,AE129,AG129,AI129,AK129,AU129,AX129,AZ129,BB129,BD129,BF129,BH129,BJ129,BL129,BN129),2)</f>
        <v>0</v>
      </c>
      <c r="F129" s="179">
        <f>LARGE((K129,M129,O129,Q129,S129,U129,W129,Y129,AA129,AC129,AE129,AG129,AI129,AK129,AU129,AX129,AZ129,BB129,BD129,BF129,BH129,BJ129,BL129,BN129),3)</f>
        <v>0</v>
      </c>
      <c r="G129" s="179" t="e">
        <f>LARGE((#REF! ,#REF!, O129 ,#REF!, Q129, S129, U129, W129 ,#REF!, Y129 ,#REF!, AG129 ,#REF! ,#REF!, AK129, AQ129),4)</f>
        <v>#REF!</v>
      </c>
      <c r="H129" s="97" t="e">
        <f t="shared" si="29"/>
        <v>#REF!</v>
      </c>
      <c r="K129" s="140">
        <f t="shared" si="1"/>
        <v>0</v>
      </c>
      <c r="L129" s="178"/>
      <c r="M129" s="140">
        <f t="shared" si="2"/>
        <v>0</v>
      </c>
      <c r="N129" s="178"/>
      <c r="O129" s="140">
        <f t="shared" si="3"/>
        <v>0</v>
      </c>
      <c r="P129" s="99"/>
      <c r="Q129" s="140">
        <f t="shared" si="4"/>
        <v>0</v>
      </c>
      <c r="R129" s="99"/>
      <c r="S129" s="140">
        <f t="shared" si="5"/>
        <v>0</v>
      </c>
      <c r="T129" s="99"/>
      <c r="U129" s="140">
        <f t="shared" si="6"/>
        <v>0</v>
      </c>
      <c r="V129" s="99"/>
      <c r="W129" s="140">
        <f t="shared" si="7"/>
        <v>0</v>
      </c>
      <c r="X129" s="99"/>
      <c r="Y129" s="140">
        <f t="shared" si="8"/>
        <v>0</v>
      </c>
      <c r="Z129" s="157"/>
      <c r="AA129" s="140">
        <f t="shared" si="9"/>
        <v>0</v>
      </c>
      <c r="AB129" s="157"/>
      <c r="AC129" s="140">
        <f t="shared" si="10"/>
        <v>0</v>
      </c>
      <c r="AD129" s="157"/>
      <c r="AE129" s="140">
        <f t="shared" si="11"/>
        <v>0</v>
      </c>
      <c r="AF129" s="99"/>
      <c r="AG129" s="140">
        <f t="shared" si="12"/>
        <v>0</v>
      </c>
      <c r="AH129" s="157"/>
      <c r="AI129" s="140">
        <f t="shared" si="13"/>
        <v>0</v>
      </c>
      <c r="AJ129" s="99"/>
      <c r="AK129" s="140">
        <f t="shared" si="14"/>
        <v>0</v>
      </c>
      <c r="AL129" s="99"/>
      <c r="AM129" s="142">
        <f t="shared" si="30"/>
        <v>0</v>
      </c>
      <c r="AN129" s="99"/>
      <c r="AO129" s="142">
        <f t="shared" si="31"/>
        <v>0</v>
      </c>
      <c r="AP129" s="99"/>
      <c r="AQ129" s="142">
        <f t="shared" si="32"/>
        <v>0</v>
      </c>
      <c r="AR129" s="99"/>
      <c r="AS129" s="142">
        <f t="shared" si="33"/>
        <v>0</v>
      </c>
      <c r="AU129" s="140">
        <f t="shared" si="19"/>
        <v>0</v>
      </c>
      <c r="AV129" s="99"/>
      <c r="AW129" s="99"/>
      <c r="AX129" s="140">
        <f t="shared" si="20"/>
        <v>0</v>
      </c>
      <c r="AY129" s="99"/>
      <c r="AZ129" s="140">
        <f t="shared" si="21"/>
        <v>0</v>
      </c>
      <c r="BA129" s="99"/>
      <c r="BB129" s="140">
        <f t="shared" si="22"/>
        <v>0</v>
      </c>
      <c r="BD129" s="140">
        <f t="shared" si="23"/>
        <v>0</v>
      </c>
      <c r="BF129" s="140">
        <f t="shared" si="24"/>
        <v>0</v>
      </c>
      <c r="BH129" s="140">
        <f t="shared" si="25"/>
        <v>0</v>
      </c>
      <c r="BJ129" s="140">
        <f t="shared" si="26"/>
        <v>0</v>
      </c>
      <c r="BL129" s="140">
        <f t="shared" si="27"/>
        <v>0</v>
      </c>
      <c r="BN129" s="140">
        <f t="shared" si="28"/>
        <v>0</v>
      </c>
    </row>
    <row r="130" spans="4:66" ht="18" customHeight="1" x14ac:dyDescent="0.15">
      <c r="D130" s="179">
        <f>LARGE((K130,M130,O130,Q130,S130,U130,W130,Y130,AA130,AC130,AE130,AG130,AI130,AK130,AU130,AX130,AZ130,BB130,BD130,BF130,BH130,BJ130,BL130,BN130),1)</f>
        <v>0</v>
      </c>
      <c r="E130" s="179">
        <f>LARGE((K130,M130,O130,Q130,S130,U130,W130,Y130,AA130,AC130,AE130,AG130,AI130,AK130,AU130,AX130,AZ130,BB130,BD130,BF130,BH130,BJ130,BL130,BN130),2)</f>
        <v>0</v>
      </c>
      <c r="F130" s="179">
        <f>LARGE((K130,M130,O130,Q130,S130,U130,W130,Y130,AA130,AC130,AE130,AG130,AI130,AK130,AU130,AX130,AZ130,BB130,BD130,BF130,BH130,BJ130,BL130,BN130),3)</f>
        <v>0</v>
      </c>
      <c r="G130" s="179" t="e">
        <f>LARGE((#REF! ,#REF!, O130 ,#REF!, Q130, S130, U130, W130 ,#REF!, Y130 ,#REF!, AG130 ,#REF! ,#REF!, AK130, AQ130),4)</f>
        <v>#REF!</v>
      </c>
      <c r="H130" s="97" t="e">
        <f t="shared" si="29"/>
        <v>#REF!</v>
      </c>
      <c r="K130" s="140">
        <f t="shared" si="1"/>
        <v>0</v>
      </c>
      <c r="L130" s="178"/>
      <c r="M130" s="140">
        <f t="shared" si="2"/>
        <v>0</v>
      </c>
      <c r="N130" s="178"/>
      <c r="O130" s="140">
        <f t="shared" si="3"/>
        <v>0</v>
      </c>
      <c r="P130" s="99"/>
      <c r="Q130" s="140">
        <f t="shared" si="4"/>
        <v>0</v>
      </c>
      <c r="R130" s="99"/>
      <c r="S130" s="140">
        <f t="shared" si="5"/>
        <v>0</v>
      </c>
      <c r="T130" s="99"/>
      <c r="U130" s="140">
        <f t="shared" si="6"/>
        <v>0</v>
      </c>
      <c r="V130" s="99"/>
      <c r="W130" s="140">
        <f t="shared" si="7"/>
        <v>0</v>
      </c>
      <c r="X130" s="99"/>
      <c r="Y130" s="140">
        <f t="shared" si="8"/>
        <v>0</v>
      </c>
      <c r="Z130" s="157"/>
      <c r="AA130" s="140">
        <f t="shared" si="9"/>
        <v>0</v>
      </c>
      <c r="AB130" s="157"/>
      <c r="AC130" s="140">
        <f t="shared" si="10"/>
        <v>0</v>
      </c>
      <c r="AD130" s="157"/>
      <c r="AE130" s="140">
        <f t="shared" si="11"/>
        <v>0</v>
      </c>
      <c r="AF130" s="99"/>
      <c r="AG130" s="140">
        <f t="shared" si="12"/>
        <v>0</v>
      </c>
      <c r="AH130" s="157"/>
      <c r="AI130" s="140">
        <f t="shared" si="13"/>
        <v>0</v>
      </c>
      <c r="AJ130" s="99"/>
      <c r="AK130" s="140">
        <f t="shared" si="14"/>
        <v>0</v>
      </c>
      <c r="AL130" s="99"/>
      <c r="AM130" s="142">
        <f t="shared" si="30"/>
        <v>0</v>
      </c>
      <c r="AN130" s="99"/>
      <c r="AO130" s="142">
        <f t="shared" si="31"/>
        <v>0</v>
      </c>
      <c r="AP130" s="99"/>
      <c r="AQ130" s="142">
        <f t="shared" si="32"/>
        <v>0</v>
      </c>
      <c r="AR130" s="99"/>
      <c r="AS130" s="142">
        <f t="shared" si="33"/>
        <v>0</v>
      </c>
      <c r="AU130" s="140">
        <f t="shared" si="19"/>
        <v>0</v>
      </c>
      <c r="AV130" s="99"/>
      <c r="AW130" s="99"/>
      <c r="AX130" s="140">
        <f t="shared" si="20"/>
        <v>0</v>
      </c>
      <c r="AY130" s="99"/>
      <c r="AZ130" s="140">
        <f t="shared" si="21"/>
        <v>0</v>
      </c>
      <c r="BA130" s="99"/>
      <c r="BB130" s="140">
        <f t="shared" si="22"/>
        <v>0</v>
      </c>
      <c r="BD130" s="140">
        <f t="shared" si="23"/>
        <v>0</v>
      </c>
      <c r="BF130" s="140">
        <f t="shared" si="24"/>
        <v>0</v>
      </c>
      <c r="BH130" s="140">
        <f t="shared" si="25"/>
        <v>0</v>
      </c>
      <c r="BJ130" s="140">
        <f t="shared" si="26"/>
        <v>0</v>
      </c>
      <c r="BL130" s="140">
        <f t="shared" si="27"/>
        <v>0</v>
      </c>
      <c r="BN130" s="140">
        <f t="shared" si="28"/>
        <v>0</v>
      </c>
    </row>
    <row r="131" spans="4:66" ht="18" customHeight="1" x14ac:dyDescent="0.15">
      <c r="D131" s="179">
        <f>LARGE((K131,M131,O131,Q131,S131,U131,W131,Y131,AA131,AC131,AE131,AG131,AI131,AK131,AU131,AX131,AZ131,BB131,BD131,BF131,BH131,BJ131,BL131,BN131),1)</f>
        <v>0</v>
      </c>
      <c r="E131" s="179">
        <f>LARGE((K131,M131,O131,Q131,S131,U131,W131,Y131,AA131,AC131,AE131,AG131,AI131,AK131,AU131,AX131,AZ131,BB131,BD131,BF131,BH131,BJ131,BL131,BN131),2)</f>
        <v>0</v>
      </c>
      <c r="F131" s="179">
        <f>LARGE((K131,M131,O131,Q131,S131,U131,W131,Y131,AA131,AC131,AE131,AG131,AI131,AK131,AU131,AX131,AZ131,BB131,BD131,BF131,BH131,BJ131,BL131,BN131),3)</f>
        <v>0</v>
      </c>
      <c r="G131" s="179" t="e">
        <f>LARGE((#REF! ,#REF!, O131 ,#REF!, Q131, S131, U131, W131 ,#REF!, Y131 ,#REF!, AG131 ,#REF! ,#REF!, AK131, AQ131),4)</f>
        <v>#REF!</v>
      </c>
      <c r="H131" s="97" t="e">
        <f t="shared" si="29"/>
        <v>#REF!</v>
      </c>
      <c r="K131" s="140">
        <f t="shared" si="1"/>
        <v>0</v>
      </c>
      <c r="L131" s="178"/>
      <c r="M131" s="140">
        <f t="shared" si="2"/>
        <v>0</v>
      </c>
      <c r="N131" s="178"/>
      <c r="O131" s="140">
        <f t="shared" si="3"/>
        <v>0</v>
      </c>
      <c r="P131" s="99"/>
      <c r="Q131" s="140">
        <f t="shared" si="4"/>
        <v>0</v>
      </c>
      <c r="R131" s="99"/>
      <c r="S131" s="140">
        <f t="shared" si="5"/>
        <v>0</v>
      </c>
      <c r="T131" s="99"/>
      <c r="U131" s="140">
        <f t="shared" si="6"/>
        <v>0</v>
      </c>
      <c r="V131" s="99"/>
      <c r="W131" s="140">
        <f t="shared" si="7"/>
        <v>0</v>
      </c>
      <c r="X131" s="99"/>
      <c r="Y131" s="140">
        <f t="shared" si="8"/>
        <v>0</v>
      </c>
      <c r="Z131" s="157"/>
      <c r="AA131" s="140">
        <f t="shared" si="9"/>
        <v>0</v>
      </c>
      <c r="AB131" s="157"/>
      <c r="AC131" s="140">
        <f t="shared" si="10"/>
        <v>0</v>
      </c>
      <c r="AD131" s="157"/>
      <c r="AE131" s="140">
        <f t="shared" si="11"/>
        <v>0</v>
      </c>
      <c r="AF131" s="99"/>
      <c r="AG131" s="140">
        <f t="shared" si="12"/>
        <v>0</v>
      </c>
      <c r="AH131" s="157"/>
      <c r="AI131" s="140">
        <f t="shared" si="13"/>
        <v>0</v>
      </c>
      <c r="AJ131" s="99"/>
      <c r="AK131" s="140">
        <f t="shared" si="14"/>
        <v>0</v>
      </c>
      <c r="AL131" s="99"/>
      <c r="AM131" s="142">
        <f t="shared" si="30"/>
        <v>0</v>
      </c>
      <c r="AN131" s="99"/>
      <c r="AO131" s="142">
        <f t="shared" si="31"/>
        <v>0</v>
      </c>
      <c r="AP131" s="99"/>
      <c r="AQ131" s="142">
        <f t="shared" si="32"/>
        <v>0</v>
      </c>
      <c r="AR131" s="99"/>
      <c r="AS131" s="142">
        <f t="shared" si="33"/>
        <v>0</v>
      </c>
      <c r="AU131" s="140">
        <f t="shared" si="19"/>
        <v>0</v>
      </c>
      <c r="AV131" s="99"/>
      <c r="AW131" s="99"/>
      <c r="AX131" s="140">
        <f t="shared" si="20"/>
        <v>0</v>
      </c>
      <c r="AY131" s="99"/>
      <c r="AZ131" s="140">
        <f t="shared" si="21"/>
        <v>0</v>
      </c>
      <c r="BA131" s="99"/>
      <c r="BB131" s="140">
        <f t="shared" si="22"/>
        <v>0</v>
      </c>
      <c r="BD131" s="140">
        <f t="shared" si="23"/>
        <v>0</v>
      </c>
      <c r="BF131" s="140">
        <f t="shared" si="24"/>
        <v>0</v>
      </c>
      <c r="BH131" s="140">
        <f t="shared" si="25"/>
        <v>0</v>
      </c>
      <c r="BJ131" s="140">
        <f t="shared" si="26"/>
        <v>0</v>
      </c>
      <c r="BL131" s="140">
        <f t="shared" si="27"/>
        <v>0</v>
      </c>
      <c r="BN131" s="140">
        <f t="shared" si="28"/>
        <v>0</v>
      </c>
    </row>
    <row r="132" spans="4:66" ht="18" customHeight="1" x14ac:dyDescent="0.15">
      <c r="D132" s="179">
        <f>LARGE((K132,M132,O132,Q132,S132,U132,W132,Y132,AA132,AC132,AE132,AG132,AI132,AK132,AU132,AX132,AZ132,BB132,BD132,BF132,BH132,BJ132,BL132,BN132),1)</f>
        <v>0</v>
      </c>
      <c r="E132" s="179">
        <f>LARGE((K132,M132,O132,Q132,S132,U132,W132,Y132,AA132,AC132,AE132,AG132,AI132,AK132,AU132,AX132,AZ132,BB132,BD132,BF132,BH132,BJ132,BL132,BN132),2)</f>
        <v>0</v>
      </c>
      <c r="F132" s="179">
        <f>LARGE((K132,M132,O132,Q132,S132,U132,W132,Y132,AA132,AC132,AE132,AG132,AI132,AK132,AU132,AX132,AZ132,BB132,BD132,BF132,BH132,BJ132,BL132,BN132),3)</f>
        <v>0</v>
      </c>
      <c r="G132" s="179" t="e">
        <f>LARGE((#REF! ,#REF!, O132 ,#REF!, Q132, S132, U132, W132 ,#REF!, Y132 ,#REF!, AG132 ,#REF! ,#REF!, AK132, AQ132),4)</f>
        <v>#REF!</v>
      </c>
      <c r="H132" s="97" t="e">
        <f t="shared" si="29"/>
        <v>#REF!</v>
      </c>
      <c r="K132" s="140">
        <f t="shared" si="1"/>
        <v>0</v>
      </c>
      <c r="L132" s="178"/>
      <c r="M132" s="140">
        <f t="shared" si="2"/>
        <v>0</v>
      </c>
      <c r="N132" s="178"/>
      <c r="O132" s="140">
        <f t="shared" si="3"/>
        <v>0</v>
      </c>
      <c r="P132" s="99"/>
      <c r="Q132" s="140">
        <f t="shared" si="4"/>
        <v>0</v>
      </c>
      <c r="R132" s="99"/>
      <c r="S132" s="140">
        <f t="shared" si="5"/>
        <v>0</v>
      </c>
      <c r="T132" s="99"/>
      <c r="U132" s="140">
        <f t="shared" si="6"/>
        <v>0</v>
      </c>
      <c r="V132" s="99"/>
      <c r="W132" s="140">
        <f t="shared" si="7"/>
        <v>0</v>
      </c>
      <c r="X132" s="99"/>
      <c r="Y132" s="140">
        <f t="shared" si="8"/>
        <v>0</v>
      </c>
      <c r="Z132" s="157"/>
      <c r="AA132" s="140">
        <f t="shared" si="9"/>
        <v>0</v>
      </c>
      <c r="AB132" s="157"/>
      <c r="AC132" s="140">
        <f t="shared" si="10"/>
        <v>0</v>
      </c>
      <c r="AD132" s="157"/>
      <c r="AE132" s="140">
        <f t="shared" si="11"/>
        <v>0</v>
      </c>
      <c r="AF132" s="99"/>
      <c r="AG132" s="140">
        <f t="shared" si="12"/>
        <v>0</v>
      </c>
      <c r="AH132" s="157"/>
      <c r="AI132" s="140">
        <f t="shared" si="13"/>
        <v>0</v>
      </c>
      <c r="AJ132" s="99"/>
      <c r="AK132" s="140">
        <f t="shared" si="14"/>
        <v>0</v>
      </c>
      <c r="AL132" s="99"/>
      <c r="AM132" s="142">
        <f t="shared" si="30"/>
        <v>0</v>
      </c>
      <c r="AN132" s="99"/>
      <c r="AO132" s="142">
        <f t="shared" si="31"/>
        <v>0</v>
      </c>
      <c r="AP132" s="99"/>
      <c r="AQ132" s="142">
        <f t="shared" si="32"/>
        <v>0</v>
      </c>
      <c r="AR132" s="99"/>
      <c r="AS132" s="142">
        <f t="shared" si="33"/>
        <v>0</v>
      </c>
      <c r="AU132" s="140">
        <f t="shared" si="19"/>
        <v>0</v>
      </c>
      <c r="AV132" s="99"/>
      <c r="AW132" s="99"/>
      <c r="AX132" s="140">
        <f t="shared" si="20"/>
        <v>0</v>
      </c>
      <c r="AY132" s="99"/>
      <c r="AZ132" s="140">
        <f t="shared" si="21"/>
        <v>0</v>
      </c>
      <c r="BA132" s="99"/>
      <c r="BB132" s="140">
        <f t="shared" si="22"/>
        <v>0</v>
      </c>
      <c r="BD132" s="140">
        <f t="shared" si="23"/>
        <v>0</v>
      </c>
      <c r="BF132" s="140">
        <f t="shared" si="24"/>
        <v>0</v>
      </c>
      <c r="BH132" s="140">
        <f t="shared" si="25"/>
        <v>0</v>
      </c>
      <c r="BJ132" s="140">
        <f t="shared" si="26"/>
        <v>0</v>
      </c>
      <c r="BL132" s="140">
        <f t="shared" si="27"/>
        <v>0</v>
      </c>
      <c r="BN132" s="140">
        <f t="shared" si="28"/>
        <v>0</v>
      </c>
    </row>
    <row r="133" spans="4:66" ht="18" customHeight="1" x14ac:dyDescent="0.15">
      <c r="D133" s="179" t="e">
        <f>LARGE((#REF! ,#REF!, O133 ,#REF!, Q133, S133, U133, W133 ,#REF!, Y133 ,#REF!, AG133 ,#REF! ,#REF!, AK133, AQ133),1)</f>
        <v>#REF!</v>
      </c>
      <c r="E133" s="179" t="e">
        <f>LARGE((#REF! ,#REF!, O133 ,#REF!, Q133, S133, U133, W133 ,#REF!, Y133 ,#REF!, AG133 ,#REF! ,#REF!, AK133, AQ133),2)</f>
        <v>#REF!</v>
      </c>
      <c r="F133" s="179" t="e">
        <f>LARGE((#REF! ,#REF!, O133 ,#REF!, Q133, S133, U133, W133 ,#REF!, Y133 ,#REF!, AG133 ,#REF! ,#REF!, AK133, AQ133),3)</f>
        <v>#REF!</v>
      </c>
      <c r="G133" s="179" t="e">
        <f>LARGE((#REF! ,#REF!, O133 ,#REF!, Q133, S133, U133, W133 ,#REF!, Y133 ,#REF!, AG133 ,#REF! ,#REF!, AK133, AQ133),4)</f>
        <v>#REF!</v>
      </c>
      <c r="H133" s="97" t="e">
        <f t="shared" si="29"/>
        <v>#REF!</v>
      </c>
      <c r="K133" s="140">
        <f t="shared" si="1"/>
        <v>0</v>
      </c>
      <c r="L133" s="178"/>
      <c r="M133" s="140">
        <f t="shared" si="2"/>
        <v>0</v>
      </c>
      <c r="N133" s="178"/>
      <c r="O133" s="140">
        <f t="shared" si="3"/>
        <v>0</v>
      </c>
      <c r="P133" s="99"/>
      <c r="Q133" s="140">
        <f t="shared" si="4"/>
        <v>0</v>
      </c>
      <c r="R133" s="99"/>
      <c r="S133" s="140">
        <f t="shared" si="5"/>
        <v>0</v>
      </c>
      <c r="T133" s="99"/>
      <c r="U133" s="140">
        <f t="shared" si="6"/>
        <v>0</v>
      </c>
      <c r="V133" s="99"/>
      <c r="W133" s="140">
        <f t="shared" si="7"/>
        <v>0</v>
      </c>
      <c r="X133" s="99"/>
      <c r="Y133" s="140">
        <f t="shared" si="8"/>
        <v>0</v>
      </c>
      <c r="Z133" s="157"/>
      <c r="AA133" s="140">
        <f t="shared" si="9"/>
        <v>0</v>
      </c>
      <c r="AB133" s="157"/>
      <c r="AC133" s="140">
        <f t="shared" si="10"/>
        <v>0</v>
      </c>
      <c r="AD133" s="157"/>
      <c r="AE133" s="140">
        <f t="shared" si="11"/>
        <v>0</v>
      </c>
      <c r="AF133" s="99"/>
      <c r="AG133" s="140">
        <f t="shared" si="12"/>
        <v>0</v>
      </c>
      <c r="AH133" s="157"/>
      <c r="AI133" s="140">
        <f t="shared" si="13"/>
        <v>0</v>
      </c>
      <c r="AJ133" s="99"/>
      <c r="AK133" s="140">
        <f t="shared" si="14"/>
        <v>0</v>
      </c>
      <c r="AL133" s="99"/>
      <c r="AM133" s="142">
        <f t="shared" si="30"/>
        <v>0</v>
      </c>
      <c r="AN133" s="99"/>
      <c r="AO133" s="142">
        <f t="shared" si="31"/>
        <v>0</v>
      </c>
      <c r="AP133" s="99"/>
      <c r="AQ133" s="142">
        <f t="shared" si="32"/>
        <v>0</v>
      </c>
      <c r="AR133" s="99"/>
      <c r="AS133" s="142">
        <f t="shared" si="33"/>
        <v>0</v>
      </c>
      <c r="AU133" s="140">
        <f t="shared" si="19"/>
        <v>0</v>
      </c>
      <c r="AV133" s="99"/>
      <c r="AW133" s="99"/>
      <c r="AX133" s="140">
        <f t="shared" si="20"/>
        <v>0</v>
      </c>
      <c r="AY133" s="99"/>
      <c r="AZ133" s="140">
        <f t="shared" si="21"/>
        <v>0</v>
      </c>
      <c r="BA133" s="99"/>
      <c r="BB133" s="140">
        <f t="shared" si="22"/>
        <v>0</v>
      </c>
      <c r="BD133" s="140">
        <f t="shared" si="23"/>
        <v>0</v>
      </c>
      <c r="BF133" s="140">
        <f t="shared" si="24"/>
        <v>0</v>
      </c>
      <c r="BH133" s="140">
        <f t="shared" si="25"/>
        <v>0</v>
      </c>
      <c r="BJ133" s="140">
        <f t="shared" si="26"/>
        <v>0</v>
      </c>
      <c r="BL133" s="140">
        <f t="shared" si="27"/>
        <v>0</v>
      </c>
      <c r="BN133" s="140">
        <f t="shared" si="28"/>
        <v>0</v>
      </c>
    </row>
    <row r="134" spans="4:66" ht="18" customHeight="1" x14ac:dyDescent="0.15">
      <c r="D134" s="179" t="e">
        <f>LARGE((#REF! ,#REF!, O134 ,#REF!, Q134, S134, U134, W134 ,#REF!, Y134 ,#REF!, AG134 ,#REF! ,#REF!, AK134, AQ134),1)</f>
        <v>#REF!</v>
      </c>
      <c r="E134" s="179" t="e">
        <f>LARGE((#REF! ,#REF!, O134 ,#REF!, Q134, S134, U134, W134 ,#REF!, Y134 ,#REF!, AG134 ,#REF! ,#REF!, AK134, AQ134),2)</f>
        <v>#REF!</v>
      </c>
      <c r="F134" s="179" t="e">
        <f>LARGE((#REF! ,#REF!, O134 ,#REF!, Q134, S134, U134, W134 ,#REF!, Y134 ,#REF!, AG134 ,#REF! ,#REF!, AK134, AQ134),3)</f>
        <v>#REF!</v>
      </c>
      <c r="G134" s="179" t="e">
        <f>LARGE((#REF! ,#REF!, O134 ,#REF!, Q134, S134, U134, W134 ,#REF!, Y134 ,#REF!, AG134 ,#REF! ,#REF!, AK134, AQ134),4)</f>
        <v>#REF!</v>
      </c>
      <c r="H134" s="97" t="e">
        <f t="shared" si="29"/>
        <v>#REF!</v>
      </c>
      <c r="K134" s="140">
        <f t="shared" si="1"/>
        <v>0</v>
      </c>
      <c r="L134" s="178"/>
      <c r="M134" s="140">
        <f t="shared" si="2"/>
        <v>0</v>
      </c>
      <c r="N134" s="178"/>
      <c r="O134" s="140">
        <f t="shared" si="3"/>
        <v>0</v>
      </c>
      <c r="P134" s="99"/>
      <c r="Q134" s="140">
        <f t="shared" si="4"/>
        <v>0</v>
      </c>
      <c r="R134" s="99"/>
      <c r="S134" s="140">
        <f t="shared" si="5"/>
        <v>0</v>
      </c>
      <c r="T134" s="99"/>
      <c r="U134" s="140">
        <f t="shared" si="6"/>
        <v>0</v>
      </c>
      <c r="V134" s="99"/>
      <c r="W134" s="140">
        <f t="shared" si="7"/>
        <v>0</v>
      </c>
      <c r="X134" s="99"/>
      <c r="Y134" s="140">
        <f t="shared" si="8"/>
        <v>0</v>
      </c>
      <c r="Z134" s="157"/>
      <c r="AA134" s="140">
        <f t="shared" si="9"/>
        <v>0</v>
      </c>
      <c r="AB134" s="157"/>
      <c r="AC134" s="140">
        <f t="shared" si="10"/>
        <v>0</v>
      </c>
      <c r="AD134" s="157"/>
      <c r="AE134" s="140">
        <f t="shared" si="11"/>
        <v>0</v>
      </c>
      <c r="AF134" s="99"/>
      <c r="AG134" s="140">
        <f t="shared" si="12"/>
        <v>0</v>
      </c>
      <c r="AH134" s="157"/>
      <c r="AI134" s="140">
        <f t="shared" si="13"/>
        <v>0</v>
      </c>
      <c r="AJ134" s="99"/>
      <c r="AK134" s="140">
        <f t="shared" si="14"/>
        <v>0</v>
      </c>
      <c r="AL134" s="99"/>
      <c r="AM134" s="142">
        <f t="shared" si="30"/>
        <v>0</v>
      </c>
      <c r="AN134" s="99"/>
      <c r="AO134" s="142">
        <f t="shared" si="31"/>
        <v>0</v>
      </c>
      <c r="AP134" s="99"/>
      <c r="AQ134" s="142">
        <f t="shared" si="32"/>
        <v>0</v>
      </c>
      <c r="AR134" s="99"/>
      <c r="AS134" s="142">
        <f t="shared" si="33"/>
        <v>0</v>
      </c>
      <c r="AU134" s="140">
        <f t="shared" si="19"/>
        <v>0</v>
      </c>
      <c r="AV134" s="99"/>
      <c r="AW134" s="99"/>
      <c r="AX134" s="140">
        <f t="shared" si="20"/>
        <v>0</v>
      </c>
      <c r="AY134" s="99"/>
      <c r="AZ134" s="140">
        <f t="shared" si="21"/>
        <v>0</v>
      </c>
      <c r="BA134" s="99"/>
      <c r="BB134" s="140">
        <f t="shared" si="22"/>
        <v>0</v>
      </c>
      <c r="BD134" s="140">
        <f t="shared" si="23"/>
        <v>0</v>
      </c>
      <c r="BF134" s="140">
        <f t="shared" si="24"/>
        <v>0</v>
      </c>
      <c r="BH134" s="140">
        <f t="shared" si="25"/>
        <v>0</v>
      </c>
      <c r="BJ134" s="140">
        <f t="shared" si="26"/>
        <v>0</v>
      </c>
      <c r="BL134" s="140">
        <f t="shared" si="27"/>
        <v>0</v>
      </c>
      <c r="BN134" s="140">
        <f t="shared" si="28"/>
        <v>0</v>
      </c>
    </row>
    <row r="135" spans="4:66" ht="18" customHeight="1" x14ac:dyDescent="0.15">
      <c r="D135" s="179" t="e">
        <f>LARGE((#REF! ,#REF!, O135 ,#REF!, Q135, S135, U135, W135 ,#REF!, Y135 ,#REF!, AG135 ,#REF! ,#REF!, AK135, AQ135),1)</f>
        <v>#REF!</v>
      </c>
      <c r="E135" s="179" t="e">
        <f>LARGE((#REF! ,#REF!, O135 ,#REF!, Q135, S135, U135, W135 ,#REF!, Y135 ,#REF!, AG135 ,#REF! ,#REF!, AK135, AQ135),2)</f>
        <v>#REF!</v>
      </c>
      <c r="F135" s="179" t="e">
        <f>LARGE((#REF! ,#REF!, O135 ,#REF!, Q135, S135, U135, W135 ,#REF!, Y135 ,#REF!, AG135 ,#REF! ,#REF!, AK135, AQ135),3)</f>
        <v>#REF!</v>
      </c>
      <c r="G135" s="179" t="e">
        <f>LARGE((#REF! ,#REF!, O135 ,#REF!, Q135, S135, U135, W135 ,#REF!, Y135 ,#REF!, AG135 ,#REF! ,#REF!, AK135, AQ135),4)</f>
        <v>#REF!</v>
      </c>
      <c r="H135" s="97" t="e">
        <f t="shared" si="29"/>
        <v>#REF!</v>
      </c>
      <c r="K135" s="140">
        <f t="shared" si="1"/>
        <v>0</v>
      </c>
      <c r="L135" s="178"/>
      <c r="M135" s="140">
        <f t="shared" si="2"/>
        <v>0</v>
      </c>
      <c r="N135" s="178"/>
      <c r="O135" s="140">
        <f t="shared" si="3"/>
        <v>0</v>
      </c>
      <c r="P135" s="99"/>
      <c r="Q135" s="140">
        <f t="shared" si="4"/>
        <v>0</v>
      </c>
      <c r="R135" s="99"/>
      <c r="S135" s="140">
        <f t="shared" si="5"/>
        <v>0</v>
      </c>
      <c r="T135" s="99"/>
      <c r="U135" s="140">
        <f t="shared" si="6"/>
        <v>0</v>
      </c>
      <c r="V135" s="99"/>
      <c r="W135" s="140">
        <f t="shared" si="7"/>
        <v>0</v>
      </c>
      <c r="X135" s="99"/>
      <c r="Y135" s="140">
        <f t="shared" si="8"/>
        <v>0</v>
      </c>
      <c r="Z135" s="157"/>
      <c r="AA135" s="140">
        <f t="shared" si="9"/>
        <v>0</v>
      </c>
      <c r="AB135" s="157"/>
      <c r="AC135" s="140">
        <f t="shared" si="10"/>
        <v>0</v>
      </c>
      <c r="AD135" s="157"/>
      <c r="AE135" s="140">
        <f t="shared" si="11"/>
        <v>0</v>
      </c>
      <c r="AF135" s="99"/>
      <c r="AG135" s="140">
        <f t="shared" si="12"/>
        <v>0</v>
      </c>
      <c r="AH135" s="157"/>
      <c r="AI135" s="140">
        <f t="shared" si="13"/>
        <v>0</v>
      </c>
      <c r="AJ135" s="99"/>
      <c r="AK135" s="140">
        <f t="shared" si="14"/>
        <v>0</v>
      </c>
      <c r="AL135" s="99"/>
      <c r="AM135" s="142">
        <f t="shared" si="30"/>
        <v>0</v>
      </c>
      <c r="AN135" s="99"/>
      <c r="AO135" s="142">
        <f t="shared" si="31"/>
        <v>0</v>
      </c>
      <c r="AP135" s="99"/>
      <c r="AQ135" s="142">
        <f t="shared" si="32"/>
        <v>0</v>
      </c>
      <c r="AR135" s="99"/>
      <c r="AS135" s="142">
        <f t="shared" si="33"/>
        <v>0</v>
      </c>
      <c r="AU135" s="140">
        <f t="shared" si="19"/>
        <v>0</v>
      </c>
      <c r="AV135" s="99"/>
      <c r="AW135" s="99"/>
      <c r="AX135" s="140">
        <f t="shared" si="20"/>
        <v>0</v>
      </c>
      <c r="AY135" s="99"/>
      <c r="AZ135" s="140">
        <f t="shared" si="21"/>
        <v>0</v>
      </c>
      <c r="BA135" s="99"/>
      <c r="BB135" s="140">
        <f t="shared" si="22"/>
        <v>0</v>
      </c>
      <c r="BD135" s="140">
        <f t="shared" si="23"/>
        <v>0</v>
      </c>
      <c r="BF135" s="140">
        <f t="shared" si="24"/>
        <v>0</v>
      </c>
      <c r="BH135" s="140">
        <f t="shared" si="25"/>
        <v>0</v>
      </c>
      <c r="BJ135" s="140">
        <f t="shared" si="26"/>
        <v>0</v>
      </c>
      <c r="BL135" s="140">
        <f t="shared" si="27"/>
        <v>0</v>
      </c>
      <c r="BN135" s="140">
        <f t="shared" si="28"/>
        <v>0</v>
      </c>
    </row>
    <row r="136" spans="4:66" ht="18" customHeight="1" x14ac:dyDescent="0.15">
      <c r="D136" s="179" t="e">
        <f>LARGE((#REF! ,#REF!, O136 ,#REF!, Q136, S136, U136, W136 ,#REF!, Y136 ,#REF!, AG136 ,#REF! ,#REF!, AK136, AQ136),1)</f>
        <v>#REF!</v>
      </c>
      <c r="E136" s="179" t="e">
        <f>LARGE((#REF! ,#REF!, O136 ,#REF!, Q136, S136, U136, W136 ,#REF!, Y136 ,#REF!, AG136 ,#REF! ,#REF!, AK136, AQ136),2)</f>
        <v>#REF!</v>
      </c>
      <c r="F136" s="179" t="e">
        <f>LARGE((#REF! ,#REF!, O136 ,#REF!, Q136, S136, U136, W136 ,#REF!, Y136 ,#REF!, AG136 ,#REF! ,#REF!, AK136, AQ136),3)</f>
        <v>#REF!</v>
      </c>
      <c r="G136" s="179" t="e">
        <f>LARGE((#REF! ,#REF!, O136 ,#REF!, Q136, S136, U136, W136 ,#REF!, Y136 ,#REF!, AG136 ,#REF! ,#REF!, AK136, AQ136),4)</f>
        <v>#REF!</v>
      </c>
      <c r="H136" s="97" t="e">
        <f t="shared" si="29"/>
        <v>#REF!</v>
      </c>
      <c r="K136" s="140">
        <f t="shared" si="1"/>
        <v>0</v>
      </c>
      <c r="L136" s="178"/>
      <c r="M136" s="140">
        <f t="shared" si="2"/>
        <v>0</v>
      </c>
      <c r="N136" s="178"/>
      <c r="O136" s="140">
        <f t="shared" si="3"/>
        <v>0</v>
      </c>
      <c r="P136" s="99"/>
      <c r="Q136" s="140">
        <f t="shared" si="4"/>
        <v>0</v>
      </c>
      <c r="R136" s="99"/>
      <c r="S136" s="140">
        <f t="shared" si="5"/>
        <v>0</v>
      </c>
      <c r="T136" s="99"/>
      <c r="U136" s="140">
        <f t="shared" si="6"/>
        <v>0</v>
      </c>
      <c r="V136" s="99"/>
      <c r="W136" s="140">
        <f t="shared" si="7"/>
        <v>0</v>
      </c>
      <c r="X136" s="99"/>
      <c r="Y136" s="140">
        <f t="shared" si="8"/>
        <v>0</v>
      </c>
      <c r="Z136" s="157"/>
      <c r="AA136" s="140">
        <f t="shared" si="9"/>
        <v>0</v>
      </c>
      <c r="AB136" s="157"/>
      <c r="AC136" s="140">
        <f t="shared" si="10"/>
        <v>0</v>
      </c>
      <c r="AD136" s="157"/>
      <c r="AE136" s="140">
        <f t="shared" si="11"/>
        <v>0</v>
      </c>
      <c r="AF136" s="99"/>
      <c r="AG136" s="140">
        <f t="shared" si="12"/>
        <v>0</v>
      </c>
      <c r="AH136" s="157"/>
      <c r="AI136" s="140">
        <f t="shared" si="13"/>
        <v>0</v>
      </c>
      <c r="AJ136" s="99"/>
      <c r="AK136" s="140">
        <f t="shared" si="14"/>
        <v>0</v>
      </c>
      <c r="AL136" s="99"/>
      <c r="AM136" s="142">
        <f t="shared" si="30"/>
        <v>0</v>
      </c>
      <c r="AN136" s="99"/>
      <c r="AO136" s="142">
        <f t="shared" si="31"/>
        <v>0</v>
      </c>
      <c r="AP136" s="99"/>
      <c r="AQ136" s="142">
        <f t="shared" si="32"/>
        <v>0</v>
      </c>
      <c r="AR136" s="99"/>
      <c r="AS136" s="142">
        <f t="shared" si="33"/>
        <v>0</v>
      </c>
      <c r="AU136" s="140">
        <f t="shared" si="19"/>
        <v>0</v>
      </c>
      <c r="AV136" s="99"/>
      <c r="AW136" s="99"/>
      <c r="AX136" s="140">
        <f t="shared" si="20"/>
        <v>0</v>
      </c>
      <c r="AY136" s="99"/>
      <c r="AZ136" s="140">
        <f t="shared" si="21"/>
        <v>0</v>
      </c>
      <c r="BA136" s="99"/>
      <c r="BB136" s="140">
        <f t="shared" si="22"/>
        <v>0</v>
      </c>
      <c r="BD136" s="140">
        <f t="shared" si="23"/>
        <v>0</v>
      </c>
      <c r="BF136" s="140">
        <f t="shared" si="24"/>
        <v>0</v>
      </c>
      <c r="BH136" s="140">
        <f t="shared" si="25"/>
        <v>0</v>
      </c>
      <c r="BJ136" s="140">
        <f t="shared" si="26"/>
        <v>0</v>
      </c>
      <c r="BL136" s="140">
        <f t="shared" si="27"/>
        <v>0</v>
      </c>
      <c r="BN136" s="140">
        <f t="shared" si="28"/>
        <v>0</v>
      </c>
    </row>
    <row r="137" spans="4:66" ht="18" customHeight="1" x14ac:dyDescent="0.15">
      <c r="D137" s="179" t="e">
        <f>LARGE((#REF! ,#REF!, O137 ,#REF!, Q137, S137, U137, W137 ,#REF!, Y137 ,#REF!, AG137 ,#REF! ,#REF!, AK137, AQ137),1)</f>
        <v>#REF!</v>
      </c>
      <c r="E137" s="179" t="e">
        <f>LARGE((#REF! ,#REF!, O137 ,#REF!, Q137, S137, U137, W137 ,#REF!, Y137 ,#REF!, AG137 ,#REF! ,#REF!, AK137, AQ137),2)</f>
        <v>#REF!</v>
      </c>
      <c r="F137" s="179" t="e">
        <f>LARGE((#REF! ,#REF!, O137 ,#REF!, Q137, S137, U137, W137 ,#REF!, Y137 ,#REF!, AG137 ,#REF! ,#REF!, AK137, AQ137),3)</f>
        <v>#REF!</v>
      </c>
      <c r="G137" s="179" t="e">
        <f>LARGE((#REF! ,#REF!, O137 ,#REF!, Q137, S137, U137, W137 ,#REF!, Y137 ,#REF!, AG137 ,#REF! ,#REF!, AK137, AQ137),4)</f>
        <v>#REF!</v>
      </c>
      <c r="H137" s="97" t="e">
        <f t="shared" si="29"/>
        <v>#REF!</v>
      </c>
      <c r="K137" s="140">
        <f t="shared" si="1"/>
        <v>0</v>
      </c>
      <c r="L137" s="178"/>
      <c r="M137" s="140">
        <f t="shared" si="2"/>
        <v>0</v>
      </c>
      <c r="N137" s="178"/>
      <c r="O137" s="140">
        <f t="shared" si="3"/>
        <v>0</v>
      </c>
      <c r="P137" s="99"/>
      <c r="Q137" s="140">
        <f t="shared" si="4"/>
        <v>0</v>
      </c>
      <c r="R137" s="99"/>
      <c r="S137" s="140">
        <f t="shared" si="5"/>
        <v>0</v>
      </c>
      <c r="T137" s="99"/>
      <c r="U137" s="140">
        <f t="shared" si="6"/>
        <v>0</v>
      </c>
      <c r="V137" s="99"/>
      <c r="W137" s="140">
        <f t="shared" si="7"/>
        <v>0</v>
      </c>
      <c r="X137" s="99"/>
      <c r="Y137" s="140">
        <f t="shared" si="8"/>
        <v>0</v>
      </c>
      <c r="Z137" s="157"/>
      <c r="AA137" s="140">
        <f t="shared" si="9"/>
        <v>0</v>
      </c>
      <c r="AB137" s="157"/>
      <c r="AC137" s="140">
        <f t="shared" si="10"/>
        <v>0</v>
      </c>
      <c r="AD137" s="157"/>
      <c r="AE137" s="140">
        <f t="shared" si="11"/>
        <v>0</v>
      </c>
      <c r="AF137" s="99"/>
      <c r="AG137" s="140">
        <f t="shared" si="12"/>
        <v>0</v>
      </c>
      <c r="AH137" s="157"/>
      <c r="AI137" s="140">
        <f t="shared" si="13"/>
        <v>0</v>
      </c>
      <c r="AJ137" s="99"/>
      <c r="AK137" s="140">
        <f t="shared" si="14"/>
        <v>0</v>
      </c>
      <c r="AL137" s="99"/>
      <c r="AM137" s="142">
        <f t="shared" si="30"/>
        <v>0</v>
      </c>
      <c r="AN137" s="99"/>
      <c r="AO137" s="142">
        <f t="shared" si="31"/>
        <v>0</v>
      </c>
      <c r="AP137" s="99"/>
      <c r="AQ137" s="142">
        <f t="shared" si="32"/>
        <v>0</v>
      </c>
      <c r="AR137" s="99"/>
      <c r="AS137" s="142">
        <f t="shared" si="33"/>
        <v>0</v>
      </c>
      <c r="AU137" s="140">
        <f t="shared" si="19"/>
        <v>0</v>
      </c>
      <c r="AV137" s="99"/>
      <c r="AW137" s="99"/>
      <c r="AX137" s="140">
        <f t="shared" si="20"/>
        <v>0</v>
      </c>
      <c r="AY137" s="99"/>
      <c r="AZ137" s="140">
        <f t="shared" si="21"/>
        <v>0</v>
      </c>
      <c r="BA137" s="99"/>
      <c r="BB137" s="140">
        <f t="shared" si="22"/>
        <v>0</v>
      </c>
      <c r="BD137" s="140">
        <f t="shared" si="23"/>
        <v>0</v>
      </c>
      <c r="BF137" s="140">
        <f t="shared" si="24"/>
        <v>0</v>
      </c>
      <c r="BH137" s="140">
        <f t="shared" si="25"/>
        <v>0</v>
      </c>
      <c r="BJ137" s="140">
        <f t="shared" si="26"/>
        <v>0</v>
      </c>
      <c r="BL137" s="140">
        <f t="shared" si="27"/>
        <v>0</v>
      </c>
      <c r="BN137" s="140">
        <f t="shared" si="28"/>
        <v>0</v>
      </c>
    </row>
    <row r="138" spans="4:66" ht="18" customHeight="1" x14ac:dyDescent="0.15">
      <c r="D138" s="179" t="e">
        <f>LARGE((#REF! ,#REF!, O138 ,#REF!, Q138, S138, U138, W138 ,#REF!, Y138 ,#REF!, AG138 ,#REF! ,#REF!, AK138, AQ138),1)</f>
        <v>#REF!</v>
      </c>
      <c r="E138" s="179" t="e">
        <f>LARGE((#REF! ,#REF!, O138 ,#REF!, Q138, S138, U138, W138 ,#REF!, Y138 ,#REF!, AG138 ,#REF! ,#REF!, AK138, AQ138),2)</f>
        <v>#REF!</v>
      </c>
      <c r="F138" s="179" t="e">
        <f>LARGE((#REF! ,#REF!, O138 ,#REF!, Q138, S138, U138, W138 ,#REF!, Y138 ,#REF!, AG138 ,#REF! ,#REF!, AK138, AQ138),3)</f>
        <v>#REF!</v>
      </c>
      <c r="G138" s="179" t="e">
        <f>LARGE((#REF! ,#REF!, O138 ,#REF!, Q138, S138, U138, W138 ,#REF!, Y138 ,#REF!, AG138 ,#REF! ,#REF!, AK138, AQ138),4)</f>
        <v>#REF!</v>
      </c>
      <c r="H138" s="97" t="e">
        <f t="shared" si="29"/>
        <v>#REF!</v>
      </c>
      <c r="K138" s="140">
        <f t="shared" si="1"/>
        <v>0</v>
      </c>
      <c r="L138" s="178"/>
      <c r="M138" s="140">
        <f t="shared" si="2"/>
        <v>0</v>
      </c>
      <c r="N138" s="178"/>
      <c r="O138" s="140">
        <f t="shared" si="3"/>
        <v>0</v>
      </c>
      <c r="P138" s="99"/>
      <c r="Q138" s="140">
        <f t="shared" si="4"/>
        <v>0</v>
      </c>
      <c r="R138" s="99"/>
      <c r="S138" s="140">
        <f t="shared" si="5"/>
        <v>0</v>
      </c>
      <c r="T138" s="99"/>
      <c r="U138" s="140">
        <f t="shared" si="6"/>
        <v>0</v>
      </c>
      <c r="V138" s="99"/>
      <c r="W138" s="140">
        <f t="shared" si="7"/>
        <v>0</v>
      </c>
      <c r="X138" s="99"/>
      <c r="Y138" s="140">
        <f t="shared" si="8"/>
        <v>0</v>
      </c>
      <c r="Z138" s="157"/>
      <c r="AA138" s="140">
        <f t="shared" si="9"/>
        <v>0</v>
      </c>
      <c r="AB138" s="157"/>
      <c r="AC138" s="140">
        <f t="shared" si="10"/>
        <v>0</v>
      </c>
      <c r="AD138" s="157"/>
      <c r="AE138" s="140">
        <f t="shared" si="11"/>
        <v>0</v>
      </c>
      <c r="AF138" s="99"/>
      <c r="AG138" s="140">
        <f t="shared" si="12"/>
        <v>0</v>
      </c>
      <c r="AH138" s="157"/>
      <c r="AI138" s="140">
        <f t="shared" si="13"/>
        <v>0</v>
      </c>
      <c r="AJ138" s="99"/>
      <c r="AK138" s="140">
        <f t="shared" si="14"/>
        <v>0</v>
      </c>
      <c r="AL138" s="99"/>
      <c r="AM138" s="142">
        <f t="shared" si="30"/>
        <v>0</v>
      </c>
      <c r="AN138" s="99"/>
      <c r="AO138" s="142">
        <f t="shared" si="31"/>
        <v>0</v>
      </c>
      <c r="AP138" s="99"/>
      <c r="AQ138" s="142">
        <f t="shared" si="32"/>
        <v>0</v>
      </c>
      <c r="AR138" s="99"/>
      <c r="AS138" s="142">
        <f t="shared" si="33"/>
        <v>0</v>
      </c>
      <c r="AU138" s="140">
        <f t="shared" si="19"/>
        <v>0</v>
      </c>
      <c r="AV138" s="99"/>
      <c r="AW138" s="99"/>
      <c r="AX138" s="140">
        <f t="shared" si="20"/>
        <v>0</v>
      </c>
      <c r="AY138" s="99"/>
      <c r="AZ138" s="140">
        <f t="shared" si="21"/>
        <v>0</v>
      </c>
      <c r="BA138" s="99"/>
      <c r="BB138" s="140">
        <f t="shared" si="22"/>
        <v>0</v>
      </c>
      <c r="BD138" s="140">
        <f t="shared" si="23"/>
        <v>0</v>
      </c>
      <c r="BF138" s="140">
        <f t="shared" si="24"/>
        <v>0</v>
      </c>
      <c r="BH138" s="140">
        <f t="shared" si="25"/>
        <v>0</v>
      </c>
      <c r="BJ138" s="140">
        <f t="shared" si="26"/>
        <v>0</v>
      </c>
      <c r="BL138" s="140">
        <f t="shared" si="27"/>
        <v>0</v>
      </c>
      <c r="BN138" s="140">
        <f t="shared" si="28"/>
        <v>0</v>
      </c>
    </row>
    <row r="139" spans="4:66" ht="18" customHeight="1" x14ac:dyDescent="0.15">
      <c r="D139" s="179" t="e">
        <f>LARGE((#REF! ,#REF!, O139 ,#REF!, Q139, S139, U139, W139 ,#REF!, Y139 ,#REF!, AG139 ,#REF! ,#REF!, AK139, AQ139),1)</f>
        <v>#REF!</v>
      </c>
      <c r="E139" s="179" t="e">
        <f>LARGE((#REF! ,#REF!, O139 ,#REF!, Q139, S139, U139, W139 ,#REF!, Y139 ,#REF!, AG139 ,#REF! ,#REF!, AK139, AQ139),2)</f>
        <v>#REF!</v>
      </c>
      <c r="F139" s="179" t="e">
        <f>LARGE((#REF! ,#REF!, O139 ,#REF!, Q139, S139, U139, W139 ,#REF!, Y139 ,#REF!, AG139 ,#REF! ,#REF!, AK139, AQ139),3)</f>
        <v>#REF!</v>
      </c>
      <c r="G139" s="179" t="e">
        <f>LARGE((#REF! ,#REF!, O139 ,#REF!, Q139, S139, U139, W139 ,#REF!, Y139 ,#REF!, AG139 ,#REF! ,#REF!, AK139, AQ139),4)</f>
        <v>#REF!</v>
      </c>
      <c r="H139" s="97" t="e">
        <f t="shared" ref="H139:H149" si="34">SUM(D139:G139)</f>
        <v>#REF!</v>
      </c>
      <c r="K139" s="140">
        <f t="shared" si="1"/>
        <v>0</v>
      </c>
      <c r="L139" s="178"/>
      <c r="M139" s="140">
        <f t="shared" si="2"/>
        <v>0</v>
      </c>
      <c r="N139" s="178"/>
      <c r="O139" s="140">
        <f t="shared" si="3"/>
        <v>0</v>
      </c>
      <c r="P139" s="99"/>
      <c r="Q139" s="140">
        <f t="shared" si="4"/>
        <v>0</v>
      </c>
      <c r="R139" s="99"/>
      <c r="S139" s="140">
        <f t="shared" si="5"/>
        <v>0</v>
      </c>
      <c r="T139" s="99"/>
      <c r="U139" s="140">
        <f t="shared" si="6"/>
        <v>0</v>
      </c>
      <c r="V139" s="99"/>
      <c r="W139" s="140">
        <f t="shared" si="7"/>
        <v>0</v>
      </c>
      <c r="X139" s="99"/>
      <c r="Y139" s="140">
        <f t="shared" si="8"/>
        <v>0</v>
      </c>
      <c r="Z139" s="157"/>
      <c r="AA139" s="140">
        <f t="shared" si="9"/>
        <v>0</v>
      </c>
      <c r="AB139" s="157"/>
      <c r="AC139" s="140">
        <f t="shared" si="10"/>
        <v>0</v>
      </c>
      <c r="AD139" s="157"/>
      <c r="AE139" s="140">
        <f t="shared" si="11"/>
        <v>0</v>
      </c>
      <c r="AF139" s="99"/>
      <c r="AG139" s="140">
        <f t="shared" si="12"/>
        <v>0</v>
      </c>
      <c r="AH139" s="157"/>
      <c r="AI139" s="140">
        <f t="shared" si="13"/>
        <v>0</v>
      </c>
      <c r="AJ139" s="99"/>
      <c r="AK139" s="140">
        <f t="shared" si="14"/>
        <v>0</v>
      </c>
      <c r="AL139" s="99"/>
      <c r="AM139" s="142">
        <f t="shared" ref="AM139:AM141" si="35">IF(((AL139&gt;=1)*AND(AL139&lt;=AL$4)),AL$9*(1-AL$7)^(AL139-1),0)</f>
        <v>0</v>
      </c>
      <c r="AN139" s="99"/>
      <c r="AO139" s="142">
        <f t="shared" ref="AO139:AO141" si="36">IF(((AN139&gt;=1)*AND(AN139&lt;=AN$4)),AN$9*(1-AN$7)^(AN139-1),0)</f>
        <v>0</v>
      </c>
      <c r="AP139" s="99"/>
      <c r="AQ139" s="142">
        <f t="shared" ref="AQ139:AQ141" si="37">IF(((AP139&gt;=1)*AND(AP139&lt;=AP$4)),AP$9*(1-AP$7)^(AP139-1),0)</f>
        <v>0</v>
      </c>
      <c r="AR139" s="99"/>
      <c r="AS139" s="142">
        <f t="shared" ref="AS139:AS141" si="38">IF(((AR139&gt;=1)*AND(AR139&lt;=AR$4)),AR$9*(1-AR$7)^(AR139-1),0)</f>
        <v>0</v>
      </c>
      <c r="AU139" s="140">
        <f t="shared" si="19"/>
        <v>0</v>
      </c>
      <c r="AV139" s="99"/>
      <c r="AW139" s="99"/>
      <c r="AX139" s="140">
        <f t="shared" si="20"/>
        <v>0</v>
      </c>
      <c r="AY139" s="99"/>
      <c r="AZ139" s="140">
        <f t="shared" si="21"/>
        <v>0</v>
      </c>
      <c r="BA139" s="99"/>
      <c r="BB139" s="140">
        <f t="shared" si="22"/>
        <v>0</v>
      </c>
      <c r="BD139" s="140">
        <f t="shared" si="23"/>
        <v>0</v>
      </c>
      <c r="BF139" s="140">
        <f t="shared" si="24"/>
        <v>0</v>
      </c>
      <c r="BH139" s="140">
        <f t="shared" si="25"/>
        <v>0</v>
      </c>
      <c r="BJ139" s="140">
        <f t="shared" si="26"/>
        <v>0</v>
      </c>
      <c r="BL139" s="140">
        <f t="shared" si="27"/>
        <v>0</v>
      </c>
      <c r="BN139" s="140">
        <f t="shared" si="28"/>
        <v>0</v>
      </c>
    </row>
    <row r="140" spans="4:66" ht="18" customHeight="1" x14ac:dyDescent="0.15">
      <c r="D140" s="179" t="e">
        <f>LARGE((#REF! ,#REF!, O140 ,#REF!, Q140, S140, U140, W140 ,#REF!, Y140 ,#REF!, AG140 ,#REF! ,#REF!, AK140, AQ140),1)</f>
        <v>#REF!</v>
      </c>
      <c r="E140" s="179" t="e">
        <f>LARGE((#REF! ,#REF!, O140 ,#REF!, Q140, S140, U140, W140 ,#REF!, Y140 ,#REF!, AG140 ,#REF! ,#REF!, AK140, AQ140),2)</f>
        <v>#REF!</v>
      </c>
      <c r="F140" s="179" t="e">
        <f>LARGE((#REF! ,#REF!, O140 ,#REF!, Q140, S140, U140, W140 ,#REF!, Y140 ,#REF!, AG140 ,#REF! ,#REF!, AK140, AQ140),3)</f>
        <v>#REF!</v>
      </c>
      <c r="G140" s="179" t="e">
        <f>LARGE((#REF! ,#REF!, O140 ,#REF!, Q140, S140, U140, W140 ,#REF!, Y140 ,#REF!, AG140 ,#REF! ,#REF!, AK140, AQ140),4)</f>
        <v>#REF!</v>
      </c>
      <c r="H140" s="97" t="e">
        <f t="shared" si="34"/>
        <v>#REF!</v>
      </c>
      <c r="K140" s="140">
        <f t="shared" ref="K140:K141" si="39">IF(((J140&gt;=1)*AND(J140&lt;=J$5)),J$9*(1-J$7)^(J140-1),0)</f>
        <v>0</v>
      </c>
      <c r="L140" s="178"/>
      <c r="M140" s="140">
        <f t="shared" ref="M140:M141" si="40">IF(((L140&gt;=1)*AND(L140&lt;=L$5)),L$9*(1-L$7)^(L140-1),0)</f>
        <v>0</v>
      </c>
      <c r="N140" s="178"/>
      <c r="O140" s="140">
        <f t="shared" ref="O140:O141" si="41">IF(((N140&gt;=1)*AND(N140&lt;=N$5)),N$9*(1-N$7)^(N140-1),0)</f>
        <v>0</v>
      </c>
      <c r="P140" s="99"/>
      <c r="Q140" s="140">
        <f t="shared" ref="Q140:Q141" si="42">IF(((P140&gt;=1)*AND(P140&lt;=P$5)),P$9*(1-P$7)^(P140-1),0)</f>
        <v>0</v>
      </c>
      <c r="R140" s="99"/>
      <c r="S140" s="140">
        <f t="shared" ref="S140:S141" si="43">IF(((R140&gt;=1)*AND(R140&lt;=R$5)),R$9*(1-R$7)^(R140-1),0)</f>
        <v>0</v>
      </c>
      <c r="T140" s="99"/>
      <c r="U140" s="140">
        <f t="shared" ref="U140:U141" si="44">IF(((T140&gt;=1)*AND(T140&lt;=T$5)),T$9*(1-T$7)^(T140-1),0)</f>
        <v>0</v>
      </c>
      <c r="V140" s="99"/>
      <c r="W140" s="140">
        <f t="shared" ref="W140:W141" si="45">IF(((V140&gt;=1)*AND(V140&lt;=V$5)),V$9*(1-V$7)^(V140-1),0)</f>
        <v>0</v>
      </c>
      <c r="X140" s="99"/>
      <c r="Y140" s="140">
        <f t="shared" ref="Y140:Y141" si="46">IF(((X140&gt;=1)*AND(X140&lt;=X$5)),X$9*(1-X$7)^(X140-1),0)</f>
        <v>0</v>
      </c>
      <c r="Z140" s="157"/>
      <c r="AA140" s="140">
        <f t="shared" ref="AA140:AA141" si="47">IF(((Z140&gt;=1)*AND(Z140&lt;=Z$5)),Z$9*(1-Z$7)^(Z140-1),0)</f>
        <v>0</v>
      </c>
      <c r="AB140" s="157"/>
      <c r="AC140" s="140">
        <f t="shared" ref="AC140:AC141" si="48">IF(((AB140&gt;=1)*AND(AB140&lt;=AB$5)),AB$9*(1-AB$7)^(AB140-1),0)</f>
        <v>0</v>
      </c>
      <c r="AD140" s="157"/>
      <c r="AE140" s="140">
        <f t="shared" ref="AE140:AE141" si="49">IF(((AD140&gt;=1)*AND(AD140&lt;=AD$5)),AD$9*(1-AD$7)^(AD140-1),0)</f>
        <v>0</v>
      </c>
      <c r="AF140" s="99"/>
      <c r="AG140" s="140">
        <f t="shared" ref="AG140:AG141" si="50">IF(((AF140&gt;=1)*AND(AF140&lt;=AF$5)),AF$9*(1-AF$7)^(AF140-1),0)</f>
        <v>0</v>
      </c>
      <c r="AH140" s="157"/>
      <c r="AI140" s="140">
        <f t="shared" ref="AI140:AI141" si="51">IF(((AH140&gt;=1)*AND(AH140&lt;=AH$5)),AH$9*(1-AH$7)^(AH140-1),0)</f>
        <v>0</v>
      </c>
      <c r="AJ140" s="99"/>
      <c r="AK140" s="140">
        <f t="shared" ref="AK140:AK141" si="52">IF(((AJ140&gt;=1)*AND(AJ140&lt;=AJ$5)),AJ$9*(1-AJ$7)^(AJ140-1),0)</f>
        <v>0</v>
      </c>
      <c r="AL140" s="99"/>
      <c r="AM140" s="142">
        <f t="shared" si="35"/>
        <v>0</v>
      </c>
      <c r="AN140" s="99"/>
      <c r="AO140" s="142">
        <f t="shared" si="36"/>
        <v>0</v>
      </c>
      <c r="AP140" s="99"/>
      <c r="AQ140" s="142">
        <f t="shared" si="37"/>
        <v>0</v>
      </c>
      <c r="AR140" s="99"/>
      <c r="AS140" s="142">
        <f t="shared" si="38"/>
        <v>0</v>
      </c>
      <c r="AU140" s="140">
        <f t="shared" ref="AU140:AU141" si="53">IF(((AT140&gt;=1)*AND(AT140&lt;=AT$5)),AT$9*(1-AT$7)^(AT140-1),0)</f>
        <v>0</v>
      </c>
      <c r="AV140" s="99"/>
      <c r="AW140" s="99"/>
      <c r="AX140" s="140">
        <f t="shared" ref="AX140:AX141" si="54">IF(((AW140&gt;=1)*AND(AW140&lt;=AW$5)),AW$9*(1-AW$7)^(AW140-1),0)</f>
        <v>0</v>
      </c>
      <c r="AY140" s="99"/>
      <c r="AZ140" s="140">
        <f t="shared" ref="AZ140:AZ141" si="55">IF(((AY140&gt;=1)*AND(AY140&lt;=AY$5)),AY$9*(1-AY$7)^(AY140-1),0)</f>
        <v>0</v>
      </c>
      <c r="BA140" s="99"/>
      <c r="BB140" s="140">
        <f t="shared" ref="BB140:BB141" si="56">IF(((BA140&gt;=1)*AND(BA140&lt;=BA$5)),BA$9*(1-BA$7)^(BA140-1),0)</f>
        <v>0</v>
      </c>
      <c r="BD140" s="140">
        <f t="shared" ref="BD140:BD141" si="57">IF(((BC140&gt;=1)*AND(BC140&lt;=BC$5)),BC$9*(1-BC$7)^(BC140-1),0)</f>
        <v>0</v>
      </c>
      <c r="BF140" s="140">
        <f t="shared" ref="BF140:BF141" si="58">IF(((BE140&gt;=1)*AND(BE140&lt;=BE$5)),BE$9*(1-BE$7)^(BE140-1),0)</f>
        <v>0</v>
      </c>
      <c r="BH140" s="140">
        <f t="shared" ref="BH140:BH141" si="59">IF(((BG140&gt;=1)*AND(BG140&lt;=BG$5)),BG$9*(1-BG$7)^(BG140-1),0)</f>
        <v>0</v>
      </c>
      <c r="BJ140" s="140">
        <f t="shared" ref="BJ140:BJ141" si="60">IF(((BI140&gt;=1)*AND(BI140&lt;=BI$5)),BI$9*(1-BI$7)^(BI140-1),0)</f>
        <v>0</v>
      </c>
      <c r="BL140" s="140">
        <f t="shared" ref="BL140:BL141" si="61">IF(((BK140&gt;=1)*AND(BK140&lt;=BK$5)),BK$9*(1-BK$7)^(BK140-1),0)</f>
        <v>0</v>
      </c>
      <c r="BN140" s="140">
        <f t="shared" ref="BN140:BN141" si="62">IF(((BM140&gt;=1)*AND(BM140&lt;=BM$5)),BM$9*(1-BM$7)^(BM140-1),0)</f>
        <v>0</v>
      </c>
    </row>
    <row r="141" spans="4:66" ht="18" customHeight="1" x14ac:dyDescent="0.15">
      <c r="D141" s="179" t="e">
        <f>LARGE((#REF! ,#REF!, O141 ,#REF!, Q141, S141, U141, W141 ,#REF!, Y141 ,#REF!, AG141 ,#REF! ,#REF!, AK141, AQ141),1)</f>
        <v>#REF!</v>
      </c>
      <c r="E141" s="179" t="e">
        <f>LARGE((#REF! ,#REF!, O141 ,#REF!, Q141, S141, U141, W141 ,#REF!, Y141 ,#REF!, AG141 ,#REF! ,#REF!, AK141, AQ141),2)</f>
        <v>#REF!</v>
      </c>
      <c r="F141" s="179" t="e">
        <f>LARGE((#REF! ,#REF!, O141 ,#REF!, Q141, S141, U141, W141 ,#REF!, Y141 ,#REF!, AG141 ,#REF! ,#REF!, AK141, AQ141),3)</f>
        <v>#REF!</v>
      </c>
      <c r="G141" s="179" t="e">
        <f>LARGE((#REF! ,#REF!, O141 ,#REF!, Q141, S141, U141, W141 ,#REF!, Y141 ,#REF!, AG141 ,#REF! ,#REF!, AK141, AQ141),4)</f>
        <v>#REF!</v>
      </c>
      <c r="H141" s="97" t="e">
        <f t="shared" si="34"/>
        <v>#REF!</v>
      </c>
      <c r="K141" s="140">
        <f t="shared" si="39"/>
        <v>0</v>
      </c>
      <c r="L141" s="178"/>
      <c r="M141" s="140">
        <f t="shared" si="40"/>
        <v>0</v>
      </c>
      <c r="N141" s="178"/>
      <c r="O141" s="140">
        <f t="shared" si="41"/>
        <v>0</v>
      </c>
      <c r="P141" s="99"/>
      <c r="Q141" s="140">
        <f t="shared" si="42"/>
        <v>0</v>
      </c>
      <c r="R141" s="99"/>
      <c r="S141" s="140">
        <f t="shared" si="43"/>
        <v>0</v>
      </c>
      <c r="T141" s="99"/>
      <c r="U141" s="140">
        <f t="shared" si="44"/>
        <v>0</v>
      </c>
      <c r="V141" s="99"/>
      <c r="W141" s="140">
        <f t="shared" si="45"/>
        <v>0</v>
      </c>
      <c r="X141" s="99"/>
      <c r="Y141" s="140">
        <f t="shared" si="46"/>
        <v>0</v>
      </c>
      <c r="Z141" s="157"/>
      <c r="AA141" s="140">
        <f t="shared" si="47"/>
        <v>0</v>
      </c>
      <c r="AB141" s="157"/>
      <c r="AC141" s="140">
        <f t="shared" si="48"/>
        <v>0</v>
      </c>
      <c r="AD141" s="157"/>
      <c r="AE141" s="140">
        <f t="shared" si="49"/>
        <v>0</v>
      </c>
      <c r="AF141" s="99"/>
      <c r="AG141" s="140">
        <f t="shared" si="50"/>
        <v>0</v>
      </c>
      <c r="AH141" s="157"/>
      <c r="AI141" s="140">
        <f t="shared" si="51"/>
        <v>0</v>
      </c>
      <c r="AJ141" s="99"/>
      <c r="AK141" s="140">
        <f t="shared" si="52"/>
        <v>0</v>
      </c>
      <c r="AL141" s="99"/>
      <c r="AM141" s="142">
        <f t="shared" si="35"/>
        <v>0</v>
      </c>
      <c r="AN141" s="99"/>
      <c r="AO141" s="142">
        <f t="shared" si="36"/>
        <v>0</v>
      </c>
      <c r="AP141" s="99"/>
      <c r="AQ141" s="142">
        <f t="shared" si="37"/>
        <v>0</v>
      </c>
      <c r="AR141" s="99"/>
      <c r="AS141" s="142">
        <f t="shared" si="38"/>
        <v>0</v>
      </c>
      <c r="AU141" s="140">
        <f t="shared" si="53"/>
        <v>0</v>
      </c>
      <c r="AV141" s="99"/>
      <c r="AW141" s="99"/>
      <c r="AX141" s="140">
        <f t="shared" si="54"/>
        <v>0</v>
      </c>
      <c r="AY141" s="99"/>
      <c r="AZ141" s="140">
        <f t="shared" si="55"/>
        <v>0</v>
      </c>
      <c r="BA141" s="99"/>
      <c r="BB141" s="140">
        <f t="shared" si="56"/>
        <v>0</v>
      </c>
      <c r="BD141" s="140">
        <f t="shared" si="57"/>
        <v>0</v>
      </c>
      <c r="BF141" s="140">
        <f t="shared" si="58"/>
        <v>0</v>
      </c>
      <c r="BH141" s="140">
        <f t="shared" si="59"/>
        <v>0</v>
      </c>
      <c r="BJ141" s="140">
        <f t="shared" si="60"/>
        <v>0</v>
      </c>
      <c r="BL141" s="140">
        <f t="shared" si="61"/>
        <v>0</v>
      </c>
      <c r="BN141" s="140">
        <f t="shared" si="62"/>
        <v>0</v>
      </c>
    </row>
    <row r="142" spans="4:66" x14ac:dyDescent="0.15">
      <c r="D142" s="179" t="e">
        <f>LARGE((#REF! ,#REF!, O142 ,#REF!, Q142, S142, U142, W142 ,#REF!, Y142 ,#REF!, AG142 ,#REF! ,#REF!, AK142, AQ142),1)</f>
        <v>#REF!</v>
      </c>
      <c r="E142" s="179" t="e">
        <f>LARGE((#REF! ,#REF!, O142 ,#REF!, Q142, S142, U142, W142 ,#REF!, Y142 ,#REF!, AG142 ,#REF! ,#REF!, AK142, AQ142),2)</f>
        <v>#REF!</v>
      </c>
      <c r="F142" s="179" t="e">
        <f>LARGE((#REF! ,#REF!, O142 ,#REF!, Q142, S142, U142, W142 ,#REF!, Y142 ,#REF!, AG142 ,#REF! ,#REF!, AK142, AQ142),3)</f>
        <v>#REF!</v>
      </c>
      <c r="G142" s="179" t="e">
        <f>LARGE((#REF! ,#REF!, O142 ,#REF!, Q142, S142, U142, W142 ,#REF!, Y142 ,#REF!, AG142 ,#REF! ,#REF!, AK142, AQ142),4)</f>
        <v>#REF!</v>
      </c>
      <c r="H142" s="97" t="e">
        <f t="shared" si="34"/>
        <v>#REF!</v>
      </c>
      <c r="L142" s="158"/>
      <c r="M142" s="159">
        <f t="shared" ref="M142:M154" si="63">IF(((L142&gt;=1)*AND(L142&lt;=L$4)),M$8*(1-L$7)^(L142-1),0)</f>
        <v>0</v>
      </c>
      <c r="N142" s="204"/>
      <c r="O142" s="205">
        <f t="shared" ref="O142:O154" si="64">IF(((N142&gt;=1)*AND(N142&lt;=N$4)),O$8*(1-N$7)^(N142-1),0)</f>
        <v>0</v>
      </c>
      <c r="P142" s="144"/>
      <c r="Q142" s="145">
        <f t="shared" ref="Q142:Q154" si="65">IF(((P142&gt;=1)*AND(P142&lt;=P$4)),Q$8*(1-P$7)^(P142-1),0)</f>
        <v>0</v>
      </c>
      <c r="R142" s="144"/>
      <c r="S142" s="145">
        <f t="shared" ref="S142:S154" si="66">IF(((R142&gt;=1)*AND(R142&lt;=R$4)),S$8*(1-R$7)^(R142-1),0)</f>
        <v>0</v>
      </c>
      <c r="T142" s="144"/>
      <c r="U142" s="145">
        <f t="shared" ref="U142:U154" si="67">IF(((T142&gt;=1)*AND(T142&lt;=T$4)),T$9*(1-T$7)^(T142-1),0)</f>
        <v>0</v>
      </c>
      <c r="V142" s="144"/>
      <c r="W142" s="145">
        <f t="shared" ref="W142:W154" si="68">IF(((V142&gt;=1)*AND(V142&lt;=V$4)),W$8*(1-V$7)^(V142-1),0)</f>
        <v>0</v>
      </c>
      <c r="X142" s="144"/>
      <c r="Y142" s="145">
        <f t="shared" ref="Y142:Y154" si="69">IF(((X142&gt;=1)*AND(X142&lt;=X$4)),Y$8*(1-X$7)^(X142-1),0)</f>
        <v>0</v>
      </c>
      <c r="Z142" s="158"/>
      <c r="AA142" s="159">
        <f t="shared" ref="AA142:AA154" si="70">IF(((Z142&gt;=1)*AND(Z142&lt;=Z$4)),AA$8*(1-Z$7)^(Z142-1),0)</f>
        <v>0</v>
      </c>
      <c r="AB142" s="158"/>
      <c r="AC142" s="159">
        <f t="shared" ref="AC142:AC154" si="71">IF(((AB142&gt;=1)*AND(AB142&lt;=AB$4)),AC$8*(1-AB$7)^(AB142-1),0)</f>
        <v>0</v>
      </c>
      <c r="AD142" s="158"/>
      <c r="AE142" s="159">
        <f t="shared" ref="AE142:AE154" si="72">IF(((AD142&gt;=1)*AND(AD142&lt;=AD$4)),AE$8*(1-AD$7)^(AD142-1),0)</f>
        <v>0</v>
      </c>
      <c r="AF142" s="144"/>
      <c r="AG142" s="145">
        <f t="shared" ref="AG142:AG154" si="73">IF(((AF142&gt;=1)*AND(AF142&lt;=AF$4)),AG$8*(1-AF$7)^(AF142-1),0)</f>
        <v>0</v>
      </c>
      <c r="AH142" s="158"/>
      <c r="AI142" s="145">
        <f t="shared" ref="AI142:AI154" si="74">IF(((AH142&gt;=1)*AND(AH142&lt;=AH$4)),AI$8*(1-AH$7)^(AH142-1),0)</f>
        <v>0</v>
      </c>
      <c r="AJ142" s="144"/>
      <c r="AK142" s="145">
        <f t="shared" ref="AK142:AK154" si="75">IF(((AJ142&gt;=1)*AND(AJ142&lt;=AJ$4)),AK$8*(1-AJ$7)^(AJ142-1),0)</f>
        <v>0</v>
      </c>
      <c r="AL142" s="144"/>
      <c r="AM142" s="145">
        <f t="shared" ref="AM142:AM148" si="76">IF(((AL142&gt;=1)*AND(AL142&lt;=AL$4)),AM$8*(1-AL$7)^(AL142-1),0)</f>
        <v>0</v>
      </c>
      <c r="AN142" s="144"/>
      <c r="AO142" s="145">
        <f t="shared" ref="AO142:AO148" si="77">IF(((AN142&gt;=1)*AND(AN142&lt;=AN$4)),AO$8*(1-AN$7)^(AN142-1),0)</f>
        <v>0</v>
      </c>
      <c r="AR142" s="144"/>
      <c r="AS142" s="145">
        <f t="shared" ref="AS142:AS154" si="78">IF(((AR142&gt;=1)*AND(AR142&lt;=AR$4)),AS$8*(1-AR$7)^(AR142-1),0)</f>
        <v>0</v>
      </c>
      <c r="AV142" s="144"/>
      <c r="AY142" s="144"/>
      <c r="AZ142" s="145">
        <f t="shared" ref="AZ142:AZ148" si="79">IF(((AY142&gt;=1)*AND(AY142&lt;=AY$4)),AZ$8*(1-AY$7)^(AY142-1),0)</f>
        <v>0</v>
      </c>
    </row>
    <row r="143" spans="4:66" x14ac:dyDescent="0.15">
      <c r="D143" s="179" t="e">
        <f>LARGE((#REF! ,#REF!, O143 ,#REF!, Q143, S143, U143, W143 ,#REF!, Y143 ,#REF!, AG143 ,#REF! ,#REF!, AK143, AQ143),1)</f>
        <v>#REF!</v>
      </c>
      <c r="E143" s="179" t="e">
        <f>LARGE((#REF! ,#REF!, O143 ,#REF!, Q143, S143, U143, W143 ,#REF!, Y143 ,#REF!, AG143 ,#REF! ,#REF!, AK143, AQ143),2)</f>
        <v>#REF!</v>
      </c>
      <c r="F143" s="179" t="e">
        <f>LARGE((#REF! ,#REF!, O143 ,#REF!, Q143, S143, U143, W143 ,#REF!, Y143 ,#REF!, AG143 ,#REF! ,#REF!, AK143, AQ143),3)</f>
        <v>#REF!</v>
      </c>
      <c r="G143" s="179" t="e">
        <f>LARGE((#REF! ,#REF!, O143 ,#REF!, Q143, S143, U143, W143 ,#REF!, Y143 ,#REF!, AG143 ,#REF! ,#REF!, AK143, AQ143),4)</f>
        <v>#REF!</v>
      </c>
      <c r="H143" s="97" t="e">
        <f t="shared" si="34"/>
        <v>#REF!</v>
      </c>
      <c r="L143" s="158"/>
      <c r="M143" s="159">
        <f t="shared" si="63"/>
        <v>0</v>
      </c>
      <c r="N143" s="204"/>
      <c r="O143" s="205">
        <f t="shared" si="64"/>
        <v>0</v>
      </c>
      <c r="P143" s="144"/>
      <c r="Q143" s="145">
        <f t="shared" si="65"/>
        <v>0</v>
      </c>
      <c r="R143" s="144"/>
      <c r="S143" s="145">
        <f t="shared" si="66"/>
        <v>0</v>
      </c>
      <c r="T143" s="144"/>
      <c r="U143" s="145">
        <f t="shared" si="67"/>
        <v>0</v>
      </c>
      <c r="V143" s="144"/>
      <c r="W143" s="145">
        <f t="shared" si="68"/>
        <v>0</v>
      </c>
      <c r="X143" s="144"/>
      <c r="Y143" s="145">
        <f t="shared" si="69"/>
        <v>0</v>
      </c>
      <c r="Z143" s="158"/>
      <c r="AA143" s="159">
        <f t="shared" si="70"/>
        <v>0</v>
      </c>
      <c r="AB143" s="158"/>
      <c r="AC143" s="159">
        <f t="shared" si="71"/>
        <v>0</v>
      </c>
      <c r="AD143" s="158"/>
      <c r="AE143" s="159">
        <f t="shared" si="72"/>
        <v>0</v>
      </c>
      <c r="AF143" s="144"/>
      <c r="AG143" s="145">
        <f t="shared" si="73"/>
        <v>0</v>
      </c>
      <c r="AH143" s="158"/>
      <c r="AI143" s="145">
        <f t="shared" si="74"/>
        <v>0</v>
      </c>
      <c r="AJ143" s="144"/>
      <c r="AK143" s="145">
        <f t="shared" si="75"/>
        <v>0</v>
      </c>
      <c r="AL143" s="144"/>
      <c r="AM143" s="145">
        <f t="shared" si="76"/>
        <v>0</v>
      </c>
      <c r="AN143" s="144"/>
      <c r="AO143" s="145">
        <f t="shared" si="77"/>
        <v>0</v>
      </c>
      <c r="AR143" s="144"/>
      <c r="AS143" s="145">
        <f t="shared" si="78"/>
        <v>0</v>
      </c>
      <c r="AV143" s="144"/>
      <c r="AY143" s="144"/>
      <c r="AZ143" s="145">
        <f t="shared" si="79"/>
        <v>0</v>
      </c>
    </row>
    <row r="144" spans="4:66" x14ac:dyDescent="0.15">
      <c r="D144" s="179" t="e">
        <f>LARGE((#REF! ,#REF!, O144 ,#REF!, Q144, S144, U144, W144 ,#REF!, Y144 ,#REF!, AG144 ,#REF! ,#REF!, AK144, AQ144),1)</f>
        <v>#REF!</v>
      </c>
      <c r="E144" s="179" t="e">
        <f>LARGE((#REF! ,#REF!, O144 ,#REF!, Q144, S144, U144, W144 ,#REF!, Y144 ,#REF!, AG144 ,#REF! ,#REF!, AK144, AQ144),2)</f>
        <v>#REF!</v>
      </c>
      <c r="F144" s="179" t="e">
        <f>LARGE((#REF! ,#REF!, O144 ,#REF!, Q144, S144, U144, W144 ,#REF!, Y144 ,#REF!, AG144 ,#REF! ,#REF!, AK144, AQ144),3)</f>
        <v>#REF!</v>
      </c>
      <c r="G144" s="179" t="e">
        <f>LARGE((#REF! ,#REF!, O144 ,#REF!, Q144, S144, U144, W144 ,#REF!, Y144 ,#REF!, AG144 ,#REF! ,#REF!, AK144, AQ144),4)</f>
        <v>#REF!</v>
      </c>
      <c r="H144" s="97" t="e">
        <f t="shared" si="34"/>
        <v>#REF!</v>
      </c>
      <c r="L144" s="158"/>
      <c r="M144" s="159">
        <f t="shared" si="63"/>
        <v>0</v>
      </c>
      <c r="N144" s="204"/>
      <c r="O144" s="205">
        <f t="shared" si="64"/>
        <v>0</v>
      </c>
      <c r="P144" s="144"/>
      <c r="Q144" s="145">
        <f t="shared" si="65"/>
        <v>0</v>
      </c>
      <c r="R144" s="144"/>
      <c r="S144" s="145">
        <f t="shared" si="66"/>
        <v>0</v>
      </c>
      <c r="T144" s="144"/>
      <c r="U144" s="145">
        <f t="shared" si="67"/>
        <v>0</v>
      </c>
      <c r="V144" s="144"/>
      <c r="W144" s="145">
        <f t="shared" si="68"/>
        <v>0</v>
      </c>
      <c r="X144" s="144"/>
      <c r="Y144" s="145">
        <f t="shared" si="69"/>
        <v>0</v>
      </c>
      <c r="Z144" s="158"/>
      <c r="AA144" s="159">
        <f t="shared" si="70"/>
        <v>0</v>
      </c>
      <c r="AB144" s="158"/>
      <c r="AC144" s="159">
        <f t="shared" si="71"/>
        <v>0</v>
      </c>
      <c r="AD144" s="158"/>
      <c r="AE144" s="159">
        <f t="shared" si="72"/>
        <v>0</v>
      </c>
      <c r="AF144" s="144"/>
      <c r="AG144" s="145">
        <f t="shared" si="73"/>
        <v>0</v>
      </c>
      <c r="AH144" s="158"/>
      <c r="AI144" s="145">
        <f t="shared" si="74"/>
        <v>0</v>
      </c>
      <c r="AJ144" s="144"/>
      <c r="AK144" s="145">
        <f t="shared" si="75"/>
        <v>0</v>
      </c>
      <c r="AL144" s="144"/>
      <c r="AM144" s="145">
        <f t="shared" si="76"/>
        <v>0</v>
      </c>
      <c r="AN144" s="144"/>
      <c r="AO144" s="145">
        <f t="shared" si="77"/>
        <v>0</v>
      </c>
      <c r="AR144" s="144"/>
      <c r="AS144" s="145">
        <f t="shared" si="78"/>
        <v>0</v>
      </c>
      <c r="AV144" s="144"/>
      <c r="AY144" s="144"/>
      <c r="AZ144" s="145">
        <f t="shared" si="79"/>
        <v>0</v>
      </c>
    </row>
    <row r="145" spans="4:52" x14ac:dyDescent="0.15">
      <c r="D145" s="179" t="e">
        <f>LARGE((#REF! ,#REF!, O145 ,#REF!, Q145, S145, U145, W145 ,#REF!, Y145 ,#REF!, AG145 ,#REF! ,#REF!, AK145, AQ145),1)</f>
        <v>#REF!</v>
      </c>
      <c r="E145" s="179" t="e">
        <f>LARGE((#REF! ,#REF!, O145 ,#REF!, Q145, S145, U145, W145 ,#REF!, Y145 ,#REF!, AG145 ,#REF! ,#REF!, AK145, AQ145),2)</f>
        <v>#REF!</v>
      </c>
      <c r="F145" s="179" t="e">
        <f>LARGE((#REF! ,#REF!, O145 ,#REF!, Q145, S145, U145, W145 ,#REF!, Y145 ,#REF!, AG145 ,#REF! ,#REF!, AK145, AQ145),3)</f>
        <v>#REF!</v>
      </c>
      <c r="G145" s="179" t="e">
        <f>LARGE((#REF! ,#REF!, O145 ,#REF!, Q145, S145, U145, W145 ,#REF!, Y145 ,#REF!, AG145 ,#REF! ,#REF!, AK145, AQ145),4)</f>
        <v>#REF!</v>
      </c>
      <c r="H145" s="97" t="e">
        <f t="shared" si="34"/>
        <v>#REF!</v>
      </c>
      <c r="L145" s="158"/>
      <c r="M145" s="159">
        <f t="shared" si="63"/>
        <v>0</v>
      </c>
      <c r="N145" s="204"/>
      <c r="O145" s="205">
        <f t="shared" si="64"/>
        <v>0</v>
      </c>
      <c r="P145" s="144"/>
      <c r="Q145" s="145">
        <f t="shared" si="65"/>
        <v>0</v>
      </c>
      <c r="R145" s="144"/>
      <c r="S145" s="145">
        <f t="shared" si="66"/>
        <v>0</v>
      </c>
      <c r="T145" s="144"/>
      <c r="U145" s="145">
        <f t="shared" si="67"/>
        <v>0</v>
      </c>
      <c r="V145" s="144"/>
      <c r="W145" s="145">
        <f t="shared" si="68"/>
        <v>0</v>
      </c>
      <c r="X145" s="144"/>
      <c r="Y145" s="145">
        <f t="shared" si="69"/>
        <v>0</v>
      </c>
      <c r="Z145" s="158"/>
      <c r="AA145" s="159">
        <f t="shared" si="70"/>
        <v>0</v>
      </c>
      <c r="AB145" s="158"/>
      <c r="AC145" s="159">
        <f t="shared" si="71"/>
        <v>0</v>
      </c>
      <c r="AD145" s="158"/>
      <c r="AE145" s="159">
        <f t="shared" si="72"/>
        <v>0</v>
      </c>
      <c r="AF145" s="144"/>
      <c r="AG145" s="145">
        <f t="shared" si="73"/>
        <v>0</v>
      </c>
      <c r="AH145" s="158"/>
      <c r="AI145" s="145">
        <f t="shared" si="74"/>
        <v>0</v>
      </c>
      <c r="AJ145" s="144"/>
      <c r="AK145" s="145">
        <f t="shared" si="75"/>
        <v>0</v>
      </c>
      <c r="AL145" s="144"/>
      <c r="AM145" s="145">
        <f t="shared" si="76"/>
        <v>0</v>
      </c>
      <c r="AN145" s="144"/>
      <c r="AO145" s="145">
        <f t="shared" si="77"/>
        <v>0</v>
      </c>
      <c r="AR145" s="144"/>
      <c r="AS145" s="145">
        <f t="shared" si="78"/>
        <v>0</v>
      </c>
      <c r="AV145" s="144"/>
      <c r="AY145" s="144"/>
      <c r="AZ145" s="145">
        <f t="shared" si="79"/>
        <v>0</v>
      </c>
    </row>
    <row r="146" spans="4:52" x14ac:dyDescent="0.15">
      <c r="D146" s="179" t="e">
        <f>LARGE((#REF! ,#REF!, O146 ,#REF!, Q146, S146, U146, W146 ,#REF!, Y146 ,#REF!, AG146 ,#REF! ,#REF!, AK146, AQ146),1)</f>
        <v>#REF!</v>
      </c>
      <c r="E146" s="179" t="e">
        <f>LARGE((#REF! ,#REF!, O146 ,#REF!, Q146, S146, U146, W146 ,#REF!, Y146 ,#REF!, AG146 ,#REF! ,#REF!, AK146, AQ146),2)</f>
        <v>#REF!</v>
      </c>
      <c r="F146" s="179" t="e">
        <f>LARGE((#REF! ,#REF!, O146 ,#REF!, Q146, S146, U146, W146 ,#REF!, Y146 ,#REF!, AG146 ,#REF! ,#REF!, AK146, AQ146),3)</f>
        <v>#REF!</v>
      </c>
      <c r="G146" s="179" t="e">
        <f>LARGE((#REF! ,#REF!, O146 ,#REF!, Q146, S146, U146, W146 ,#REF!, Y146 ,#REF!, AG146 ,#REF! ,#REF!, AK146, AQ146),4)</f>
        <v>#REF!</v>
      </c>
      <c r="H146" s="97" t="e">
        <f t="shared" si="34"/>
        <v>#REF!</v>
      </c>
      <c r="L146" s="158"/>
      <c r="M146" s="159">
        <f t="shared" si="63"/>
        <v>0</v>
      </c>
      <c r="N146" s="204"/>
      <c r="O146" s="205">
        <f t="shared" si="64"/>
        <v>0</v>
      </c>
      <c r="P146" s="144"/>
      <c r="Q146" s="145">
        <f t="shared" si="65"/>
        <v>0</v>
      </c>
      <c r="R146" s="144"/>
      <c r="S146" s="145">
        <f t="shared" si="66"/>
        <v>0</v>
      </c>
      <c r="T146" s="144"/>
      <c r="U146" s="145">
        <f t="shared" si="67"/>
        <v>0</v>
      </c>
      <c r="V146" s="144"/>
      <c r="W146" s="145">
        <f t="shared" si="68"/>
        <v>0</v>
      </c>
      <c r="X146" s="144"/>
      <c r="Y146" s="145">
        <f t="shared" si="69"/>
        <v>0</v>
      </c>
      <c r="Z146" s="158"/>
      <c r="AA146" s="159">
        <f t="shared" si="70"/>
        <v>0</v>
      </c>
      <c r="AB146" s="158"/>
      <c r="AC146" s="159">
        <f t="shared" si="71"/>
        <v>0</v>
      </c>
      <c r="AD146" s="158"/>
      <c r="AE146" s="159">
        <f t="shared" si="72"/>
        <v>0</v>
      </c>
      <c r="AF146" s="144"/>
      <c r="AG146" s="145">
        <f t="shared" si="73"/>
        <v>0</v>
      </c>
      <c r="AH146" s="158"/>
      <c r="AI146" s="145">
        <f t="shared" si="74"/>
        <v>0</v>
      </c>
      <c r="AJ146" s="144"/>
      <c r="AK146" s="145">
        <f t="shared" si="75"/>
        <v>0</v>
      </c>
      <c r="AL146" s="144"/>
      <c r="AM146" s="145">
        <f t="shared" si="76"/>
        <v>0</v>
      </c>
      <c r="AN146" s="144"/>
      <c r="AO146" s="145">
        <f t="shared" si="77"/>
        <v>0</v>
      </c>
      <c r="AR146" s="144"/>
      <c r="AS146" s="145">
        <f t="shared" si="78"/>
        <v>0</v>
      </c>
      <c r="AV146" s="144"/>
      <c r="AY146" s="144"/>
      <c r="AZ146" s="145">
        <f t="shared" si="79"/>
        <v>0</v>
      </c>
    </row>
    <row r="147" spans="4:52" x14ac:dyDescent="0.15">
      <c r="D147" s="179" t="e">
        <f>LARGE((#REF! ,#REF!, O147 ,#REF!, Q147, S147, U147, W147 ,#REF!, Y147 ,#REF!, AG147 ,#REF! ,#REF!, AK147, AQ147),1)</f>
        <v>#REF!</v>
      </c>
      <c r="E147" s="179" t="e">
        <f>LARGE((#REF! ,#REF!, O147 ,#REF!, Q147, S147, U147, W147 ,#REF!, Y147 ,#REF!, AG147 ,#REF! ,#REF!, AK147, AQ147),2)</f>
        <v>#REF!</v>
      </c>
      <c r="F147" s="179" t="e">
        <f>LARGE((#REF! ,#REF!, O147 ,#REF!, Q147, S147, U147, W147 ,#REF!, Y147 ,#REF!, AG147 ,#REF! ,#REF!, AK147, AQ147),3)</f>
        <v>#REF!</v>
      </c>
      <c r="G147" s="179" t="e">
        <f>LARGE((#REF! ,#REF!, O147 ,#REF!, Q147, S147, U147, W147 ,#REF!, Y147 ,#REF!, AG147 ,#REF! ,#REF!, AK147, AQ147),4)</f>
        <v>#REF!</v>
      </c>
      <c r="H147" s="97" t="e">
        <f t="shared" si="34"/>
        <v>#REF!</v>
      </c>
      <c r="L147" s="158"/>
      <c r="M147" s="159">
        <f t="shared" si="63"/>
        <v>0</v>
      </c>
      <c r="N147" s="204"/>
      <c r="O147" s="205">
        <f t="shared" si="64"/>
        <v>0</v>
      </c>
      <c r="P147" s="144"/>
      <c r="Q147" s="145">
        <f t="shared" si="65"/>
        <v>0</v>
      </c>
      <c r="R147" s="144"/>
      <c r="S147" s="145">
        <f t="shared" si="66"/>
        <v>0</v>
      </c>
      <c r="T147" s="144"/>
      <c r="U147" s="145">
        <f t="shared" si="67"/>
        <v>0</v>
      </c>
      <c r="V147" s="144"/>
      <c r="W147" s="145">
        <f t="shared" si="68"/>
        <v>0</v>
      </c>
      <c r="X147" s="144"/>
      <c r="Y147" s="145">
        <f t="shared" si="69"/>
        <v>0</v>
      </c>
      <c r="Z147" s="158"/>
      <c r="AA147" s="159">
        <f t="shared" si="70"/>
        <v>0</v>
      </c>
      <c r="AB147" s="158"/>
      <c r="AC147" s="159">
        <f t="shared" si="71"/>
        <v>0</v>
      </c>
      <c r="AD147" s="158"/>
      <c r="AE147" s="159">
        <f t="shared" si="72"/>
        <v>0</v>
      </c>
      <c r="AF147" s="144"/>
      <c r="AG147" s="145">
        <f t="shared" si="73"/>
        <v>0</v>
      </c>
      <c r="AH147" s="158"/>
      <c r="AI147" s="145">
        <f t="shared" si="74"/>
        <v>0</v>
      </c>
      <c r="AJ147" s="144"/>
      <c r="AK147" s="145">
        <f t="shared" si="75"/>
        <v>0</v>
      </c>
      <c r="AL147" s="144"/>
      <c r="AM147" s="145">
        <f t="shared" si="76"/>
        <v>0</v>
      </c>
      <c r="AN147" s="144"/>
      <c r="AO147" s="145">
        <f t="shared" si="77"/>
        <v>0</v>
      </c>
      <c r="AR147" s="144"/>
      <c r="AS147" s="145">
        <f t="shared" si="78"/>
        <v>0</v>
      </c>
      <c r="AY147" s="144"/>
      <c r="AZ147" s="145">
        <f t="shared" si="79"/>
        <v>0</v>
      </c>
    </row>
    <row r="148" spans="4:52" x14ac:dyDescent="0.15">
      <c r="D148" s="179" t="e">
        <f>LARGE((#REF! ,#REF!, O148 ,#REF!, Q148, S148, U148, W148 ,#REF!, Y148 ,#REF!, AG148 ,#REF! ,#REF!, AK148, AQ148),1)</f>
        <v>#REF!</v>
      </c>
      <c r="E148" s="179" t="e">
        <f>LARGE((#REF! ,#REF!, O148 ,#REF!, Q148, S148, U148, W148 ,#REF!, Y148 ,#REF!, AG148 ,#REF! ,#REF!, AK148, AQ148),2)</f>
        <v>#REF!</v>
      </c>
      <c r="F148" s="179" t="e">
        <f>LARGE((#REF! ,#REF!, O148 ,#REF!, Q148, S148, U148, W148 ,#REF!, Y148 ,#REF!, AG148 ,#REF! ,#REF!, AK148, AQ148),3)</f>
        <v>#REF!</v>
      </c>
      <c r="G148" s="179" t="e">
        <f>LARGE((#REF! ,#REF!, O148 ,#REF!, Q148, S148, U148, W148 ,#REF!, Y148 ,#REF!, AG148 ,#REF! ,#REF!, AK148, AQ148),4)</f>
        <v>#REF!</v>
      </c>
      <c r="H148" s="97" t="e">
        <f t="shared" si="34"/>
        <v>#REF!</v>
      </c>
      <c r="L148" s="158"/>
      <c r="M148" s="159">
        <f t="shared" si="63"/>
        <v>0</v>
      </c>
      <c r="N148" s="204"/>
      <c r="O148" s="205">
        <f t="shared" si="64"/>
        <v>0</v>
      </c>
      <c r="P148" s="144"/>
      <c r="Q148" s="145">
        <f t="shared" si="65"/>
        <v>0</v>
      </c>
      <c r="R148" s="144"/>
      <c r="S148" s="145">
        <f t="shared" si="66"/>
        <v>0</v>
      </c>
      <c r="T148" s="144"/>
      <c r="U148" s="145">
        <f t="shared" si="67"/>
        <v>0</v>
      </c>
      <c r="V148" s="144"/>
      <c r="W148" s="145">
        <f t="shared" si="68"/>
        <v>0</v>
      </c>
      <c r="X148" s="144"/>
      <c r="Y148" s="145">
        <f t="shared" si="69"/>
        <v>0</v>
      </c>
      <c r="Z148" s="158"/>
      <c r="AA148" s="159">
        <f t="shared" si="70"/>
        <v>0</v>
      </c>
      <c r="AB148" s="158"/>
      <c r="AC148" s="159">
        <f t="shared" si="71"/>
        <v>0</v>
      </c>
      <c r="AD148" s="158"/>
      <c r="AE148" s="159">
        <f t="shared" si="72"/>
        <v>0</v>
      </c>
      <c r="AF148" s="144"/>
      <c r="AG148" s="145">
        <f t="shared" si="73"/>
        <v>0</v>
      </c>
      <c r="AH148" s="158"/>
      <c r="AI148" s="145">
        <f t="shared" si="74"/>
        <v>0</v>
      </c>
      <c r="AJ148" s="144"/>
      <c r="AK148" s="145">
        <f t="shared" si="75"/>
        <v>0</v>
      </c>
      <c r="AL148" s="144"/>
      <c r="AM148" s="145">
        <f t="shared" si="76"/>
        <v>0</v>
      </c>
      <c r="AN148" s="144"/>
      <c r="AO148" s="145">
        <f t="shared" si="77"/>
        <v>0</v>
      </c>
      <c r="AR148" s="144"/>
      <c r="AS148" s="145">
        <f t="shared" si="78"/>
        <v>0</v>
      </c>
      <c r="AY148" s="144"/>
      <c r="AZ148" s="145">
        <f t="shared" si="79"/>
        <v>0</v>
      </c>
    </row>
    <row r="149" spans="4:52" x14ac:dyDescent="0.15">
      <c r="D149" s="179" t="e">
        <f>LARGE((#REF! ,#REF!, O149 ,#REF!, Q149, S149, U149, W149 ,#REF!, Y149 ,#REF!, AG149 ,#REF! ,#REF!, AK149, AQ149),1)</f>
        <v>#REF!</v>
      </c>
      <c r="E149" s="179" t="e">
        <f>LARGE((#REF! ,#REF!, O149 ,#REF!, Q149, S149, U149, W149 ,#REF!, Y149 ,#REF!, AG149 ,#REF! ,#REF!, AK149, AQ149),2)</f>
        <v>#REF!</v>
      </c>
      <c r="F149" s="179" t="e">
        <f>LARGE((#REF! ,#REF!, O149 ,#REF!, Q149, S149, U149, W149 ,#REF!, Y149 ,#REF!, AG149 ,#REF! ,#REF!, AK149, AQ149),3)</f>
        <v>#REF!</v>
      </c>
      <c r="G149" s="179" t="e">
        <f>LARGE((#REF! ,#REF!, O149 ,#REF!, Q149, S149, U149, W149 ,#REF!, Y149 ,#REF!, AG149 ,#REF! ,#REF!, AK149, AQ149),4)</f>
        <v>#REF!</v>
      </c>
      <c r="H149" s="97" t="e">
        <f t="shared" si="34"/>
        <v>#REF!</v>
      </c>
      <c r="L149" s="158"/>
      <c r="M149" s="159">
        <f t="shared" si="63"/>
        <v>0</v>
      </c>
      <c r="N149" s="204"/>
      <c r="O149" s="205">
        <f t="shared" si="64"/>
        <v>0</v>
      </c>
      <c r="P149" s="144"/>
      <c r="Q149" s="145">
        <f t="shared" si="65"/>
        <v>0</v>
      </c>
      <c r="R149" s="144"/>
      <c r="S149" s="145">
        <f t="shared" si="66"/>
        <v>0</v>
      </c>
      <c r="T149" s="144"/>
      <c r="U149" s="145">
        <f t="shared" si="67"/>
        <v>0</v>
      </c>
      <c r="V149" s="144"/>
      <c r="W149" s="145">
        <f t="shared" si="68"/>
        <v>0</v>
      </c>
      <c r="X149" s="144"/>
      <c r="Y149" s="145">
        <f t="shared" si="69"/>
        <v>0</v>
      </c>
      <c r="Z149" s="158"/>
      <c r="AA149" s="159">
        <f t="shared" si="70"/>
        <v>0</v>
      </c>
      <c r="AB149" s="158"/>
      <c r="AC149" s="159">
        <f t="shared" si="71"/>
        <v>0</v>
      </c>
      <c r="AD149" s="158"/>
      <c r="AE149" s="159">
        <f t="shared" si="72"/>
        <v>0</v>
      </c>
      <c r="AF149" s="144"/>
      <c r="AG149" s="145">
        <f t="shared" si="73"/>
        <v>0</v>
      </c>
      <c r="AH149" s="158"/>
      <c r="AI149" s="145">
        <f t="shared" si="74"/>
        <v>0</v>
      </c>
      <c r="AJ149" s="144"/>
      <c r="AK149" s="145">
        <f t="shared" si="75"/>
        <v>0</v>
      </c>
      <c r="AR149" s="144"/>
      <c r="AS149" s="145">
        <f t="shared" si="78"/>
        <v>0</v>
      </c>
    </row>
    <row r="150" spans="4:52" x14ac:dyDescent="0.15">
      <c r="L150" s="158"/>
      <c r="M150" s="159">
        <f t="shared" si="63"/>
        <v>0</v>
      </c>
      <c r="N150" s="204"/>
      <c r="O150" s="205">
        <f t="shared" si="64"/>
        <v>0</v>
      </c>
      <c r="P150" s="144"/>
      <c r="Q150" s="145">
        <f t="shared" si="65"/>
        <v>0</v>
      </c>
      <c r="R150" s="144"/>
      <c r="S150" s="145">
        <f t="shared" si="66"/>
        <v>0</v>
      </c>
      <c r="T150" s="144"/>
      <c r="U150" s="145">
        <f t="shared" si="67"/>
        <v>0</v>
      </c>
      <c r="V150" s="144"/>
      <c r="W150" s="145">
        <f t="shared" si="68"/>
        <v>0</v>
      </c>
      <c r="X150" s="144"/>
      <c r="Y150" s="145">
        <f t="shared" si="69"/>
        <v>0</v>
      </c>
      <c r="Z150" s="158"/>
      <c r="AA150" s="159">
        <f t="shared" si="70"/>
        <v>0</v>
      </c>
      <c r="AB150" s="158"/>
      <c r="AC150" s="159">
        <f t="shared" si="71"/>
        <v>0</v>
      </c>
      <c r="AD150" s="158"/>
      <c r="AE150" s="159">
        <f t="shared" si="72"/>
        <v>0</v>
      </c>
      <c r="AF150" s="144"/>
      <c r="AG150" s="145">
        <f t="shared" si="73"/>
        <v>0</v>
      </c>
      <c r="AH150" s="158"/>
      <c r="AI150" s="145">
        <f t="shared" si="74"/>
        <v>0</v>
      </c>
      <c r="AJ150" s="144"/>
      <c r="AK150" s="145">
        <f t="shared" si="75"/>
        <v>0</v>
      </c>
      <c r="AR150" s="144"/>
      <c r="AS150" s="145">
        <f t="shared" si="78"/>
        <v>0</v>
      </c>
    </row>
    <row r="151" spans="4:52" x14ac:dyDescent="0.15">
      <c r="L151" s="158"/>
      <c r="M151" s="159">
        <f t="shared" si="63"/>
        <v>0</v>
      </c>
      <c r="N151" s="204"/>
      <c r="O151" s="205">
        <f t="shared" si="64"/>
        <v>0</v>
      </c>
      <c r="P151" s="144"/>
      <c r="Q151" s="145">
        <f t="shared" si="65"/>
        <v>0</v>
      </c>
      <c r="R151" s="144"/>
      <c r="S151" s="145">
        <f t="shared" si="66"/>
        <v>0</v>
      </c>
      <c r="T151" s="144"/>
      <c r="U151" s="145">
        <f t="shared" si="67"/>
        <v>0</v>
      </c>
      <c r="V151" s="144"/>
      <c r="W151" s="145">
        <f t="shared" si="68"/>
        <v>0</v>
      </c>
      <c r="X151" s="144"/>
      <c r="Y151" s="145">
        <f t="shared" si="69"/>
        <v>0</v>
      </c>
      <c r="Z151" s="158"/>
      <c r="AA151" s="159">
        <f t="shared" si="70"/>
        <v>0</v>
      </c>
      <c r="AB151" s="158"/>
      <c r="AC151" s="159">
        <f t="shared" si="71"/>
        <v>0</v>
      </c>
      <c r="AD151" s="158"/>
      <c r="AE151" s="159">
        <f t="shared" si="72"/>
        <v>0</v>
      </c>
      <c r="AF151" s="144"/>
      <c r="AG151" s="145">
        <f t="shared" si="73"/>
        <v>0</v>
      </c>
      <c r="AH151" s="158"/>
      <c r="AI151" s="159">
        <f t="shared" si="74"/>
        <v>0</v>
      </c>
      <c r="AJ151" s="144"/>
      <c r="AK151" s="145">
        <f t="shared" si="75"/>
        <v>0</v>
      </c>
      <c r="AR151" s="144"/>
      <c r="AS151" s="145">
        <f t="shared" si="78"/>
        <v>0</v>
      </c>
    </row>
    <row r="152" spans="4:52" x14ac:dyDescent="0.15">
      <c r="L152" s="158"/>
      <c r="M152" s="159">
        <f t="shared" si="63"/>
        <v>0</v>
      </c>
      <c r="N152" s="204"/>
      <c r="O152" s="205">
        <f t="shared" si="64"/>
        <v>0</v>
      </c>
      <c r="P152" s="144"/>
      <c r="Q152" s="145">
        <f t="shared" si="65"/>
        <v>0</v>
      </c>
      <c r="R152" s="144"/>
      <c r="S152" s="145">
        <f t="shared" si="66"/>
        <v>0</v>
      </c>
      <c r="T152" s="144"/>
      <c r="U152" s="145">
        <f t="shared" si="67"/>
        <v>0</v>
      </c>
      <c r="V152" s="144"/>
      <c r="W152" s="145">
        <f t="shared" si="68"/>
        <v>0</v>
      </c>
      <c r="X152" s="144"/>
      <c r="Y152" s="145">
        <f t="shared" si="69"/>
        <v>0</v>
      </c>
      <c r="Z152" s="158"/>
      <c r="AA152" s="159">
        <f t="shared" si="70"/>
        <v>0</v>
      </c>
      <c r="AB152" s="158"/>
      <c r="AC152" s="159">
        <f t="shared" si="71"/>
        <v>0</v>
      </c>
      <c r="AD152" s="158"/>
      <c r="AE152" s="159">
        <f t="shared" si="72"/>
        <v>0</v>
      </c>
      <c r="AF152" s="144"/>
      <c r="AG152" s="145">
        <f t="shared" si="73"/>
        <v>0</v>
      </c>
      <c r="AH152" s="158"/>
      <c r="AI152" s="159">
        <f t="shared" si="74"/>
        <v>0</v>
      </c>
      <c r="AJ152" s="144"/>
      <c r="AK152" s="145">
        <f t="shared" si="75"/>
        <v>0</v>
      </c>
      <c r="AR152" s="144"/>
      <c r="AS152" s="145">
        <f t="shared" si="78"/>
        <v>0</v>
      </c>
    </row>
    <row r="153" spans="4:52" x14ac:dyDescent="0.15">
      <c r="L153" s="158"/>
      <c r="M153" s="159">
        <f t="shared" si="63"/>
        <v>0</v>
      </c>
      <c r="N153" s="144"/>
      <c r="O153" s="145">
        <f t="shared" si="64"/>
        <v>0</v>
      </c>
      <c r="P153" s="144"/>
      <c r="Q153" s="145">
        <f t="shared" si="65"/>
        <v>0</v>
      </c>
      <c r="R153" s="144"/>
      <c r="S153" s="145">
        <f t="shared" si="66"/>
        <v>0</v>
      </c>
      <c r="T153" s="144"/>
      <c r="U153" s="145">
        <f t="shared" si="67"/>
        <v>0</v>
      </c>
      <c r="V153" s="144"/>
      <c r="W153" s="145">
        <f t="shared" si="68"/>
        <v>0</v>
      </c>
      <c r="X153" s="144"/>
      <c r="Y153" s="145">
        <f t="shared" si="69"/>
        <v>0</v>
      </c>
      <c r="Z153" s="158"/>
      <c r="AA153" s="159">
        <f t="shared" si="70"/>
        <v>0</v>
      </c>
      <c r="AB153" s="158"/>
      <c r="AC153" s="159">
        <f t="shared" si="71"/>
        <v>0</v>
      </c>
      <c r="AD153" s="158"/>
      <c r="AE153" s="159">
        <f t="shared" si="72"/>
        <v>0</v>
      </c>
      <c r="AF153" s="144"/>
      <c r="AG153" s="145">
        <f t="shared" si="73"/>
        <v>0</v>
      </c>
      <c r="AH153" s="158"/>
      <c r="AI153" s="159">
        <f t="shared" si="74"/>
        <v>0</v>
      </c>
      <c r="AJ153" s="144"/>
      <c r="AK153" s="145">
        <f t="shared" si="75"/>
        <v>0</v>
      </c>
      <c r="AR153" s="144"/>
      <c r="AS153" s="145">
        <f t="shared" si="78"/>
        <v>0</v>
      </c>
    </row>
    <row r="154" spans="4:52" x14ac:dyDescent="0.15">
      <c r="L154" s="158"/>
      <c r="M154" s="159">
        <f t="shared" si="63"/>
        <v>0</v>
      </c>
      <c r="N154" s="144"/>
      <c r="O154" s="145">
        <f t="shared" si="64"/>
        <v>0</v>
      </c>
      <c r="P154" s="144"/>
      <c r="Q154" s="145">
        <f t="shared" si="65"/>
        <v>0</v>
      </c>
      <c r="R154" s="144"/>
      <c r="S154" s="145">
        <f t="shared" si="66"/>
        <v>0</v>
      </c>
      <c r="T154" s="144"/>
      <c r="U154" s="145">
        <f t="shared" si="67"/>
        <v>0</v>
      </c>
      <c r="V154" s="144"/>
      <c r="W154" s="145">
        <f t="shared" si="68"/>
        <v>0</v>
      </c>
      <c r="X154" s="144"/>
      <c r="Y154" s="145">
        <f t="shared" si="69"/>
        <v>0</v>
      </c>
      <c r="Z154" s="158"/>
      <c r="AA154" s="159">
        <f t="shared" si="70"/>
        <v>0</v>
      </c>
      <c r="AB154" s="158"/>
      <c r="AC154" s="159">
        <f t="shared" si="71"/>
        <v>0</v>
      </c>
      <c r="AD154" s="158"/>
      <c r="AE154" s="159">
        <f t="shared" si="72"/>
        <v>0</v>
      </c>
      <c r="AF154" s="144"/>
      <c r="AG154" s="145">
        <f t="shared" si="73"/>
        <v>0</v>
      </c>
      <c r="AH154" s="158"/>
      <c r="AI154" s="159">
        <f t="shared" si="74"/>
        <v>0</v>
      </c>
      <c r="AJ154" s="144"/>
      <c r="AK154" s="145">
        <f t="shared" si="75"/>
        <v>0</v>
      </c>
      <c r="AR154" s="144"/>
      <c r="AS154" s="145">
        <f t="shared" si="78"/>
        <v>0</v>
      </c>
    </row>
    <row r="155" spans="4:52" x14ac:dyDescent="0.15">
      <c r="L155" s="158"/>
      <c r="M155" s="159"/>
      <c r="N155" s="144"/>
      <c r="O155" s="145"/>
      <c r="P155" s="144"/>
      <c r="Q155" s="145"/>
      <c r="R155" s="144"/>
      <c r="S155" s="145"/>
      <c r="T155" s="144"/>
      <c r="U155" s="145"/>
      <c r="V155" s="144"/>
      <c r="W155" s="145"/>
      <c r="X155" s="144"/>
      <c r="Y155" s="145"/>
      <c r="Z155" s="158"/>
      <c r="AA155" s="159"/>
      <c r="AB155" s="158"/>
      <c r="AC155" s="159"/>
      <c r="AD155" s="158"/>
      <c r="AE155" s="159"/>
      <c r="AF155" s="144"/>
      <c r="AG155" s="145"/>
      <c r="AH155" s="158"/>
      <c r="AI155" s="175"/>
      <c r="AJ155" s="144"/>
      <c r="AK155" s="148"/>
      <c r="AR155" s="144"/>
      <c r="AS155" s="145"/>
    </row>
    <row r="156" spans="4:52" x14ac:dyDescent="0.15">
      <c r="L156" s="158"/>
      <c r="M156" s="159"/>
      <c r="N156" s="144"/>
      <c r="O156" s="145"/>
      <c r="P156" s="144"/>
      <c r="Q156" s="145"/>
      <c r="R156" s="144"/>
      <c r="S156" s="145"/>
      <c r="T156" s="144"/>
      <c r="U156" s="145"/>
      <c r="V156" s="144"/>
      <c r="W156" s="145"/>
      <c r="X156" s="144"/>
      <c r="Y156" s="145"/>
      <c r="Z156" s="158"/>
      <c r="AA156" s="159"/>
      <c r="AB156" s="158"/>
      <c r="AC156" s="159"/>
      <c r="AD156" s="158"/>
      <c r="AE156" s="159"/>
      <c r="AF156" s="144"/>
      <c r="AG156" s="145"/>
      <c r="AH156" s="158"/>
      <c r="AI156" s="175"/>
      <c r="AJ156" s="144"/>
      <c r="AK156" s="148"/>
      <c r="AR156" s="144"/>
      <c r="AS156" s="145"/>
    </row>
    <row r="157" spans="4:52" x14ac:dyDescent="0.15">
      <c r="L157" s="158"/>
      <c r="M157" s="159"/>
      <c r="N157" s="144"/>
      <c r="O157" s="145"/>
      <c r="P157" s="144"/>
      <c r="Q157" s="145"/>
      <c r="R157" s="144"/>
      <c r="S157" s="145"/>
      <c r="T157" s="144"/>
      <c r="U157" s="145"/>
      <c r="V157" s="144"/>
      <c r="W157" s="145"/>
      <c r="X157" s="144"/>
      <c r="Y157" s="145"/>
      <c r="Z157" s="158"/>
      <c r="AA157" s="159"/>
      <c r="AB157" s="158"/>
      <c r="AC157" s="159"/>
      <c r="AD157" s="158"/>
      <c r="AE157" s="159"/>
      <c r="AF157" s="144"/>
      <c r="AG157" s="145"/>
      <c r="AH157" s="158"/>
      <c r="AI157" s="175"/>
      <c r="AJ157" s="144"/>
      <c r="AK157" s="148"/>
      <c r="AR157" s="144"/>
      <c r="AS157" s="145"/>
    </row>
  </sheetData>
  <sheetProtection algorithmName="SHA-512" hashValue="D4Eps7/H+s+a2D0er5memO0qKAthQH/gb+yfmbqBK4EQRU+d0LffrPOkIrLgnrt8+DPIBilf60ClHTlmqiXE+w==" saltValue="zkRhEHUDf7lzyWG9r5lGkA==" spinCount="100000" sheet="1" objects="1" scenarios="1" selectLockedCells="1" selectUnlockedCells="1"/>
  <sortState xmlns:xlrd2="http://schemas.microsoft.com/office/spreadsheetml/2017/richdata2" ref="A10:AU154">
    <sortCondition descending="1" ref="H11:H154"/>
  </sortState>
  <mergeCells count="60">
    <mergeCell ref="A1:C1"/>
    <mergeCell ref="J1:K1"/>
    <mergeCell ref="L1:M1"/>
    <mergeCell ref="N1:O1"/>
    <mergeCell ref="P1:Q1"/>
    <mergeCell ref="R1:S1"/>
    <mergeCell ref="Z1:AA1"/>
    <mergeCell ref="AF2:AG2"/>
    <mergeCell ref="AH2:AI2"/>
    <mergeCell ref="AB1:AC1"/>
    <mergeCell ref="AD1:AE1"/>
    <mergeCell ref="AF1:AG1"/>
    <mergeCell ref="AH1:AI1"/>
    <mergeCell ref="AJ1:AK1"/>
    <mergeCell ref="AL1:AM1"/>
    <mergeCell ref="T1:U1"/>
    <mergeCell ref="V1:W1"/>
    <mergeCell ref="X1:Y1"/>
    <mergeCell ref="D9:G9"/>
    <mergeCell ref="AY2:AZ2"/>
    <mergeCell ref="N2:O2"/>
    <mergeCell ref="P2:Q2"/>
    <mergeCell ref="R2:S2"/>
    <mergeCell ref="T2:U2"/>
    <mergeCell ref="V2:W2"/>
    <mergeCell ref="X2:Y2"/>
    <mergeCell ref="J2:K2"/>
    <mergeCell ref="A4:C6"/>
    <mergeCell ref="D8:G8"/>
    <mergeCell ref="AJ2:AK2"/>
    <mergeCell ref="AL2:AM2"/>
    <mergeCell ref="AD2:AE2"/>
    <mergeCell ref="Z2:AA2"/>
    <mergeCell ref="AB2:AC2"/>
    <mergeCell ref="L2:M2"/>
    <mergeCell ref="AN1:AO1"/>
    <mergeCell ref="AN2:AO2"/>
    <mergeCell ref="BG1:BH1"/>
    <mergeCell ref="BG2:BH2"/>
    <mergeCell ref="BA2:BB2"/>
    <mergeCell ref="BC2:BD2"/>
    <mergeCell ref="AR2:AS2"/>
    <mergeCell ref="AT2:AU2"/>
    <mergeCell ref="AW2:AX2"/>
    <mergeCell ref="AW1:AX1"/>
    <mergeCell ref="AY1:AZ1"/>
    <mergeCell ref="BA1:BB1"/>
    <mergeCell ref="BC1:BD1"/>
    <mergeCell ref="AT1:AU1"/>
    <mergeCell ref="BE1:BF1"/>
    <mergeCell ref="BE2:BF2"/>
    <mergeCell ref="AP1:AQ1"/>
    <mergeCell ref="BI1:BJ1"/>
    <mergeCell ref="BK1:BL1"/>
    <mergeCell ref="BM1:BN1"/>
    <mergeCell ref="AP2:AQ2"/>
    <mergeCell ref="BI2:BJ2"/>
    <mergeCell ref="BK2:BL2"/>
    <mergeCell ref="BM2:BN2"/>
    <mergeCell ref="AR1:AS1"/>
  </mergeCells>
  <phoneticPr fontId="31" type="noConversion"/>
  <pageMargins left="0.75" right="0.75" top="1" bottom="1" header="0.5" footer="0.5"/>
  <pageSetup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8408B-6E45-4596-8FF4-EE4D117952FB}">
  <sheetPr>
    <tabColor rgb="FF7030A0"/>
  </sheetPr>
  <dimension ref="A1:BF190"/>
  <sheetViews>
    <sheetView zoomScaleNormal="100" zoomScalePageLayoutView="75" workbookViewId="0">
      <pane xSplit="7" ySplit="10" topLeftCell="AA11" activePane="bottomRight" state="frozen"/>
      <selection activeCell="AF10" sqref="AF10"/>
      <selection pane="topRight" activeCell="AF10" sqref="AF10"/>
      <selection pane="bottomLeft" activeCell="AF10" sqref="AF10"/>
      <selection pane="bottomRight" activeCell="B8" sqref="B8"/>
    </sheetView>
  </sheetViews>
  <sheetFormatPr baseColWidth="10" defaultColWidth="9" defaultRowHeight="14" x14ac:dyDescent="0.15"/>
  <cols>
    <col min="1" max="1" width="12.83203125" style="86" customWidth="1"/>
    <col min="2" max="2" width="24" style="105" customWidth="1"/>
    <col min="3" max="3" width="19" style="86" customWidth="1"/>
    <col min="4" max="4" width="18.1640625" style="86" customWidth="1"/>
    <col min="5" max="5" width="18.83203125" style="86" customWidth="1"/>
    <col min="6" max="6" width="18.33203125" style="86" customWidth="1"/>
    <col min="7" max="8" width="16" style="86" customWidth="1"/>
    <col min="9" max="10" width="9.6640625" style="86" customWidth="1"/>
    <col min="11" max="11" width="10.6640625" style="160" customWidth="1"/>
    <col min="12" max="12" width="10.6640625" style="161" customWidth="1"/>
    <col min="13" max="13" width="10.6640625" style="160" customWidth="1"/>
    <col min="14" max="14" width="10.6640625" style="161" customWidth="1"/>
    <col min="15" max="15" width="11.6640625" style="149" customWidth="1"/>
    <col min="16" max="16" width="11.6640625" style="150" customWidth="1"/>
    <col min="17" max="17" width="11.6640625" style="149" customWidth="1"/>
    <col min="18" max="18" width="11.6640625" style="150" customWidth="1"/>
    <col min="19" max="19" width="11.6640625" style="149" customWidth="1"/>
    <col min="20" max="20" width="11.6640625" style="150" customWidth="1"/>
    <col min="21" max="21" width="11.6640625" style="149" customWidth="1"/>
    <col min="22" max="22" width="11.6640625" style="150" customWidth="1"/>
    <col min="23" max="24" width="11.6640625" style="151" customWidth="1"/>
    <col min="25" max="25" width="11.6640625" style="149" customWidth="1"/>
    <col min="26" max="26" width="11.6640625" style="150" customWidth="1"/>
    <col min="27" max="27" width="11.6640625" style="149" customWidth="1"/>
    <col min="28" max="28" width="11.6640625" style="152" customWidth="1"/>
    <col min="29" max="29" width="11.6640625" style="149" customWidth="1"/>
    <col min="30" max="30" width="11.6640625" style="152" customWidth="1"/>
    <col min="31" max="36" width="11.6640625" style="86" customWidth="1"/>
    <col min="37" max="37" width="11.6640625" style="149" customWidth="1"/>
    <col min="38" max="38" width="11.6640625" style="150" customWidth="1"/>
    <col min="39" max="39" width="9" style="86"/>
    <col min="40" max="58" width="0" style="86" hidden="1" customWidth="1"/>
    <col min="59" max="16384" width="9" style="86"/>
  </cols>
  <sheetData>
    <row r="1" spans="1:58" s="84" customFormat="1" ht="45" customHeight="1" x14ac:dyDescent="0.15">
      <c r="A1" s="326" t="s">
        <v>397</v>
      </c>
      <c r="B1" s="327"/>
      <c r="C1" s="327"/>
      <c r="D1" s="292" t="s">
        <v>415</v>
      </c>
      <c r="E1" s="293" t="s">
        <v>416</v>
      </c>
      <c r="F1" s="294" t="s">
        <v>417</v>
      </c>
      <c r="G1" s="296" t="s">
        <v>418</v>
      </c>
      <c r="H1" s="114" t="s">
        <v>0</v>
      </c>
      <c r="I1" s="328" t="s">
        <v>413</v>
      </c>
      <c r="J1" s="329"/>
      <c r="K1" s="301" t="s">
        <v>405</v>
      </c>
      <c r="L1" s="302"/>
      <c r="M1" s="307" t="s">
        <v>404</v>
      </c>
      <c r="N1" s="308"/>
      <c r="O1" s="307" t="s">
        <v>426</v>
      </c>
      <c r="P1" s="308"/>
      <c r="Q1" s="303" t="s">
        <v>407</v>
      </c>
      <c r="R1" s="304"/>
      <c r="S1" s="303" t="s">
        <v>408</v>
      </c>
      <c r="T1" s="304"/>
      <c r="U1" s="324" t="s">
        <v>410</v>
      </c>
      <c r="V1" s="325"/>
      <c r="W1" s="324" t="s">
        <v>411</v>
      </c>
      <c r="X1" s="325"/>
      <c r="Y1" s="332"/>
      <c r="Z1" s="333"/>
      <c r="AA1" s="332"/>
      <c r="AB1" s="333"/>
      <c r="AC1" s="332"/>
      <c r="AD1" s="333"/>
      <c r="AE1" s="332"/>
      <c r="AF1" s="333"/>
      <c r="AG1" s="332"/>
      <c r="AH1" s="333"/>
      <c r="AI1" s="332"/>
      <c r="AJ1" s="333"/>
      <c r="AK1" s="332"/>
      <c r="AL1" s="333"/>
      <c r="AM1" s="107"/>
      <c r="AN1" s="107"/>
      <c r="AO1" s="332" t="s">
        <v>180</v>
      </c>
      <c r="AP1" s="333"/>
      <c r="AQ1" s="332" t="s">
        <v>181</v>
      </c>
      <c r="AR1" s="333"/>
      <c r="AS1" s="332" t="s">
        <v>63</v>
      </c>
      <c r="AT1" s="333"/>
      <c r="AU1" s="334" t="s">
        <v>183</v>
      </c>
      <c r="AV1" s="335"/>
      <c r="AW1" s="332" t="s">
        <v>184</v>
      </c>
      <c r="AX1" s="333"/>
      <c r="AY1" s="332" t="s">
        <v>185</v>
      </c>
      <c r="AZ1" s="333"/>
      <c r="BA1" s="332" t="s">
        <v>186</v>
      </c>
      <c r="BB1" s="333"/>
      <c r="BC1" s="332" t="s">
        <v>187</v>
      </c>
      <c r="BD1" s="333"/>
      <c r="BE1" s="332" t="s">
        <v>177</v>
      </c>
      <c r="BF1" s="333"/>
    </row>
    <row r="2" spans="1:58" s="119" customFormat="1" ht="19" customHeight="1" x14ac:dyDescent="0.15">
      <c r="A2" s="223" t="s">
        <v>1</v>
      </c>
      <c r="B2" s="247" t="s">
        <v>135</v>
      </c>
      <c r="C2" s="221"/>
      <c r="D2" s="118"/>
      <c r="H2" s="165" t="s">
        <v>2</v>
      </c>
      <c r="I2" s="322">
        <v>45674</v>
      </c>
      <c r="J2" s="323"/>
      <c r="K2" s="309">
        <v>45745</v>
      </c>
      <c r="L2" s="310"/>
      <c r="M2" s="305">
        <v>45731</v>
      </c>
      <c r="N2" s="306"/>
      <c r="O2" s="305">
        <v>45731</v>
      </c>
      <c r="P2" s="306"/>
      <c r="Q2" s="305">
        <v>45671</v>
      </c>
      <c r="R2" s="306"/>
      <c r="S2" s="305">
        <v>45697</v>
      </c>
      <c r="T2" s="306"/>
      <c r="U2" s="309">
        <v>45723</v>
      </c>
      <c r="V2" s="310"/>
      <c r="W2" s="309">
        <v>45734</v>
      </c>
      <c r="X2" s="310"/>
      <c r="Y2" s="305"/>
      <c r="Z2" s="306"/>
      <c r="AA2" s="309"/>
      <c r="AB2" s="310"/>
      <c r="AC2" s="305"/>
      <c r="AD2" s="306"/>
      <c r="AE2" s="305"/>
      <c r="AF2" s="306"/>
      <c r="AG2" s="305"/>
      <c r="AH2" s="306"/>
      <c r="AI2" s="305"/>
      <c r="AJ2" s="306"/>
      <c r="AK2" s="305"/>
      <c r="AL2" s="306"/>
      <c r="AM2" s="162"/>
      <c r="AN2" s="162"/>
      <c r="AO2" s="305">
        <v>44855</v>
      </c>
      <c r="AP2" s="306"/>
      <c r="AQ2" s="305">
        <v>44909</v>
      </c>
      <c r="AR2" s="306"/>
      <c r="AS2" s="305">
        <v>44573</v>
      </c>
      <c r="AT2" s="306"/>
      <c r="AU2" s="309">
        <v>44948</v>
      </c>
      <c r="AV2" s="310"/>
      <c r="AW2" s="305">
        <v>44978</v>
      </c>
      <c r="AX2" s="306"/>
      <c r="AY2" s="305">
        <v>45006</v>
      </c>
      <c r="AZ2" s="306"/>
      <c r="BA2" s="305">
        <v>45011</v>
      </c>
      <c r="BB2" s="306"/>
      <c r="BC2" s="305">
        <v>45016</v>
      </c>
      <c r="BD2" s="306"/>
      <c r="BE2" s="305" t="s">
        <v>182</v>
      </c>
      <c r="BF2" s="306"/>
    </row>
    <row r="3" spans="1:58" s="87" customFormat="1" ht="19" customHeight="1" x14ac:dyDescent="0.15">
      <c r="A3" s="106" t="s">
        <v>398</v>
      </c>
      <c r="B3" s="88"/>
      <c r="C3" s="88"/>
      <c r="D3" s="89"/>
      <c r="E3" s="89"/>
      <c r="F3" s="89"/>
      <c r="H3" s="108" t="s">
        <v>148</v>
      </c>
      <c r="I3" s="268" t="s">
        <v>151</v>
      </c>
      <c r="J3" s="269"/>
      <c r="K3" s="188" t="s">
        <v>151</v>
      </c>
      <c r="L3" s="189"/>
      <c r="M3" s="124" t="s">
        <v>151</v>
      </c>
      <c r="N3" s="125"/>
      <c r="O3" s="124" t="s">
        <v>151</v>
      </c>
      <c r="P3" s="125"/>
      <c r="Q3" s="124" t="s">
        <v>151</v>
      </c>
      <c r="R3" s="125"/>
      <c r="S3" s="124" t="s">
        <v>151</v>
      </c>
      <c r="T3" s="125"/>
      <c r="U3" s="188" t="s">
        <v>151</v>
      </c>
      <c r="V3" s="189"/>
      <c r="W3" s="188" t="s">
        <v>151</v>
      </c>
      <c r="X3" s="189"/>
      <c r="Y3" s="124" t="s">
        <v>151</v>
      </c>
      <c r="Z3" s="125"/>
      <c r="AA3" s="188" t="s">
        <v>151</v>
      </c>
      <c r="AB3" s="189"/>
      <c r="AC3" s="124" t="s">
        <v>151</v>
      </c>
      <c r="AD3" s="125"/>
      <c r="AE3" s="124" t="s">
        <v>151</v>
      </c>
      <c r="AF3" s="125"/>
      <c r="AG3" s="124" t="s">
        <v>151</v>
      </c>
      <c r="AH3" s="125"/>
      <c r="AI3" s="124" t="s">
        <v>151</v>
      </c>
      <c r="AJ3" s="125"/>
      <c r="AK3" s="124" t="s">
        <v>151</v>
      </c>
      <c r="AL3" s="125"/>
      <c r="AO3" s="124" t="s">
        <v>149</v>
      </c>
      <c r="AP3" s="125"/>
      <c r="AQ3" s="124" t="s">
        <v>149</v>
      </c>
      <c r="AR3" s="125"/>
      <c r="AS3" s="124" t="s">
        <v>149</v>
      </c>
      <c r="AT3" s="125"/>
      <c r="AU3" s="188" t="s">
        <v>149</v>
      </c>
      <c r="AV3" s="189"/>
      <c r="AW3" s="124" t="s">
        <v>149</v>
      </c>
      <c r="AX3" s="125"/>
      <c r="AY3" s="124" t="s">
        <v>149</v>
      </c>
      <c r="AZ3" s="125"/>
      <c r="BA3" s="124" t="s">
        <v>149</v>
      </c>
      <c r="BB3" s="125"/>
      <c r="BC3" s="124" t="s">
        <v>149</v>
      </c>
      <c r="BD3" s="125"/>
      <c r="BE3" s="124" t="s">
        <v>149</v>
      </c>
      <c r="BF3" s="125"/>
    </row>
    <row r="4" spans="1:58" s="87" customFormat="1" ht="19" customHeight="1" x14ac:dyDescent="0.15">
      <c r="A4" s="315" t="s">
        <v>137</v>
      </c>
      <c r="B4" s="315"/>
      <c r="C4" s="315"/>
      <c r="D4" s="253"/>
      <c r="E4" s="253"/>
      <c r="F4" s="253"/>
      <c r="H4" s="108" t="s">
        <v>3</v>
      </c>
      <c r="I4" s="272">
        <v>9</v>
      </c>
      <c r="J4" s="273"/>
      <c r="K4" s="137">
        <v>18</v>
      </c>
      <c r="L4" s="190"/>
      <c r="M4" s="137">
        <v>23</v>
      </c>
      <c r="N4" s="127"/>
      <c r="O4" s="137">
        <v>29</v>
      </c>
      <c r="P4" s="127"/>
      <c r="Q4" s="137">
        <v>18</v>
      </c>
      <c r="R4" s="127"/>
      <c r="S4" s="137">
        <v>14</v>
      </c>
      <c r="T4" s="127"/>
      <c r="U4" s="137">
        <v>11</v>
      </c>
      <c r="V4" s="190"/>
      <c r="W4" s="137">
        <v>12</v>
      </c>
      <c r="X4" s="190"/>
      <c r="Y4" s="137">
        <v>18</v>
      </c>
      <c r="Z4" s="127"/>
      <c r="AA4" s="137">
        <v>18</v>
      </c>
      <c r="AB4" s="190"/>
      <c r="AC4" s="137">
        <v>23</v>
      </c>
      <c r="AD4" s="127"/>
      <c r="AE4" s="137"/>
      <c r="AF4" s="127"/>
      <c r="AG4" s="137"/>
      <c r="AH4" s="127"/>
      <c r="AI4" s="137"/>
      <c r="AJ4" s="127"/>
      <c r="AK4" s="137"/>
      <c r="AL4" s="127"/>
      <c r="AO4" s="137">
        <v>14</v>
      </c>
      <c r="AP4" s="127"/>
      <c r="AQ4" s="137">
        <v>14</v>
      </c>
      <c r="AR4" s="127"/>
      <c r="AS4" s="137">
        <v>13</v>
      </c>
      <c r="AT4" s="127"/>
      <c r="AU4" s="137">
        <v>4</v>
      </c>
      <c r="AV4" s="190"/>
      <c r="AW4" s="137">
        <v>15</v>
      </c>
      <c r="AX4" s="127"/>
      <c r="AY4" s="137">
        <v>99</v>
      </c>
      <c r="AZ4" s="127"/>
      <c r="BA4" s="137">
        <v>99</v>
      </c>
      <c r="BB4" s="127"/>
      <c r="BC4" s="137">
        <v>99</v>
      </c>
      <c r="BD4" s="127"/>
      <c r="BE4" s="137">
        <v>13</v>
      </c>
      <c r="BF4" s="127"/>
    </row>
    <row r="5" spans="1:58" s="87" customFormat="1" ht="19" customHeight="1" x14ac:dyDescent="0.15">
      <c r="A5" s="315"/>
      <c r="B5" s="315"/>
      <c r="C5" s="315"/>
      <c r="D5" s="253"/>
      <c r="E5" s="253"/>
      <c r="F5" s="253"/>
      <c r="H5" s="108" t="s">
        <v>238</v>
      </c>
      <c r="I5" s="272">
        <f>I4</f>
        <v>9</v>
      </c>
      <c r="J5" s="273"/>
      <c r="K5" s="264">
        <f>K4</f>
        <v>18</v>
      </c>
      <c r="L5" s="190"/>
      <c r="M5" s="137">
        <v>26</v>
      </c>
      <c r="N5" s="127"/>
      <c r="O5" s="137">
        <v>26</v>
      </c>
      <c r="P5" s="127"/>
      <c r="Q5" s="137">
        <f>Q4*2/3</f>
        <v>12</v>
      </c>
      <c r="R5" s="127"/>
      <c r="S5" s="264">
        <f>S4*2/3</f>
        <v>9.3333333333333339</v>
      </c>
      <c r="T5" s="127"/>
      <c r="U5" s="137">
        <f>U4*2/3</f>
        <v>7.333333333333333</v>
      </c>
      <c r="V5" s="190"/>
      <c r="W5" s="137">
        <f>W4*2/3</f>
        <v>8</v>
      </c>
      <c r="X5" s="190"/>
      <c r="Y5" s="264">
        <f>Y4*2/3</f>
        <v>12</v>
      </c>
      <c r="Z5" s="127"/>
      <c r="AA5" s="137">
        <f>AA4</f>
        <v>18</v>
      </c>
      <c r="AB5" s="190"/>
      <c r="AC5" s="264">
        <f>AC4*2/3</f>
        <v>15.333333333333334</v>
      </c>
      <c r="AD5" s="127"/>
      <c r="AE5" s="137"/>
      <c r="AF5" s="127"/>
      <c r="AG5" s="137"/>
      <c r="AH5" s="127"/>
      <c r="AI5" s="137"/>
      <c r="AJ5" s="127"/>
      <c r="AK5" s="137"/>
      <c r="AL5" s="127"/>
      <c r="AO5" s="137"/>
      <c r="AP5" s="127"/>
      <c r="AQ5" s="137"/>
      <c r="AR5" s="127"/>
      <c r="AS5" s="137"/>
      <c r="AT5" s="127"/>
      <c r="AU5" s="137"/>
      <c r="AV5" s="190"/>
      <c r="AW5" s="137"/>
      <c r="AX5" s="127"/>
      <c r="AY5" s="137"/>
      <c r="AZ5" s="127"/>
      <c r="BA5" s="137"/>
      <c r="BB5" s="127"/>
      <c r="BC5" s="137"/>
      <c r="BD5" s="127"/>
      <c r="BE5" s="137"/>
      <c r="BF5" s="127"/>
    </row>
    <row r="6" spans="1:58" s="88" customFormat="1" ht="19" customHeight="1" x14ac:dyDescent="0.2">
      <c r="A6" s="315"/>
      <c r="B6" s="315"/>
      <c r="C6" s="315"/>
      <c r="D6" s="253"/>
      <c r="E6" s="253"/>
      <c r="F6" s="253"/>
      <c r="H6" s="109" t="s">
        <v>4</v>
      </c>
      <c r="I6" s="276">
        <v>300</v>
      </c>
      <c r="J6" s="277"/>
      <c r="K6" s="191">
        <v>300</v>
      </c>
      <c r="L6" s="192"/>
      <c r="M6" s="76">
        <v>500</v>
      </c>
      <c r="N6" s="77"/>
      <c r="O6" s="76">
        <v>500</v>
      </c>
      <c r="P6" s="77"/>
      <c r="Q6" s="76">
        <v>675</v>
      </c>
      <c r="R6" s="77"/>
      <c r="S6" s="129">
        <v>675</v>
      </c>
      <c r="T6" s="130"/>
      <c r="U6" s="191">
        <v>675</v>
      </c>
      <c r="V6" s="192"/>
      <c r="W6" s="191">
        <v>675</v>
      </c>
      <c r="X6" s="192"/>
      <c r="Y6" s="76">
        <v>675</v>
      </c>
      <c r="Z6" s="77"/>
      <c r="AA6" s="191">
        <v>300</v>
      </c>
      <c r="AB6" s="192"/>
      <c r="AC6" s="76">
        <v>500</v>
      </c>
      <c r="AD6" s="77"/>
      <c r="AE6" s="76"/>
      <c r="AF6" s="77"/>
      <c r="AG6" s="76"/>
      <c r="AH6" s="77"/>
      <c r="AI6" s="76"/>
      <c r="AJ6" s="77"/>
      <c r="AK6" s="76"/>
      <c r="AL6" s="77"/>
      <c r="AM6" s="85"/>
      <c r="AN6" s="85"/>
      <c r="AO6" s="129">
        <v>900</v>
      </c>
      <c r="AP6" s="130"/>
      <c r="AQ6" s="76">
        <v>900</v>
      </c>
      <c r="AR6" s="77"/>
      <c r="AS6" s="76">
        <v>500</v>
      </c>
      <c r="AT6" s="77"/>
      <c r="AU6" s="191">
        <v>500</v>
      </c>
      <c r="AV6" s="192"/>
      <c r="AW6" s="76">
        <v>600</v>
      </c>
      <c r="AX6" s="77"/>
      <c r="AY6" s="76">
        <v>900</v>
      </c>
      <c r="AZ6" s="77"/>
      <c r="BA6" s="76">
        <v>675</v>
      </c>
      <c r="BB6" s="77"/>
      <c r="BC6" s="76">
        <v>500</v>
      </c>
      <c r="BD6" s="77"/>
      <c r="BE6" s="76"/>
      <c r="BF6" s="77"/>
    </row>
    <row r="7" spans="1:58" s="90" customFormat="1" ht="19" customHeight="1" thickBot="1" x14ac:dyDescent="0.25">
      <c r="A7" s="117" t="s">
        <v>236</v>
      </c>
      <c r="B7" s="88"/>
      <c r="H7" s="109" t="s">
        <v>5</v>
      </c>
      <c r="I7" s="276">
        <v>0.02</v>
      </c>
      <c r="J7" s="277"/>
      <c r="K7" s="191">
        <v>0.02</v>
      </c>
      <c r="L7" s="193"/>
      <c r="M7" s="191">
        <v>0.02</v>
      </c>
      <c r="N7" s="79"/>
      <c r="O7" s="191">
        <v>0.02</v>
      </c>
      <c r="P7" s="79"/>
      <c r="Q7" s="191">
        <v>0.02</v>
      </c>
      <c r="R7" s="77"/>
      <c r="S7" s="191">
        <v>0.02</v>
      </c>
      <c r="T7" s="78"/>
      <c r="U7" s="191">
        <v>0.02</v>
      </c>
      <c r="V7" s="193"/>
      <c r="W7" s="191">
        <v>0.02</v>
      </c>
      <c r="X7" s="193"/>
      <c r="Y7" s="76">
        <v>0.02</v>
      </c>
      <c r="Z7" s="79"/>
      <c r="AA7" s="191">
        <v>0.02</v>
      </c>
      <c r="AB7" s="193"/>
      <c r="AC7" s="191">
        <v>0.02</v>
      </c>
      <c r="AD7" s="79"/>
      <c r="AE7" s="191">
        <v>0.02</v>
      </c>
      <c r="AF7" s="79"/>
      <c r="AG7" s="191">
        <v>0.02</v>
      </c>
      <c r="AH7" s="79"/>
      <c r="AI7" s="191">
        <v>0.02</v>
      </c>
      <c r="AJ7" s="79"/>
      <c r="AK7" s="191">
        <v>0.02</v>
      </c>
      <c r="AL7" s="79"/>
      <c r="AM7" s="85"/>
      <c r="AN7" s="85"/>
      <c r="AO7" s="76">
        <v>0.02</v>
      </c>
      <c r="AP7" s="78"/>
      <c r="AQ7" s="76">
        <v>0.02</v>
      </c>
      <c r="AR7" s="79"/>
      <c r="AS7" s="76">
        <v>0.02</v>
      </c>
      <c r="AT7" s="79"/>
      <c r="AU7" s="76">
        <v>0.02</v>
      </c>
      <c r="AV7" s="193"/>
      <c r="AW7" s="76">
        <v>0.02</v>
      </c>
      <c r="AX7" s="79"/>
      <c r="AY7" s="76">
        <v>0.02</v>
      </c>
      <c r="AZ7" s="79"/>
      <c r="BA7" s="76">
        <v>0.02</v>
      </c>
      <c r="BB7" s="79"/>
      <c r="BC7" s="76">
        <v>0.02</v>
      </c>
      <c r="BD7" s="79"/>
      <c r="BE7" s="76">
        <v>0.02</v>
      </c>
      <c r="BF7" s="79"/>
    </row>
    <row r="8" spans="1:58" s="90" customFormat="1" ht="19" customHeight="1" thickBot="1" x14ac:dyDescent="0.25">
      <c r="A8" s="173" t="s">
        <v>136</v>
      </c>
      <c r="B8" s="222">
        <v>45738</v>
      </c>
      <c r="D8" s="316" t="s">
        <v>178</v>
      </c>
      <c r="E8" s="316"/>
      <c r="F8" s="316"/>
      <c r="G8" s="242" t="s">
        <v>226</v>
      </c>
      <c r="H8" s="172" t="s">
        <v>6</v>
      </c>
      <c r="I8" s="280" t="s">
        <v>152</v>
      </c>
      <c r="J8" s="277"/>
      <c r="K8" s="80" t="s">
        <v>152</v>
      </c>
      <c r="L8" s="194"/>
      <c r="M8" s="80" t="s">
        <v>152</v>
      </c>
      <c r="N8" s="78"/>
      <c r="O8" s="80" t="s">
        <v>152</v>
      </c>
      <c r="P8" s="78"/>
      <c r="Q8" s="132" t="s">
        <v>152</v>
      </c>
      <c r="R8" s="130"/>
      <c r="S8" s="80" t="s">
        <v>152</v>
      </c>
      <c r="T8" s="78"/>
      <c r="U8" s="80" t="s">
        <v>152</v>
      </c>
      <c r="V8" s="194"/>
      <c r="W8" s="80" t="s">
        <v>152</v>
      </c>
      <c r="X8" s="194"/>
      <c r="Y8" s="132" t="s">
        <v>152</v>
      </c>
      <c r="Z8" s="78"/>
      <c r="AA8" s="80" t="s">
        <v>152</v>
      </c>
      <c r="AB8" s="194"/>
      <c r="AC8" s="80" t="s">
        <v>152</v>
      </c>
      <c r="AD8" s="78"/>
      <c r="AE8" s="80" t="s">
        <v>152</v>
      </c>
      <c r="AF8" s="78"/>
      <c r="AG8" s="80" t="s">
        <v>152</v>
      </c>
      <c r="AH8" s="78"/>
      <c r="AI8" s="80" t="s">
        <v>152</v>
      </c>
      <c r="AJ8" s="78"/>
      <c r="AK8" s="80" t="s">
        <v>152</v>
      </c>
      <c r="AL8" s="78"/>
      <c r="AM8" s="85"/>
      <c r="AN8" s="85"/>
      <c r="AO8" s="80" t="s">
        <v>147</v>
      </c>
      <c r="AP8" s="78"/>
      <c r="AQ8" s="132"/>
      <c r="AR8" s="78"/>
      <c r="AS8" s="80"/>
      <c r="AT8" s="78"/>
      <c r="AU8" s="210"/>
      <c r="AV8" s="194"/>
      <c r="AW8" s="80"/>
      <c r="AX8" s="78"/>
      <c r="AY8" s="132"/>
      <c r="AZ8" s="78"/>
      <c r="BA8" s="134"/>
      <c r="BB8" s="78"/>
      <c r="BC8" s="134"/>
      <c r="BD8" s="78"/>
      <c r="BE8" s="134"/>
      <c r="BF8" s="78"/>
    </row>
    <row r="9" spans="1:58" s="90" customFormat="1" ht="28" customHeight="1" thickBot="1" x14ac:dyDescent="0.25">
      <c r="D9" s="320" t="s">
        <v>227</v>
      </c>
      <c r="E9" s="320"/>
      <c r="F9" s="320"/>
      <c r="G9" s="242" t="s">
        <v>174</v>
      </c>
      <c r="H9" s="171" t="s">
        <v>7</v>
      </c>
      <c r="I9" s="281">
        <v>300</v>
      </c>
      <c r="J9" s="282"/>
      <c r="K9" s="211">
        <v>300</v>
      </c>
      <c r="L9" s="212"/>
      <c r="M9" s="83">
        <v>500</v>
      </c>
      <c r="N9" s="139"/>
      <c r="O9" s="83">
        <v>500</v>
      </c>
      <c r="P9" s="139"/>
      <c r="Q9" s="83">
        <v>675</v>
      </c>
      <c r="R9" s="139"/>
      <c r="S9" s="174">
        <v>675</v>
      </c>
      <c r="T9" s="139"/>
      <c r="U9" s="211">
        <v>675</v>
      </c>
      <c r="V9" s="212"/>
      <c r="W9" s="211">
        <v>675</v>
      </c>
      <c r="X9" s="212"/>
      <c r="Y9" s="83">
        <v>675</v>
      </c>
      <c r="Z9" s="139"/>
      <c r="AA9" s="209">
        <v>300</v>
      </c>
      <c r="AB9" s="195"/>
      <c r="AC9" s="83">
        <v>500</v>
      </c>
      <c r="AD9" s="139"/>
      <c r="AE9" s="83"/>
      <c r="AF9" s="81"/>
      <c r="AG9" s="82"/>
      <c r="AH9" s="81"/>
      <c r="AI9" s="82"/>
      <c r="AJ9" s="81"/>
      <c r="AK9" s="82"/>
      <c r="AL9" s="81"/>
      <c r="AM9" s="85"/>
      <c r="AN9" s="85"/>
      <c r="AO9" s="135">
        <v>900</v>
      </c>
      <c r="AP9" s="81"/>
      <c r="AQ9" s="83">
        <v>900</v>
      </c>
      <c r="AR9" s="81"/>
      <c r="AS9" s="83">
        <v>500</v>
      </c>
      <c r="AT9" s="81"/>
      <c r="AU9" s="211">
        <v>500</v>
      </c>
      <c r="AV9" s="195"/>
      <c r="AW9" s="83">
        <v>600</v>
      </c>
      <c r="AX9" s="81"/>
      <c r="AY9" s="82">
        <v>900</v>
      </c>
      <c r="AZ9" s="81"/>
      <c r="BA9" s="82">
        <v>675</v>
      </c>
      <c r="BB9" s="81"/>
      <c r="BC9" s="82">
        <v>500</v>
      </c>
      <c r="BD9" s="81"/>
      <c r="BE9" s="82">
        <v>500</v>
      </c>
      <c r="BF9" s="81"/>
    </row>
    <row r="10" spans="1:58" s="95" customFormat="1" ht="30.75" customHeight="1" thickBot="1" x14ac:dyDescent="0.25">
      <c r="A10" s="170" t="s">
        <v>8</v>
      </c>
      <c r="B10" s="167" t="s">
        <v>9</v>
      </c>
      <c r="C10" s="92" t="s">
        <v>10</v>
      </c>
      <c r="D10" s="93" t="s">
        <v>11</v>
      </c>
      <c r="E10" s="93" t="s">
        <v>12</v>
      </c>
      <c r="F10" s="93" t="s">
        <v>13</v>
      </c>
      <c r="G10" s="242" t="s">
        <v>14</v>
      </c>
      <c r="H10" s="243" t="s">
        <v>239</v>
      </c>
      <c r="I10" s="91" t="s">
        <v>15</v>
      </c>
      <c r="J10" s="94" t="s">
        <v>16</v>
      </c>
      <c r="K10" s="91" t="s">
        <v>273</v>
      </c>
      <c r="L10" s="94" t="s">
        <v>274</v>
      </c>
      <c r="M10" s="91" t="s">
        <v>275</v>
      </c>
      <c r="N10" s="94" t="s">
        <v>276</v>
      </c>
      <c r="O10" s="91" t="s">
        <v>279</v>
      </c>
      <c r="P10" s="94" t="s">
        <v>280</v>
      </c>
      <c r="Q10" s="91" t="s">
        <v>283</v>
      </c>
      <c r="R10" s="94" t="s">
        <v>284</v>
      </c>
      <c r="S10" s="121" t="s">
        <v>287</v>
      </c>
      <c r="T10" s="121" t="s">
        <v>288</v>
      </c>
      <c r="U10" s="91" t="s">
        <v>295</v>
      </c>
      <c r="V10" s="94" t="s">
        <v>296</v>
      </c>
      <c r="W10" s="91" t="s">
        <v>299</v>
      </c>
      <c r="X10" s="94" t="s">
        <v>300</v>
      </c>
      <c r="Y10" s="224" t="s">
        <v>305</v>
      </c>
      <c r="Z10" s="225" t="s">
        <v>306</v>
      </c>
      <c r="AA10" s="224" t="s">
        <v>307</v>
      </c>
      <c r="AB10" s="225" t="s">
        <v>308</v>
      </c>
      <c r="AC10" s="91" t="s">
        <v>309</v>
      </c>
      <c r="AD10" s="94" t="s">
        <v>310</v>
      </c>
      <c r="AE10" s="91" t="s">
        <v>311</v>
      </c>
      <c r="AF10" s="94" t="s">
        <v>312</v>
      </c>
      <c r="AG10" s="91" t="s">
        <v>313</v>
      </c>
      <c r="AH10" s="94" t="s">
        <v>314</v>
      </c>
      <c r="AI10" s="91" t="s">
        <v>315</v>
      </c>
      <c r="AJ10" s="94" t="s">
        <v>316</v>
      </c>
      <c r="AK10" s="91" t="s">
        <v>317</v>
      </c>
      <c r="AL10" s="261" t="s">
        <v>318</v>
      </c>
      <c r="AM10" s="122"/>
      <c r="AN10" s="237" t="s">
        <v>154</v>
      </c>
      <c r="AO10" s="91" t="s">
        <v>15</v>
      </c>
      <c r="AP10" s="94" t="s">
        <v>16</v>
      </c>
      <c r="AQ10" s="91" t="s">
        <v>15</v>
      </c>
      <c r="AR10" s="94" t="s">
        <v>16</v>
      </c>
      <c r="AS10" s="91" t="s">
        <v>15</v>
      </c>
      <c r="AT10" s="94" t="s">
        <v>16</v>
      </c>
      <c r="AU10" s="224" t="s">
        <v>15</v>
      </c>
      <c r="AV10" s="225" t="s">
        <v>16</v>
      </c>
      <c r="AW10" s="91" t="s">
        <v>15</v>
      </c>
      <c r="AX10" s="94" t="s">
        <v>16</v>
      </c>
      <c r="AY10" s="91" t="s">
        <v>15</v>
      </c>
      <c r="AZ10" s="94" t="s">
        <v>16</v>
      </c>
      <c r="BA10" s="91" t="s">
        <v>15</v>
      </c>
      <c r="BB10" s="94" t="s">
        <v>16</v>
      </c>
      <c r="BC10" s="91" t="s">
        <v>15</v>
      </c>
      <c r="BD10" s="94" t="s">
        <v>16</v>
      </c>
      <c r="BE10" s="91" t="s">
        <v>15</v>
      </c>
      <c r="BF10" s="94" t="s">
        <v>16</v>
      </c>
    </row>
    <row r="11" spans="1:58" s="100" customFormat="1" ht="18" customHeight="1" x14ac:dyDescent="0.15">
      <c r="A11" s="180">
        <f>RANK($G11,($G$11:$G$87),0)</f>
        <v>1</v>
      </c>
      <c r="B11" s="236" t="s">
        <v>195</v>
      </c>
      <c r="C11" s="196" t="s">
        <v>119</v>
      </c>
      <c r="D11" s="179">
        <f>LARGE((J11, L11, N11, P11, R11, T11, V11, X11, Z11, AB11, AD11),1)</f>
        <v>500</v>
      </c>
      <c r="E11" s="179">
        <f>LARGE((J11, L11, N11, P11, R11, T11, V11, X11, Z11, AB11, AD11),2)</f>
        <v>300</v>
      </c>
      <c r="F11" s="179">
        <f>LARGE((J11, L11, N11, P11, R11, T11, V11, X11, Z11, AB11, AD11),3)</f>
        <v>0</v>
      </c>
      <c r="G11" s="97">
        <f>SUM(D11:F11)</f>
        <v>800</v>
      </c>
      <c r="H11" s="213"/>
      <c r="I11" s="213">
        <v>1</v>
      </c>
      <c r="J11" s="140">
        <f>IF(((I11&gt;=1)*AND(I11&lt;=I$5)),I$9*(1-I$7)^(I11-1),0)</f>
        <v>300</v>
      </c>
      <c r="K11" s="96"/>
      <c r="L11" s="140">
        <f>IF(((K11&gt;=1)*AND(K11&lt;=K$5)),K$9*(1-K$7)^(K11-1),0)</f>
        <v>0</v>
      </c>
      <c r="M11" s="96">
        <v>1</v>
      </c>
      <c r="N11" s="140">
        <f>IF(((M11&gt;=1)*AND(M11&lt;=M$5)),M$9*(1-M$7)^(M11-1),0)</f>
        <v>500</v>
      </c>
      <c r="O11" s="96"/>
      <c r="P11" s="140">
        <f>IF(((O11&gt;=1)*AND(O11&lt;=O$5)),O$9*(1-O$7)^(O11-1),0)</f>
        <v>0</v>
      </c>
      <c r="Q11" s="96"/>
      <c r="R11" s="140">
        <f>IF(((Q11&gt;=1)*AND(Q11&lt;=Q$5)),Q$9*(1-Q$7)^(Q11-1),0)</f>
        <v>0</v>
      </c>
      <c r="S11" s="116"/>
      <c r="T11" s="140">
        <f>IF(((S11&gt;=1)*AND(S11&lt;=S$5)),S$9*(1-S$7)^(S11-1),0)</f>
        <v>0</v>
      </c>
      <c r="U11" s="116">
        <v>9</v>
      </c>
      <c r="V11" s="140">
        <f>IF(((U11&gt;=1)*AND(U11&lt;=U$5)),U$9*(1-U$7)^(U11-1),0)</f>
        <v>0</v>
      </c>
      <c r="W11" s="141"/>
      <c r="X11" s="140">
        <f>IF(((W11&gt;=1)*AND(W11&lt;=W$5)),W$9*(1-W$7)^(W11-1),0)</f>
        <v>0</v>
      </c>
      <c r="Y11" s="96"/>
      <c r="Z11" s="140">
        <f>IF(((Y11&gt;=1)*AND(Y11&lt;=Y$5)),Y$9*(1-Y$7)^(Y11-1),0)</f>
        <v>0</v>
      </c>
      <c r="AA11" s="116"/>
      <c r="AB11" s="140">
        <f>IF(((AA11&gt;=1)*AND(AA11&lt;=AA$5)),AA$9*(1-AA$7)^(AA11-1),0)</f>
        <v>0</v>
      </c>
      <c r="AC11" s="116"/>
      <c r="AD11" s="140">
        <f>IF(((AC11&gt;=1)*AND(AC11&lt;=AC$5)),AC$9*(1-AC$7)^(AC11-1),0)</f>
        <v>0</v>
      </c>
      <c r="AE11" s="116"/>
      <c r="AF11" s="140">
        <f>IF(((AE11&gt;=1)*AND(AE11&lt;=AE$5)),AE$9*(1-AE$7)^(AE11-1),0)</f>
        <v>0</v>
      </c>
      <c r="AG11" s="116"/>
      <c r="AH11" s="140">
        <f>IF(((AG11&gt;=1)*AND(AG11&lt;=AG$5)),AG$9*(1-AG$7)^(AG11-1),0)</f>
        <v>0</v>
      </c>
      <c r="AI11" s="116"/>
      <c r="AJ11" s="140">
        <f>IF(((AI11&gt;=1)*AND(AI11&lt;=AI$5)),AI$9*(1-AI$7)^(AI11-1),0)</f>
        <v>0</v>
      </c>
      <c r="AK11" s="96"/>
      <c r="AL11" s="262">
        <f>IF(((AK11&gt;=1)*AND(AK11&lt;=AK$5)),AK$9*(1-AK$7)^(AK11-1),0)</f>
        <v>0</v>
      </c>
      <c r="AM11" s="116"/>
      <c r="AN11" s="140">
        <f t="shared" ref="AN11:AN42" si="0">IF(((AM11&gt;=1)*AND(AM11&lt;=AM$4)),AM$9*(1-AM$7)^(AM11-1),0)</f>
        <v>0</v>
      </c>
      <c r="AO11" s="116"/>
      <c r="AP11" s="140">
        <f t="shared" ref="AP11:AP42" si="1">IF(((AO11&gt;=1)*AND(AO11&lt;=AO$4)),AO$9*(1-AO$7)^(AO11-1),0)</f>
        <v>0</v>
      </c>
      <c r="AQ11" s="116"/>
      <c r="AR11" s="140">
        <f t="shared" ref="AR11:AR42" si="2">IF(((AQ11&gt;=1)*AND(AQ11&lt;=AQ$4)),AQ$9*(1-AQ$7)^(AQ11-1),0)</f>
        <v>0</v>
      </c>
      <c r="AS11" s="116"/>
      <c r="AT11" s="140">
        <f t="shared" ref="AT11:AT42" si="3">IF(((AS11&gt;=1)*AND(AS11&lt;=AS$4)),AS$9*(1-AS$7)^(AS11-1),0)</f>
        <v>0</v>
      </c>
      <c r="AU11" s="116"/>
      <c r="AV11" s="140">
        <f t="shared" ref="AV11:AV42" si="4">IF(((AU11&gt;=1)*AND(AU11&lt;=AU$4)),AU$9*(1-AU$7)^(AU11-1),0)</f>
        <v>0</v>
      </c>
      <c r="AW11" s="100">
        <v>4</v>
      </c>
      <c r="AX11" s="140">
        <f t="shared" ref="AX11:AX38" si="5">IF(((AW11&gt;=1)*AND(AW11&lt;=AW$4)),AW$9*(1-AW$7)^(AW11-1),0)</f>
        <v>564.71519999999998</v>
      </c>
      <c r="AZ11" s="142">
        <f t="shared" ref="AZ11:AZ42" si="6">IF(((AY11&gt;=1)*AND(AY11&lt;=AY$4)),AY$9*(1-AY$7)^(AY11-1),0)</f>
        <v>0</v>
      </c>
      <c r="BB11" s="142">
        <f t="shared" ref="BB11:BB42" si="7">IF(((BA11&gt;=1)*AND(BA11&lt;=BA$4)),BA$9*(1-BA$7)^(BA11-1),0)</f>
        <v>0</v>
      </c>
      <c r="BD11" s="142">
        <f t="shared" ref="BD11:BD42" si="8">IF(((BC11&gt;=1)*AND(BC11&lt;=BC$4)),BC$9*(1-BC$7)^(BC11-1),0)</f>
        <v>0</v>
      </c>
      <c r="BE11" s="100">
        <v>5</v>
      </c>
      <c r="BF11" s="142">
        <f t="shared" ref="BF11:BF42" si="9">IF(((BE11&gt;=1)*AND(BE11&lt;=BE$4)),BE$9*(1-BE$7)^(BE11-1),0)</f>
        <v>461.18407999999994</v>
      </c>
    </row>
    <row r="12" spans="1:58" s="98" customFormat="1" ht="18" customHeight="1" x14ac:dyDescent="0.15">
      <c r="A12" s="180">
        <f>RANK($G12,($G$11:$G$87),0)</f>
        <v>2</v>
      </c>
      <c r="B12" s="197" t="s">
        <v>190</v>
      </c>
      <c r="C12" s="298" t="s">
        <v>69</v>
      </c>
      <c r="D12" s="179">
        <f>LARGE((J12, L12, N12, P12, R12, T12, V12, X12, Z12, AB12, AD12),1)</f>
        <v>490</v>
      </c>
      <c r="E12" s="179">
        <f>LARGE((J12, L12, N12, P12, R12, T12, V12, X12, Z12, AB12, AD12),2)</f>
        <v>294</v>
      </c>
      <c r="F12" s="179">
        <f>LARGE((J12, L12, N12, P12, R12, T12, V12, X12, Z12, AB12, AD12),3)</f>
        <v>0</v>
      </c>
      <c r="G12" s="97">
        <f>SUM(D12:F12)</f>
        <v>784</v>
      </c>
      <c r="H12" s="213"/>
      <c r="I12" s="213">
        <v>2</v>
      </c>
      <c r="J12" s="140">
        <f>IF(((I12&gt;=1)*AND(I12&lt;=I$5)),I$9*(1-I$7)^(I12-1),0)</f>
        <v>294</v>
      </c>
      <c r="K12" s="178"/>
      <c r="L12" s="140">
        <f>IF(((K12&gt;=1)*AND(K12&lt;=K$5)),K$9*(1-K$7)^(K12-1),0)</f>
        <v>0</v>
      </c>
      <c r="M12" s="178">
        <v>2</v>
      </c>
      <c r="N12" s="140">
        <f>IF(((M12&gt;=1)*AND(M12&lt;=M$5)),M$9*(1-M$7)^(M12-1),0)</f>
        <v>490</v>
      </c>
      <c r="O12" s="178"/>
      <c r="P12" s="140">
        <f>IF(((O12&gt;=1)*AND(O12&lt;=O$5)),O$9*(1-O$7)^(O12-1),0)</f>
        <v>0</v>
      </c>
      <c r="Q12" s="178"/>
      <c r="R12" s="140">
        <f>IF(((Q12&gt;=1)*AND(Q12&lt;=Q$5)),Q$9*(1-Q$7)^(Q12-1),0)</f>
        <v>0</v>
      </c>
      <c r="S12" s="99"/>
      <c r="T12" s="140">
        <f>IF(((S12&gt;=1)*AND(S12&lt;=S$5)),S$9*(1-S$7)^(S12-1),0)</f>
        <v>0</v>
      </c>
      <c r="U12" s="99"/>
      <c r="V12" s="140">
        <f>IF(((U12&gt;=1)*AND(U12&lt;=U$5)),U$9*(1-U$7)^(U12-1),0)</f>
        <v>0</v>
      </c>
      <c r="W12" s="143"/>
      <c r="X12" s="140">
        <f>IF(((W12&gt;=1)*AND(W12&lt;=W$5)),W$9*(1-W$7)^(W12-1),0)</f>
        <v>0</v>
      </c>
      <c r="Y12" s="178"/>
      <c r="Z12" s="140">
        <f>IF(((Y12&gt;=1)*AND(Y12&lt;=Y$5)),Y$9*(1-Y$7)^(Y12-1),0)</f>
        <v>0</v>
      </c>
      <c r="AA12" s="99"/>
      <c r="AB12" s="140">
        <f>IF(((AA12&gt;=1)*AND(AA12&lt;=AA$5)),AA$9*(1-AA$7)^(AA12-1),0)</f>
        <v>0</v>
      </c>
      <c r="AC12" s="99"/>
      <c r="AD12" s="140">
        <f>IF(((AC12&gt;=1)*AND(AC12&lt;=AC$5)),AC$9*(1-AC$7)^(AC12-1),0)</f>
        <v>0</v>
      </c>
      <c r="AE12" s="99"/>
      <c r="AF12" s="140">
        <f>IF(((AE12&gt;=1)*AND(AE12&lt;=AE$5)),AE$9*(1-AE$7)^(AE12-1),0)</f>
        <v>0</v>
      </c>
      <c r="AG12" s="99"/>
      <c r="AH12" s="140">
        <f>IF(((AG12&gt;=1)*AND(AG12&lt;=AG$5)),AG$9*(1-AG$7)^(AG12-1),0)</f>
        <v>0</v>
      </c>
      <c r="AI12" s="99"/>
      <c r="AJ12" s="140">
        <f>IF(((AI12&gt;=1)*AND(AI12&lt;=AI$5)),AI$9*(1-AI$7)^(AI12-1),0)</f>
        <v>0</v>
      </c>
      <c r="AK12" s="99"/>
      <c r="AL12" s="262">
        <f>IF(((AK12&gt;=1)*AND(AK12&lt;=AK$5)),AK$9*(1-AK$7)^(AK12-1),0)</f>
        <v>0</v>
      </c>
      <c r="AM12" s="99"/>
      <c r="AN12" s="142">
        <f t="shared" si="0"/>
        <v>0</v>
      </c>
      <c r="AO12" s="99"/>
      <c r="AP12" s="142">
        <f t="shared" si="1"/>
        <v>0</v>
      </c>
      <c r="AQ12" s="99"/>
      <c r="AR12" s="142">
        <f t="shared" si="2"/>
        <v>0</v>
      </c>
      <c r="AS12" s="99"/>
      <c r="AT12" s="142">
        <f t="shared" si="3"/>
        <v>0</v>
      </c>
      <c r="AU12" s="99"/>
      <c r="AV12" s="142">
        <f t="shared" si="4"/>
        <v>0</v>
      </c>
      <c r="AW12" s="98">
        <v>2</v>
      </c>
      <c r="AX12" s="142">
        <f t="shared" si="5"/>
        <v>588</v>
      </c>
      <c r="AZ12" s="142">
        <f t="shared" si="6"/>
        <v>0</v>
      </c>
      <c r="BB12" s="142">
        <f t="shared" si="7"/>
        <v>0</v>
      </c>
      <c r="BD12" s="142">
        <f t="shared" si="8"/>
        <v>0</v>
      </c>
      <c r="BF12" s="142">
        <f t="shared" si="9"/>
        <v>0</v>
      </c>
    </row>
    <row r="13" spans="1:58" s="98" customFormat="1" ht="18" customHeight="1" x14ac:dyDescent="0.15">
      <c r="A13" s="180">
        <f>RANK($G13,($G$11:$G$87),0)</f>
        <v>3</v>
      </c>
      <c r="B13" s="236" t="s">
        <v>327</v>
      </c>
      <c r="C13" s="154" t="s">
        <v>119</v>
      </c>
      <c r="D13" s="179">
        <f>LARGE((J13, L13, N13, P13, R13, T13, V13, X13, Z13, AB13, AD13),1)</f>
        <v>461.18407999999994</v>
      </c>
      <c r="E13" s="179">
        <f>LARGE((J13, L13, N13, P13, R13, T13, V13, X13, Z13, AB13, AD13),2)</f>
        <v>276.71044799999999</v>
      </c>
      <c r="F13" s="179">
        <f>LARGE((J13, L13, N13, P13, R13, T13, V13, X13, Z13, AB13, AD13),3)</f>
        <v>0</v>
      </c>
      <c r="G13" s="97">
        <f>SUM(D13:F13)</f>
        <v>737.89452799999992</v>
      </c>
      <c r="H13" s="213"/>
      <c r="I13" s="213">
        <v>5</v>
      </c>
      <c r="J13" s="140">
        <f>IF(((I13&gt;=1)*AND(I13&lt;=I$5)),I$9*(1-I$7)^(I13-1),0)</f>
        <v>276.71044799999999</v>
      </c>
      <c r="K13" s="178"/>
      <c r="L13" s="140">
        <f>IF(((K13&gt;=1)*AND(K13&lt;=K$5)),K$9*(1-K$7)^(K13-1),0)</f>
        <v>0</v>
      </c>
      <c r="M13" s="178">
        <v>5</v>
      </c>
      <c r="N13" s="140">
        <f>IF(((M13&gt;=1)*AND(M13&lt;=M$5)),M$9*(1-M$7)^(M13-1),0)</f>
        <v>461.18407999999994</v>
      </c>
      <c r="O13" s="178"/>
      <c r="P13" s="140">
        <f>IF(((O13&gt;=1)*AND(O13&lt;=O$5)),O$9*(1-O$7)^(O13-1),0)</f>
        <v>0</v>
      </c>
      <c r="Q13" s="178"/>
      <c r="R13" s="140">
        <f>IF(((Q13&gt;=1)*AND(Q13&lt;=Q$5)),Q$9*(1-Q$7)^(Q13-1),0)</f>
        <v>0</v>
      </c>
      <c r="S13" s="99"/>
      <c r="T13" s="140">
        <f>IF(((S13&gt;=1)*AND(S13&lt;=S$5)),S$9*(1-S$7)^(S13-1),0)</f>
        <v>0</v>
      </c>
      <c r="U13" s="99"/>
      <c r="V13" s="140">
        <f>IF(((U13&gt;=1)*AND(U13&lt;=U$5)),U$9*(1-U$7)^(U13-1),0)</f>
        <v>0</v>
      </c>
      <c r="W13" s="143"/>
      <c r="X13" s="140">
        <f>IF(((W13&gt;=1)*AND(W13&lt;=W$5)),W$9*(1-W$7)^(W13-1),0)</f>
        <v>0</v>
      </c>
      <c r="Y13" s="178"/>
      <c r="Z13" s="140">
        <f>IF(((Y13&gt;=1)*AND(Y13&lt;=Y$5)),Y$9*(1-Y$7)^(Y13-1),0)</f>
        <v>0</v>
      </c>
      <c r="AA13" s="99"/>
      <c r="AB13" s="140">
        <f>IF(((AA13&gt;=1)*AND(AA13&lt;=AA$5)),AA$9*(1-AA$7)^(AA13-1),0)</f>
        <v>0</v>
      </c>
      <c r="AC13" s="99"/>
      <c r="AD13" s="140">
        <f>IF(((AC13&gt;=1)*AND(AC13&lt;=AC$5)),AC$9*(1-AC$7)^(AC13-1),0)</f>
        <v>0</v>
      </c>
      <c r="AE13" s="99"/>
      <c r="AF13" s="140">
        <f>IF(((AE13&gt;=1)*AND(AE13&lt;=AE$5)),AE$9*(1-AE$7)^(AE13-1),0)</f>
        <v>0</v>
      </c>
      <c r="AG13" s="99"/>
      <c r="AH13" s="140">
        <f>IF(((AG13&gt;=1)*AND(AG13&lt;=AG$5)),AG$9*(1-AG$7)^(AG13-1),0)</f>
        <v>0</v>
      </c>
      <c r="AI13" s="99"/>
      <c r="AJ13" s="140">
        <f>IF(((AI13&gt;=1)*AND(AI13&lt;=AI$5)),AI$9*(1-AI$7)^(AI13-1),0)</f>
        <v>0</v>
      </c>
      <c r="AK13" s="99"/>
      <c r="AL13" s="262">
        <f>IF(((AK13&gt;=1)*AND(AK13&lt;=AK$5)),AK$9*(1-AK$7)^(AK13-1),0)</f>
        <v>0</v>
      </c>
      <c r="AM13" s="99"/>
      <c r="AN13" s="142">
        <f t="shared" si="0"/>
        <v>0</v>
      </c>
      <c r="AO13" s="99"/>
      <c r="AP13" s="142">
        <f t="shared" si="1"/>
        <v>0</v>
      </c>
      <c r="AQ13" s="99"/>
      <c r="AR13" s="142">
        <f t="shared" si="2"/>
        <v>0</v>
      </c>
      <c r="AS13" s="99"/>
      <c r="AT13" s="142">
        <f t="shared" si="3"/>
        <v>0</v>
      </c>
      <c r="AU13" s="99"/>
      <c r="AV13" s="142">
        <f t="shared" si="4"/>
        <v>0</v>
      </c>
      <c r="AX13" s="142">
        <f t="shared" si="5"/>
        <v>0</v>
      </c>
      <c r="AZ13" s="142">
        <f t="shared" si="6"/>
        <v>0</v>
      </c>
      <c r="BB13" s="142">
        <f t="shared" si="7"/>
        <v>0</v>
      </c>
      <c r="BD13" s="142">
        <f t="shared" si="8"/>
        <v>0</v>
      </c>
      <c r="BF13" s="142">
        <f t="shared" si="9"/>
        <v>0</v>
      </c>
    </row>
    <row r="14" spans="1:58" s="98" customFormat="1" ht="18" customHeight="1" x14ac:dyDescent="0.15">
      <c r="A14" s="180">
        <f>RANK($G14,($G$11:$G$87),0)</f>
        <v>4</v>
      </c>
      <c r="B14" s="297" t="s">
        <v>343</v>
      </c>
      <c r="C14" s="98" t="s">
        <v>231</v>
      </c>
      <c r="D14" s="179">
        <f>LARGE((J14, L14, N14, P14, R14, T14, V14, X14, Z14, AB14, AD14),1)</f>
        <v>425.38151129089266</v>
      </c>
      <c r="E14" s="179">
        <f>LARGE((J14, L14, N14, P14, R14, T14, V14, X14, Z14, AB14, AD14),2)</f>
        <v>282.35759999999999</v>
      </c>
      <c r="F14" s="179">
        <f>LARGE((J14, L14, N14, P14, R14, T14, V14, X14, Z14, AB14, AD14),3)</f>
        <v>0</v>
      </c>
      <c r="G14" s="97">
        <f>SUM(D14:F14)</f>
        <v>707.73911129089265</v>
      </c>
      <c r="H14" s="213"/>
      <c r="I14" s="213">
        <v>4</v>
      </c>
      <c r="J14" s="140">
        <f>IF(((I14&gt;=1)*AND(I14&lt;=I$5)),I$9*(1-I$7)^(I14-1),0)</f>
        <v>282.35759999999999</v>
      </c>
      <c r="K14" s="178"/>
      <c r="L14" s="140">
        <f>IF(((K14&gt;=1)*AND(K14&lt;=K$5)),K$9*(1-K$7)^(K14-1),0)</f>
        <v>0</v>
      </c>
      <c r="M14" s="178">
        <v>9</v>
      </c>
      <c r="N14" s="140">
        <f>IF(((M14&gt;=1)*AND(M14&lt;=M$5)),M$9*(1-M$7)^(M14-1),0)</f>
        <v>425.38151129089266</v>
      </c>
      <c r="O14" s="178"/>
      <c r="P14" s="140">
        <f>IF(((O14&gt;=1)*AND(O14&lt;=O$5)),O$9*(1-O$7)^(O14-1),0)</f>
        <v>0</v>
      </c>
      <c r="Q14" s="178"/>
      <c r="R14" s="140">
        <f>IF(((Q14&gt;=1)*AND(Q14&lt;=Q$5)),Q$9*(1-Q$7)^(Q14-1),0)</f>
        <v>0</v>
      </c>
      <c r="S14" s="99"/>
      <c r="T14" s="140">
        <f>IF(((S14&gt;=1)*AND(S14&lt;=S$5)),S$9*(1-S$7)^(S14-1),0)</f>
        <v>0</v>
      </c>
      <c r="U14" s="99"/>
      <c r="V14" s="140">
        <f>IF(((U14&gt;=1)*AND(U14&lt;=U$5)),U$9*(1-U$7)^(U14-1),0)</f>
        <v>0</v>
      </c>
      <c r="W14" s="143"/>
      <c r="X14" s="140">
        <f>IF(((W14&gt;=1)*AND(W14&lt;=W$5)),W$9*(1-W$7)^(W14-1),0)</f>
        <v>0</v>
      </c>
      <c r="Y14" s="178"/>
      <c r="Z14" s="140">
        <f>IF(((Y14&gt;=1)*AND(Y14&lt;=Y$5)),Y$9*(1-Y$7)^(Y14-1),0)</f>
        <v>0</v>
      </c>
      <c r="AA14" s="99"/>
      <c r="AB14" s="140">
        <f>IF(((AA14&gt;=1)*AND(AA14&lt;=AA$5)),AA$9*(1-AA$7)^(AA14-1),0)</f>
        <v>0</v>
      </c>
      <c r="AC14" s="99"/>
      <c r="AD14" s="140">
        <f>IF(((AC14&gt;=1)*AND(AC14&lt;=AC$5)),AC$9*(1-AC$7)^(AC14-1),0)</f>
        <v>0</v>
      </c>
      <c r="AE14" s="99"/>
      <c r="AF14" s="140">
        <f>IF(((AE14&gt;=1)*AND(AE14&lt;=AE$5)),AE$9*(1-AE$7)^(AE14-1),0)</f>
        <v>0</v>
      </c>
      <c r="AG14" s="99"/>
      <c r="AH14" s="140">
        <f>IF(((AG14&gt;=1)*AND(AG14&lt;=AG$5)),AG$9*(1-AG$7)^(AG14-1),0)</f>
        <v>0</v>
      </c>
      <c r="AI14" s="99"/>
      <c r="AJ14" s="140">
        <f>IF(((AI14&gt;=1)*AND(AI14&lt;=AI$5)),AI$9*(1-AI$7)^(AI14-1),0)</f>
        <v>0</v>
      </c>
      <c r="AK14" s="99"/>
      <c r="AL14" s="262">
        <f>IF(((AK14&gt;=1)*AND(AK14&lt;=AK$5)),AK$9*(1-AK$7)^(AK14-1),0)</f>
        <v>0</v>
      </c>
      <c r="AM14" s="99"/>
      <c r="AN14" s="142">
        <f t="shared" si="0"/>
        <v>0</v>
      </c>
      <c r="AO14" s="99"/>
      <c r="AP14" s="142">
        <f t="shared" si="1"/>
        <v>0</v>
      </c>
      <c r="AQ14" s="99"/>
      <c r="AR14" s="142">
        <f t="shared" si="2"/>
        <v>0</v>
      </c>
      <c r="AS14" s="99"/>
      <c r="AT14" s="142">
        <f t="shared" si="3"/>
        <v>0</v>
      </c>
      <c r="AU14" s="99"/>
      <c r="AV14" s="142">
        <f t="shared" si="4"/>
        <v>0</v>
      </c>
      <c r="AX14" s="142">
        <f t="shared" si="5"/>
        <v>0</v>
      </c>
      <c r="AZ14" s="142">
        <f t="shared" si="6"/>
        <v>0</v>
      </c>
      <c r="BB14" s="142">
        <f t="shared" si="7"/>
        <v>0</v>
      </c>
      <c r="BD14" s="142">
        <f t="shared" si="8"/>
        <v>0</v>
      </c>
      <c r="BF14" s="142">
        <f t="shared" si="9"/>
        <v>0</v>
      </c>
    </row>
    <row r="15" spans="1:58" s="98" customFormat="1" ht="18" customHeight="1" x14ac:dyDescent="0.15">
      <c r="A15" s="180">
        <f>RANK($G15,($G$11:$G$87),0)</f>
        <v>5</v>
      </c>
      <c r="B15" s="102" t="s">
        <v>197</v>
      </c>
      <c r="C15" s="98" t="s">
        <v>69</v>
      </c>
      <c r="D15" s="179">
        <f>LARGE((J15, L15, N15, P15, R15, T15, V15, X15, Z15, AB15, AD15),1)</f>
        <v>361.89886029624773</v>
      </c>
      <c r="E15" s="179">
        <f>LARGE((J15, L15, N15, P15, R15, T15, V15, X15, Z15, AB15, AD15),2)</f>
        <v>288.12</v>
      </c>
      <c r="F15" s="179">
        <f>LARGE((J15, L15, N15, P15, R15, T15, V15, X15, Z15, AB15, AD15),3)</f>
        <v>0</v>
      </c>
      <c r="G15" s="97">
        <f>SUM(D15:F15)</f>
        <v>650.01886029624779</v>
      </c>
      <c r="H15" s="213"/>
      <c r="I15" s="213">
        <v>3</v>
      </c>
      <c r="J15" s="140">
        <f>IF(((I15&gt;=1)*AND(I15&lt;=I$5)),I$9*(1-I$7)^(I15-1),0)</f>
        <v>288.12</v>
      </c>
      <c r="K15" s="178"/>
      <c r="L15" s="140">
        <f>IF(((K15&gt;=1)*AND(K15&lt;=K$5)),K$9*(1-K$7)^(K15-1),0)</f>
        <v>0</v>
      </c>
      <c r="M15" s="178">
        <v>17</v>
      </c>
      <c r="N15" s="140">
        <f>IF(((M15&gt;=1)*AND(M15&lt;=M$5)),M$9*(1-M$7)^(M15-1),0)</f>
        <v>361.89886029624773</v>
      </c>
      <c r="O15" s="178"/>
      <c r="P15" s="140">
        <f>IF(((O15&gt;=1)*AND(O15&lt;=O$5)),O$9*(1-O$7)^(O15-1),0)</f>
        <v>0</v>
      </c>
      <c r="Q15" s="178"/>
      <c r="R15" s="140">
        <f>IF(((Q15&gt;=1)*AND(Q15&lt;=Q$5)),Q$9*(1-Q$7)^(Q15-1),0)</f>
        <v>0</v>
      </c>
      <c r="S15" s="99"/>
      <c r="T15" s="140">
        <f>IF(((S15&gt;=1)*AND(S15&lt;=S$5)),S$9*(1-S$7)^(S15-1),0)</f>
        <v>0</v>
      </c>
      <c r="U15" s="99"/>
      <c r="V15" s="140">
        <f>IF(((U15&gt;=1)*AND(U15&lt;=U$5)),U$9*(1-U$7)^(U15-1),0)</f>
        <v>0</v>
      </c>
      <c r="W15" s="143"/>
      <c r="X15" s="140">
        <f>IF(((W15&gt;=1)*AND(W15&lt;=W$5)),W$9*(1-W$7)^(W15-1),0)</f>
        <v>0</v>
      </c>
      <c r="Y15" s="178"/>
      <c r="Z15" s="140">
        <f>IF(((Y15&gt;=1)*AND(Y15&lt;=Y$5)),Y$9*(1-Y$7)^(Y15-1),0)</f>
        <v>0</v>
      </c>
      <c r="AA15" s="99"/>
      <c r="AB15" s="140">
        <f>IF(((AA15&gt;=1)*AND(AA15&lt;=AA$5)),AA$9*(1-AA$7)^(AA15-1),0)</f>
        <v>0</v>
      </c>
      <c r="AC15" s="99"/>
      <c r="AD15" s="140">
        <f>IF(((AC15&gt;=1)*AND(AC15&lt;=AC$5)),AC$9*(1-AC$7)^(AC15-1),0)</f>
        <v>0</v>
      </c>
      <c r="AE15" s="99"/>
      <c r="AF15" s="140">
        <f>IF(((AE15&gt;=1)*AND(AE15&lt;=AE$5)),AE$9*(1-AE$7)^(AE15-1),0)</f>
        <v>0</v>
      </c>
      <c r="AG15" s="99"/>
      <c r="AH15" s="140">
        <f>IF(((AG15&gt;=1)*AND(AG15&lt;=AG$5)),AG$9*(1-AG$7)^(AG15-1),0)</f>
        <v>0</v>
      </c>
      <c r="AI15" s="99"/>
      <c r="AJ15" s="140">
        <f>IF(((AI15&gt;=1)*AND(AI15&lt;=AI$5)),AI$9*(1-AI$7)^(AI15-1),0)</f>
        <v>0</v>
      </c>
      <c r="AK15" s="99"/>
      <c r="AL15" s="262">
        <f>IF(((AK15&gt;=1)*AND(AK15&lt;=AK$5)),AK$9*(1-AK$7)^(AK15-1),0)</f>
        <v>0</v>
      </c>
      <c r="AM15" s="99"/>
      <c r="AN15" s="142">
        <f t="shared" si="0"/>
        <v>0</v>
      </c>
      <c r="AO15" s="99">
        <v>14</v>
      </c>
      <c r="AP15" s="142">
        <f t="shared" si="1"/>
        <v>692.1201503340933</v>
      </c>
      <c r="AQ15" s="99">
        <v>14</v>
      </c>
      <c r="AR15" s="142">
        <f t="shared" si="2"/>
        <v>692.1201503340933</v>
      </c>
      <c r="AS15" s="99"/>
      <c r="AT15" s="142">
        <f t="shared" si="3"/>
        <v>0</v>
      </c>
      <c r="AU15" s="99"/>
      <c r="AV15" s="142">
        <f t="shared" si="4"/>
        <v>0</v>
      </c>
      <c r="AX15" s="142">
        <f t="shared" si="5"/>
        <v>0</v>
      </c>
      <c r="AZ15" s="142">
        <f t="shared" si="6"/>
        <v>0</v>
      </c>
      <c r="BB15" s="142">
        <f t="shared" si="7"/>
        <v>0</v>
      </c>
      <c r="BD15" s="142">
        <f t="shared" si="8"/>
        <v>0</v>
      </c>
      <c r="BF15" s="142">
        <f t="shared" si="9"/>
        <v>0</v>
      </c>
    </row>
    <row r="16" spans="1:58" s="98" customFormat="1" ht="18" customHeight="1" x14ac:dyDescent="0.15">
      <c r="A16" s="180">
        <f>RANK($G16,($G$11:$G$87),0)</f>
        <v>6</v>
      </c>
      <c r="B16" s="297" t="s">
        <v>344</v>
      </c>
      <c r="C16" s="98" t="s">
        <v>65</v>
      </c>
      <c r="D16" s="179">
        <f>LARGE((J16, L16, N16, P16, R16, T16, V16, X16, Z16, AB16, AD16),1)</f>
        <v>340.61631211994597</v>
      </c>
      <c r="E16" s="179">
        <f>LARGE((J16, L16, N16, P16, R16, T16, V16, X16, Z16, AB16, AD16),2)</f>
        <v>255.2289067745356</v>
      </c>
      <c r="F16" s="179">
        <f>LARGE((J16, L16, N16, P16, R16, T16, V16, X16, Z16, AB16, AD16),3)</f>
        <v>0</v>
      </c>
      <c r="G16" s="97">
        <f>SUM(D16:F16)</f>
        <v>595.8452188944816</v>
      </c>
      <c r="H16" s="213"/>
      <c r="I16" s="213">
        <v>9</v>
      </c>
      <c r="J16" s="140">
        <f>IF(((I16&gt;=1)*AND(I16&lt;=I$5)),I$9*(1-I$7)^(I16-1),0)</f>
        <v>255.2289067745356</v>
      </c>
      <c r="K16" s="178"/>
      <c r="L16" s="140">
        <f>IF(((K16&gt;=1)*AND(K16&lt;=K$5)),K$9*(1-K$7)^(K16-1),0)</f>
        <v>0</v>
      </c>
      <c r="M16" s="178">
        <v>20</v>
      </c>
      <c r="N16" s="140">
        <f>IF(((M16&gt;=1)*AND(M16&lt;=M$5)),M$9*(1-M$7)^(M16-1),0)</f>
        <v>340.61631211994597</v>
      </c>
      <c r="O16" s="178"/>
      <c r="P16" s="140">
        <f>IF(((O16&gt;=1)*AND(O16&lt;=O$5)),O$9*(1-O$7)^(O16-1),0)</f>
        <v>0</v>
      </c>
      <c r="Q16" s="178"/>
      <c r="R16" s="140">
        <f>IF(((Q16&gt;=1)*AND(Q16&lt;=Q$5)),Q$9*(1-Q$7)^(Q16-1),0)</f>
        <v>0</v>
      </c>
      <c r="S16" s="99"/>
      <c r="T16" s="140">
        <f>IF(((S16&gt;=1)*AND(S16&lt;=S$5)),S$9*(1-S$7)^(S16-1),0)</f>
        <v>0</v>
      </c>
      <c r="U16" s="99"/>
      <c r="V16" s="140">
        <f>IF(((U16&gt;=1)*AND(U16&lt;=U$5)),U$9*(1-U$7)^(U16-1),0)</f>
        <v>0</v>
      </c>
      <c r="W16" s="143"/>
      <c r="X16" s="140">
        <f>IF(((W16&gt;=1)*AND(W16&lt;=W$5)),W$9*(1-W$7)^(W16-1),0)</f>
        <v>0</v>
      </c>
      <c r="Y16" s="178"/>
      <c r="Z16" s="140">
        <f>IF(((Y16&gt;=1)*AND(Y16&lt;=Y$5)),Y$9*(1-Y$7)^(Y16-1),0)</f>
        <v>0</v>
      </c>
      <c r="AA16" s="99"/>
      <c r="AB16" s="140">
        <f>IF(((AA16&gt;=1)*AND(AA16&lt;=AA$5)),AA$9*(1-AA$7)^(AA16-1),0)</f>
        <v>0</v>
      </c>
      <c r="AC16" s="99"/>
      <c r="AD16" s="140">
        <f>IF(((AC16&gt;=1)*AND(AC16&lt;=AC$5)),AC$9*(1-AC$7)^(AC16-1),0)</f>
        <v>0</v>
      </c>
      <c r="AE16" s="99"/>
      <c r="AF16" s="140">
        <f>IF(((AE16&gt;=1)*AND(AE16&lt;=AE$5)),AE$9*(1-AE$7)^(AE16-1),0)</f>
        <v>0</v>
      </c>
      <c r="AG16" s="99"/>
      <c r="AH16" s="140">
        <f>IF(((AG16&gt;=1)*AND(AG16&lt;=AG$5)),AG$9*(1-AG$7)^(AG16-1),0)</f>
        <v>0</v>
      </c>
      <c r="AI16" s="99"/>
      <c r="AJ16" s="140">
        <f>IF(((AI16&gt;=1)*AND(AI16&lt;=AI$5)),AI$9*(1-AI$7)^(AI16-1),0)</f>
        <v>0</v>
      </c>
      <c r="AK16" s="99"/>
      <c r="AL16" s="262">
        <f>IF(((AK16&gt;=1)*AND(AK16&lt;=AK$5)),AK$9*(1-AK$7)^(AK16-1),0)</f>
        <v>0</v>
      </c>
      <c r="AM16" s="99"/>
      <c r="AN16" s="142">
        <f t="shared" si="0"/>
        <v>0</v>
      </c>
      <c r="AO16" s="99"/>
      <c r="AP16" s="142">
        <f t="shared" si="1"/>
        <v>0</v>
      </c>
      <c r="AQ16" s="99"/>
      <c r="AR16" s="142">
        <f t="shared" si="2"/>
        <v>0</v>
      </c>
      <c r="AS16" s="99"/>
      <c r="AT16" s="142">
        <f t="shared" si="3"/>
        <v>0</v>
      </c>
      <c r="AU16" s="99"/>
      <c r="AV16" s="142">
        <f t="shared" si="4"/>
        <v>0</v>
      </c>
      <c r="AX16" s="142">
        <f t="shared" si="5"/>
        <v>0</v>
      </c>
      <c r="AZ16" s="142">
        <f t="shared" si="6"/>
        <v>0</v>
      </c>
      <c r="BB16" s="142">
        <f t="shared" si="7"/>
        <v>0</v>
      </c>
      <c r="BD16" s="142">
        <f t="shared" si="8"/>
        <v>0</v>
      </c>
      <c r="BE16" s="98">
        <v>9</v>
      </c>
      <c r="BF16" s="142">
        <f t="shared" si="9"/>
        <v>425.38151129089266</v>
      </c>
    </row>
    <row r="17" spans="1:58" s="98" customFormat="1" ht="18" customHeight="1" x14ac:dyDescent="0.15">
      <c r="A17" s="180">
        <f>RANK($G17,($G$11:$G$87),0)</f>
        <v>7</v>
      </c>
      <c r="B17" s="290" t="s">
        <v>392</v>
      </c>
      <c r="C17" s="98" t="s">
        <v>124</v>
      </c>
      <c r="D17" s="179">
        <f>LARGE((J17, L17, N17, P17, R17, T17, V17, X17, Z17, AB17, AD17),1)</f>
        <v>271.17623903999993</v>
      </c>
      <c r="E17" s="179">
        <f>LARGE((J17, L17, N17, P17, R17, T17, V17, X17, Z17, AB17, AD17),2)</f>
        <v>0</v>
      </c>
      <c r="F17" s="179">
        <f>LARGE((J17, L17, N17, P17, R17, T17, V17, X17, Z17, AB17, AD17),3)</f>
        <v>0</v>
      </c>
      <c r="G17" s="97">
        <f>SUM(D17:F17)</f>
        <v>271.17623903999993</v>
      </c>
      <c r="H17" s="213"/>
      <c r="I17" s="213">
        <v>6</v>
      </c>
      <c r="J17" s="140">
        <f>IF(((I17&gt;=1)*AND(I17&lt;=I$5)),I$9*(1-I$7)^(I17-1),0)</f>
        <v>271.17623903999993</v>
      </c>
      <c r="K17" s="178"/>
      <c r="L17" s="140">
        <f>IF(((K17&gt;=1)*AND(K17&lt;=K$5)),K$9*(1-K$7)^(K17-1),0)</f>
        <v>0</v>
      </c>
      <c r="M17" s="178"/>
      <c r="N17" s="140">
        <f>IF(((M17&gt;=1)*AND(M17&lt;=M$5)),M$9*(1-M$7)^(M17-1),0)</f>
        <v>0</v>
      </c>
      <c r="O17" s="178"/>
      <c r="P17" s="140">
        <f>IF(((O17&gt;=1)*AND(O17&lt;=O$5)),O$9*(1-O$7)^(O17-1),0)</f>
        <v>0</v>
      </c>
      <c r="Q17" s="178"/>
      <c r="R17" s="140">
        <f>IF(((Q17&gt;=1)*AND(Q17&lt;=Q$5)),Q$9*(1-Q$7)^(Q17-1),0)</f>
        <v>0</v>
      </c>
      <c r="S17" s="99"/>
      <c r="T17" s="140">
        <f>IF(((S17&gt;=1)*AND(S17&lt;=S$5)),S$9*(1-S$7)^(S17-1),0)</f>
        <v>0</v>
      </c>
      <c r="U17" s="99"/>
      <c r="V17" s="140">
        <f>IF(((U17&gt;=1)*AND(U17&lt;=U$5)),U$9*(1-U$7)^(U17-1),0)</f>
        <v>0</v>
      </c>
      <c r="W17" s="143"/>
      <c r="X17" s="140">
        <f>IF(((W17&gt;=1)*AND(W17&lt;=W$5)),W$9*(1-W$7)^(W17-1),0)</f>
        <v>0</v>
      </c>
      <c r="Y17" s="178"/>
      <c r="Z17" s="140">
        <f>IF(((Y17&gt;=1)*AND(Y17&lt;=Y$5)),Y$9*(1-Y$7)^(Y17-1),0)</f>
        <v>0</v>
      </c>
      <c r="AA17" s="99"/>
      <c r="AB17" s="140">
        <f>IF(((AA17&gt;=1)*AND(AA17&lt;=AA$5)),AA$9*(1-AA$7)^(AA17-1),0)</f>
        <v>0</v>
      </c>
      <c r="AC17" s="99"/>
      <c r="AD17" s="140">
        <f>IF(((AC17&gt;=1)*AND(AC17&lt;=AC$5)),AC$9*(1-AC$7)^(AC17-1),0)</f>
        <v>0</v>
      </c>
      <c r="AE17" s="99"/>
      <c r="AF17" s="140">
        <f>IF(((AE17&gt;=1)*AND(AE17&lt;=AE$5)),AE$9*(1-AE$7)^(AE17-1),0)</f>
        <v>0</v>
      </c>
      <c r="AG17" s="99"/>
      <c r="AH17" s="140">
        <f>IF(((AG17&gt;=1)*AND(AG17&lt;=AG$5)),AG$9*(1-AG$7)^(AG17-1),0)</f>
        <v>0</v>
      </c>
      <c r="AI17" s="99"/>
      <c r="AJ17" s="140">
        <f>IF(((AI17&gt;=1)*AND(AI17&lt;=AI$5)),AI$9*(1-AI$7)^(AI17-1),0)</f>
        <v>0</v>
      </c>
      <c r="AK17" s="99"/>
      <c r="AL17" s="262">
        <f>IF(((AK17&gt;=1)*AND(AK17&lt;=AK$5)),AK$9*(1-AK$7)^(AK17-1),0)</f>
        <v>0</v>
      </c>
      <c r="AM17" s="99"/>
      <c r="AN17" s="142">
        <f t="shared" si="0"/>
        <v>0</v>
      </c>
      <c r="AO17" s="99"/>
      <c r="AP17" s="142">
        <f t="shared" si="1"/>
        <v>0</v>
      </c>
      <c r="AQ17" s="99"/>
      <c r="AR17" s="142">
        <f t="shared" si="2"/>
        <v>0</v>
      </c>
      <c r="AS17" s="99"/>
      <c r="AT17" s="142">
        <f t="shared" si="3"/>
        <v>0</v>
      </c>
      <c r="AU17" s="99"/>
      <c r="AV17" s="142">
        <f t="shared" si="4"/>
        <v>0</v>
      </c>
      <c r="AX17" s="142">
        <f t="shared" si="5"/>
        <v>0</v>
      </c>
      <c r="AZ17" s="142">
        <f t="shared" si="6"/>
        <v>0</v>
      </c>
      <c r="BB17" s="142">
        <f t="shared" si="7"/>
        <v>0</v>
      </c>
      <c r="BD17" s="142">
        <f t="shared" si="8"/>
        <v>0</v>
      </c>
      <c r="BF17" s="142">
        <f t="shared" si="9"/>
        <v>0</v>
      </c>
    </row>
    <row r="18" spans="1:58" s="98" customFormat="1" ht="18" customHeight="1" x14ac:dyDescent="0.15">
      <c r="A18" s="180">
        <f>RANK($G18,($G$11:$G$87),0)</f>
        <v>8</v>
      </c>
      <c r="B18" s="101" t="s">
        <v>338</v>
      </c>
      <c r="C18" s="98" t="s">
        <v>87</v>
      </c>
      <c r="D18" s="179">
        <f>LARGE((J18, L18, N18, P18, R18, T18, V18, X18, Z18, AB18, AD18),1)</f>
        <v>265.75271425919993</v>
      </c>
      <c r="E18" s="179">
        <f>LARGE((J18, L18, N18, P18, R18, T18, V18, X18, Z18, AB18, AD18),2)</f>
        <v>0</v>
      </c>
      <c r="F18" s="179">
        <f>LARGE((J18, L18, N18, P18, R18, T18, V18, X18, Z18, AB18, AD18),3)</f>
        <v>0</v>
      </c>
      <c r="G18" s="97">
        <f>SUM(D18:F18)</f>
        <v>265.75271425919993</v>
      </c>
      <c r="H18" s="213"/>
      <c r="I18" s="213">
        <v>7</v>
      </c>
      <c r="J18" s="140">
        <f>IF(((I18&gt;=1)*AND(I18&lt;=I$5)),I$9*(1-I$7)^(I18-1),0)</f>
        <v>265.75271425919993</v>
      </c>
      <c r="K18" s="178"/>
      <c r="L18" s="140">
        <f>IF(((K18&gt;=1)*AND(K18&lt;=K$5)),K$9*(1-K$7)^(K18-1),0)</f>
        <v>0</v>
      </c>
      <c r="M18" s="178"/>
      <c r="N18" s="140">
        <f>IF(((M18&gt;=1)*AND(M18&lt;=M$5)),M$9*(1-M$7)^(M18-1),0)</f>
        <v>0</v>
      </c>
      <c r="O18" s="178"/>
      <c r="P18" s="140">
        <f>IF(((O18&gt;=1)*AND(O18&lt;=O$5)),O$9*(1-O$7)^(O18-1),0)</f>
        <v>0</v>
      </c>
      <c r="Q18" s="178"/>
      <c r="R18" s="140">
        <f>IF(((Q18&gt;=1)*AND(Q18&lt;=Q$5)),Q$9*(1-Q$7)^(Q18-1),0)</f>
        <v>0</v>
      </c>
      <c r="S18" s="99"/>
      <c r="T18" s="140">
        <f>IF(((S18&gt;=1)*AND(S18&lt;=S$5)),S$9*(1-S$7)^(S18-1),0)</f>
        <v>0</v>
      </c>
      <c r="U18" s="99"/>
      <c r="V18" s="140">
        <f>IF(((U18&gt;=1)*AND(U18&lt;=U$5)),U$9*(1-U$7)^(U18-1),0)</f>
        <v>0</v>
      </c>
      <c r="W18" s="143"/>
      <c r="X18" s="140">
        <f>IF(((W18&gt;=1)*AND(W18&lt;=W$5)),W$9*(1-W$7)^(W18-1),0)</f>
        <v>0</v>
      </c>
      <c r="Y18" s="178"/>
      <c r="Z18" s="140">
        <f>IF(((Y18&gt;=1)*AND(Y18&lt;=Y$5)),Y$9*(1-Y$7)^(Y18-1),0)</f>
        <v>0</v>
      </c>
      <c r="AA18" s="99"/>
      <c r="AB18" s="140">
        <f>IF(((AA18&gt;=1)*AND(AA18&lt;=AA$5)),AA$9*(1-AA$7)^(AA18-1),0)</f>
        <v>0</v>
      </c>
      <c r="AC18" s="99"/>
      <c r="AD18" s="140">
        <f>IF(((AC18&gt;=1)*AND(AC18&lt;=AC$5)),AC$9*(1-AC$7)^(AC18-1),0)</f>
        <v>0</v>
      </c>
      <c r="AE18" s="99"/>
      <c r="AF18" s="140">
        <f>IF(((AE18&gt;=1)*AND(AE18&lt;=AE$5)),AE$9*(1-AE$7)^(AE18-1),0)</f>
        <v>0</v>
      </c>
      <c r="AG18" s="99"/>
      <c r="AH18" s="140">
        <f>IF(((AG18&gt;=1)*AND(AG18&lt;=AG$5)),AG$9*(1-AG$7)^(AG18-1),0)</f>
        <v>0</v>
      </c>
      <c r="AI18" s="99"/>
      <c r="AJ18" s="140">
        <f>IF(((AI18&gt;=1)*AND(AI18&lt;=AI$5)),AI$9*(1-AI$7)^(AI18-1),0)</f>
        <v>0</v>
      </c>
      <c r="AK18" s="99"/>
      <c r="AL18" s="262">
        <f>IF(((AK18&gt;=1)*AND(AK18&lt;=AK$5)),AK$9*(1-AK$7)^(AK18-1),0)</f>
        <v>0</v>
      </c>
      <c r="AM18" s="99"/>
      <c r="AN18" s="142">
        <f t="shared" si="0"/>
        <v>0</v>
      </c>
      <c r="AO18" s="99"/>
      <c r="AP18" s="142">
        <f t="shared" si="1"/>
        <v>0</v>
      </c>
      <c r="AQ18" s="99"/>
      <c r="AR18" s="142">
        <f t="shared" si="2"/>
        <v>0</v>
      </c>
      <c r="AS18" s="99"/>
      <c r="AT18" s="142">
        <f t="shared" si="3"/>
        <v>0</v>
      </c>
      <c r="AU18" s="99"/>
      <c r="AV18" s="142">
        <f t="shared" si="4"/>
        <v>0</v>
      </c>
      <c r="AX18" s="142">
        <f t="shared" si="5"/>
        <v>0</v>
      </c>
      <c r="AZ18" s="142">
        <f t="shared" si="6"/>
        <v>0</v>
      </c>
      <c r="BB18" s="142">
        <f t="shared" si="7"/>
        <v>0</v>
      </c>
      <c r="BD18" s="142">
        <f t="shared" si="8"/>
        <v>0</v>
      </c>
      <c r="BF18" s="142">
        <f t="shared" si="9"/>
        <v>0</v>
      </c>
    </row>
    <row r="19" spans="1:58" s="98" customFormat="1" ht="18" customHeight="1" x14ac:dyDescent="0.15">
      <c r="A19" s="180">
        <f>RANK($G19,($G$11:$G$87),0)</f>
        <v>9</v>
      </c>
      <c r="B19" s="290" t="s">
        <v>376</v>
      </c>
      <c r="C19" s="98" t="s">
        <v>69</v>
      </c>
      <c r="D19" s="179">
        <f>LARGE((J19, L19, N19, P19, R19, T19, V19, X19, Z19, AB19, AD19),1)</f>
        <v>260.43765997401596</v>
      </c>
      <c r="E19" s="179">
        <f>LARGE((J19, L19, N19, P19, R19, T19, V19, X19, Z19, AB19, AD19),2)</f>
        <v>0</v>
      </c>
      <c r="F19" s="179">
        <f>LARGE((J19, L19, N19, P19, R19, T19, V19, X19, Z19, AB19, AD19),3)</f>
        <v>0</v>
      </c>
      <c r="G19" s="97">
        <f>SUM(D19:F19)</f>
        <v>260.43765997401596</v>
      </c>
      <c r="H19" s="213"/>
      <c r="I19" s="213">
        <v>8</v>
      </c>
      <c r="J19" s="140">
        <f>IF(((I19&gt;=1)*AND(I19&lt;=I$5)),I$9*(1-I$7)^(I19-1),0)</f>
        <v>260.43765997401596</v>
      </c>
      <c r="K19" s="178"/>
      <c r="L19" s="140">
        <f>IF(((K19&gt;=1)*AND(K19&lt;=K$5)),K$9*(1-K$7)^(K19-1),0)</f>
        <v>0</v>
      </c>
      <c r="M19" s="178"/>
      <c r="N19" s="140">
        <f>IF(((M19&gt;=1)*AND(M19&lt;=M$5)),M$9*(1-M$7)^(M19-1),0)</f>
        <v>0</v>
      </c>
      <c r="O19" s="178"/>
      <c r="P19" s="140">
        <f>IF(((O19&gt;=1)*AND(O19&lt;=O$5)),O$9*(1-O$7)^(O19-1),0)</f>
        <v>0</v>
      </c>
      <c r="Q19" s="178"/>
      <c r="R19" s="140">
        <f>IF(((Q19&gt;=1)*AND(Q19&lt;=Q$5)),Q$9*(1-Q$7)^(Q19-1),0)</f>
        <v>0</v>
      </c>
      <c r="S19" s="99"/>
      <c r="T19" s="140">
        <f>IF(((S19&gt;=1)*AND(S19&lt;=S$5)),S$9*(1-S$7)^(S19-1),0)</f>
        <v>0</v>
      </c>
      <c r="U19" s="99"/>
      <c r="V19" s="140">
        <f>IF(((U19&gt;=1)*AND(U19&lt;=U$5)),U$9*(1-U$7)^(U19-1),0)</f>
        <v>0</v>
      </c>
      <c r="W19" s="143"/>
      <c r="X19" s="140">
        <f>IF(((W19&gt;=1)*AND(W19&lt;=W$5)),W$9*(1-W$7)^(W19-1),0)</f>
        <v>0</v>
      </c>
      <c r="Y19" s="178"/>
      <c r="Z19" s="140">
        <f>IF(((Y19&gt;=1)*AND(Y19&lt;=Y$5)),Y$9*(1-Y$7)^(Y19-1),0)</f>
        <v>0</v>
      </c>
      <c r="AA19" s="99"/>
      <c r="AB19" s="140">
        <f>IF(((AA19&gt;=1)*AND(AA19&lt;=AA$5)),AA$9*(1-AA$7)^(AA19-1),0)</f>
        <v>0</v>
      </c>
      <c r="AC19" s="99"/>
      <c r="AD19" s="140">
        <f>IF(((AC19&gt;=1)*AND(AC19&lt;=AC$5)),AC$9*(1-AC$7)^(AC19-1),0)</f>
        <v>0</v>
      </c>
      <c r="AE19" s="99"/>
      <c r="AF19" s="140">
        <f>IF(((AE19&gt;=1)*AND(AE19&lt;=AE$5)),AE$9*(1-AE$7)^(AE19-1),0)</f>
        <v>0</v>
      </c>
      <c r="AG19" s="99"/>
      <c r="AH19" s="140">
        <f>IF(((AG19&gt;=1)*AND(AG19&lt;=AG$5)),AG$9*(1-AG$7)^(AG19-1),0)</f>
        <v>0</v>
      </c>
      <c r="AI19" s="99"/>
      <c r="AJ19" s="140">
        <f>IF(((AI19&gt;=1)*AND(AI19&lt;=AI$5)),AI$9*(1-AI$7)^(AI19-1),0)</f>
        <v>0</v>
      </c>
      <c r="AK19" s="99"/>
      <c r="AL19" s="262">
        <f>IF(((AK19&gt;=1)*AND(AK19&lt;=AK$5)),AK$9*(1-AK$7)^(AK19-1),0)</f>
        <v>0</v>
      </c>
      <c r="AM19" s="99"/>
      <c r="AN19" s="142">
        <f t="shared" si="0"/>
        <v>0</v>
      </c>
      <c r="AO19" s="99"/>
      <c r="AP19" s="142">
        <f t="shared" si="1"/>
        <v>0</v>
      </c>
      <c r="AQ19" s="99"/>
      <c r="AR19" s="142">
        <f t="shared" si="2"/>
        <v>0</v>
      </c>
      <c r="AS19" s="99"/>
      <c r="AT19" s="142">
        <f t="shared" si="3"/>
        <v>0</v>
      </c>
      <c r="AU19" s="99"/>
      <c r="AV19" s="142">
        <f t="shared" si="4"/>
        <v>0</v>
      </c>
      <c r="AX19" s="142">
        <f t="shared" si="5"/>
        <v>0</v>
      </c>
      <c r="AZ19" s="142">
        <f t="shared" si="6"/>
        <v>0</v>
      </c>
      <c r="BB19" s="142">
        <f t="shared" si="7"/>
        <v>0</v>
      </c>
      <c r="BD19" s="142">
        <f t="shared" si="8"/>
        <v>0</v>
      </c>
      <c r="BF19" s="142">
        <f t="shared" si="9"/>
        <v>0</v>
      </c>
    </row>
    <row r="20" spans="1:58" s="98" customFormat="1" ht="18" customHeight="1" x14ac:dyDescent="0.15">
      <c r="A20" s="180">
        <f>RANK($G20,($G$11:$G$87),0)</f>
        <v>10</v>
      </c>
      <c r="B20" s="102" t="s">
        <v>193</v>
      </c>
      <c r="C20" s="98" t="s">
        <v>67</v>
      </c>
      <c r="D20" s="179">
        <f>LARGE((J20, L20, N20, P20, R20, T20, V20, X20, Z20, AB20, AD20),1)</f>
        <v>0</v>
      </c>
      <c r="E20" s="179">
        <f>LARGE((J20, L20, N20, P20, R20, T20, V20, X20, Z20, AB20, AD20),2)</f>
        <v>0</v>
      </c>
      <c r="F20" s="179">
        <f>LARGE((J20, L20, N20, P20, R20, T20, V20, X20, Z20, AB20, AD20),3)</f>
        <v>0</v>
      </c>
      <c r="G20" s="97">
        <f>SUM(D20:F20)</f>
        <v>0</v>
      </c>
      <c r="H20" s="213"/>
      <c r="I20" s="213"/>
      <c r="J20" s="140">
        <f>IF(((I20&gt;=1)*AND(I20&lt;=I$5)),I$9*(1-I$7)^(I20-1),0)</f>
        <v>0</v>
      </c>
      <c r="K20" s="178"/>
      <c r="L20" s="140">
        <f>IF(((K20&gt;=1)*AND(K20&lt;=K$5)),K$9*(1-K$7)^(K20-1),0)</f>
        <v>0</v>
      </c>
      <c r="M20" s="178"/>
      <c r="N20" s="140">
        <f>IF(((M20&gt;=1)*AND(M20&lt;=M$5)),M$9*(1-M$7)^(M20-1),0)</f>
        <v>0</v>
      </c>
      <c r="O20" s="178"/>
      <c r="P20" s="140">
        <f>IF(((O20&gt;=1)*AND(O20&lt;=O$5)),O$9*(1-O$7)^(O20-1),0)</f>
        <v>0</v>
      </c>
      <c r="Q20" s="178"/>
      <c r="R20" s="140">
        <f>IF(((Q20&gt;=1)*AND(Q20&lt;=Q$5)),Q$9*(1-Q$7)^(Q20-1),0)</f>
        <v>0</v>
      </c>
      <c r="S20" s="99"/>
      <c r="T20" s="140">
        <f>IF(((S20&gt;=1)*AND(S20&lt;=S$5)),S$9*(1-S$7)^(S20-1),0)</f>
        <v>0</v>
      </c>
      <c r="U20" s="99"/>
      <c r="V20" s="140">
        <f>IF(((U20&gt;=1)*AND(U20&lt;=U$5)),U$9*(1-U$7)^(U20-1),0)</f>
        <v>0</v>
      </c>
      <c r="W20" s="143"/>
      <c r="X20" s="140">
        <f>IF(((W20&gt;=1)*AND(W20&lt;=W$5)),W$9*(1-W$7)^(W20-1),0)</f>
        <v>0</v>
      </c>
      <c r="Y20" s="178"/>
      <c r="Z20" s="140">
        <f>IF(((Y20&gt;=1)*AND(Y20&lt;=Y$5)),Y$9*(1-Y$7)^(Y20-1),0)</f>
        <v>0</v>
      </c>
      <c r="AA20" s="99"/>
      <c r="AB20" s="140">
        <f>IF(((AA20&gt;=1)*AND(AA20&lt;=AA$5)),AA$9*(1-AA$7)^(AA20-1),0)</f>
        <v>0</v>
      </c>
      <c r="AC20" s="99"/>
      <c r="AD20" s="140">
        <f>IF(((AC20&gt;=1)*AND(AC20&lt;=AC$5)),AC$9*(1-AC$7)^(AC20-1),0)</f>
        <v>0</v>
      </c>
      <c r="AE20" s="99"/>
      <c r="AF20" s="140">
        <f>IF(((AE20&gt;=1)*AND(AE20&lt;=AE$5)),AE$9*(1-AE$7)^(AE20-1),0)</f>
        <v>0</v>
      </c>
      <c r="AG20" s="99"/>
      <c r="AH20" s="140">
        <f>IF(((AG20&gt;=1)*AND(AG20&lt;=AG$5)),AG$9*(1-AG$7)^(AG20-1),0)</f>
        <v>0</v>
      </c>
      <c r="AI20" s="99"/>
      <c r="AJ20" s="140">
        <f>IF(((AI20&gt;=1)*AND(AI20&lt;=AI$5)),AI$9*(1-AI$7)^(AI20-1),0)</f>
        <v>0</v>
      </c>
      <c r="AK20" s="178"/>
      <c r="AL20" s="262">
        <f>IF(((AK20&gt;=1)*AND(AK20&lt;=AK$5)),AK$9*(1-AK$7)^(AK20-1),0)</f>
        <v>0</v>
      </c>
      <c r="AM20" s="99"/>
      <c r="AN20" s="142">
        <f t="shared" si="0"/>
        <v>0</v>
      </c>
      <c r="AO20" s="99"/>
      <c r="AP20" s="142">
        <f t="shared" si="1"/>
        <v>0</v>
      </c>
      <c r="AQ20" s="99"/>
      <c r="AR20" s="142">
        <f t="shared" si="2"/>
        <v>0</v>
      </c>
      <c r="AS20" s="99"/>
      <c r="AT20" s="142">
        <f t="shared" si="3"/>
        <v>0</v>
      </c>
      <c r="AU20" s="99"/>
      <c r="AV20" s="142">
        <f t="shared" si="4"/>
        <v>0</v>
      </c>
      <c r="AX20" s="142">
        <f t="shared" si="5"/>
        <v>0</v>
      </c>
      <c r="AZ20" s="142">
        <f t="shared" si="6"/>
        <v>0</v>
      </c>
      <c r="BB20" s="142">
        <f t="shared" si="7"/>
        <v>0</v>
      </c>
      <c r="BD20" s="142">
        <f t="shared" si="8"/>
        <v>0</v>
      </c>
      <c r="BF20" s="142">
        <f t="shared" si="9"/>
        <v>0</v>
      </c>
    </row>
    <row r="21" spans="1:58" s="98" customFormat="1" ht="18" customHeight="1" x14ac:dyDescent="0.15">
      <c r="A21" s="180">
        <f>RANK($G21,($G$11:$G$87),0)</f>
        <v>10</v>
      </c>
      <c r="B21" s="102" t="s">
        <v>196</v>
      </c>
      <c r="C21" s="98" t="s">
        <v>69</v>
      </c>
      <c r="D21" s="179">
        <f>LARGE((J21, L21, N21, P21, R21, T21, V21, X21, Z21, AB21, AD21),1)</f>
        <v>0</v>
      </c>
      <c r="E21" s="179">
        <f>LARGE((J21, L21, N21, P21, R21, T21, V21, X21, Z21, AB21, AD21),2)</f>
        <v>0</v>
      </c>
      <c r="F21" s="179">
        <f>LARGE((J21, L21, N21, P21, R21, T21, V21, X21, Z21, AB21, AD21),3)</f>
        <v>0</v>
      </c>
      <c r="G21" s="97">
        <f>SUM(D21:F21)</f>
        <v>0</v>
      </c>
      <c r="H21" s="213"/>
      <c r="I21" s="213"/>
      <c r="J21" s="140">
        <f>IF(((I21&gt;=1)*AND(I21&lt;=I$5)),I$9*(1-I$7)^(I21-1),0)</f>
        <v>0</v>
      </c>
      <c r="K21" s="178"/>
      <c r="L21" s="140">
        <f>IF(((K21&gt;=1)*AND(K21&lt;=K$5)),K$9*(1-K$7)^(K21-1),0)</f>
        <v>0</v>
      </c>
      <c r="M21" s="178"/>
      <c r="N21" s="140">
        <f>IF(((M21&gt;=1)*AND(M21&lt;=M$5)),M$9*(1-M$7)^(M21-1),0)</f>
        <v>0</v>
      </c>
      <c r="O21" s="178"/>
      <c r="P21" s="140">
        <f>IF(((O21&gt;=1)*AND(O21&lt;=O$5)),O$9*(1-O$7)^(O21-1),0)</f>
        <v>0</v>
      </c>
      <c r="Q21" s="178"/>
      <c r="R21" s="140">
        <f>IF(((Q21&gt;=1)*AND(Q21&lt;=Q$5)),Q$9*(1-Q$7)^(Q21-1),0)</f>
        <v>0</v>
      </c>
      <c r="S21" s="99"/>
      <c r="T21" s="140">
        <f>IF(((S21&gt;=1)*AND(S21&lt;=S$5)),S$9*(1-S$7)^(S21-1),0)</f>
        <v>0</v>
      </c>
      <c r="U21" s="99"/>
      <c r="V21" s="140">
        <f>IF(((U21&gt;=1)*AND(U21&lt;=U$5)),U$9*(1-U$7)^(U21-1),0)</f>
        <v>0</v>
      </c>
      <c r="W21" s="143"/>
      <c r="X21" s="140">
        <f>IF(((W21&gt;=1)*AND(W21&lt;=W$5)),W$9*(1-W$7)^(W21-1),0)</f>
        <v>0</v>
      </c>
      <c r="Y21" s="178"/>
      <c r="Z21" s="140">
        <f>IF(((Y21&gt;=1)*AND(Y21&lt;=Y$5)),Y$9*(1-Y$7)^(Y21-1),0)</f>
        <v>0</v>
      </c>
      <c r="AA21" s="99"/>
      <c r="AB21" s="140">
        <f>IF(((AA21&gt;=1)*AND(AA21&lt;=AA$5)),AA$9*(1-AA$7)^(AA21-1),0)</f>
        <v>0</v>
      </c>
      <c r="AC21" s="99"/>
      <c r="AD21" s="140">
        <f>IF(((AC21&gt;=1)*AND(AC21&lt;=AC$5)),AC$9*(1-AC$7)^(AC21-1),0)</f>
        <v>0</v>
      </c>
      <c r="AE21" s="99"/>
      <c r="AF21" s="140">
        <f>IF(((AE21&gt;=1)*AND(AE21&lt;=AE$5)),AE$9*(1-AE$7)^(AE21-1),0)</f>
        <v>0</v>
      </c>
      <c r="AG21" s="99"/>
      <c r="AH21" s="140">
        <f>IF(((AG21&gt;=1)*AND(AG21&lt;=AG$5)),AG$9*(1-AG$7)^(AG21-1),0)</f>
        <v>0</v>
      </c>
      <c r="AI21" s="99"/>
      <c r="AJ21" s="140">
        <f>IF(((AI21&gt;=1)*AND(AI21&lt;=AI$5)),AI$9*(1-AI$7)^(AI21-1),0)</f>
        <v>0</v>
      </c>
      <c r="AK21" s="99"/>
      <c r="AL21" s="262">
        <f>IF(((AK21&gt;=1)*AND(AK21&lt;=AK$5)),AK$9*(1-AK$7)^(AK21-1),0)</f>
        <v>0</v>
      </c>
      <c r="AM21" s="99"/>
      <c r="AN21" s="142">
        <f t="shared" si="0"/>
        <v>0</v>
      </c>
      <c r="AO21" s="99"/>
      <c r="AP21" s="142">
        <f t="shared" si="1"/>
        <v>0</v>
      </c>
      <c r="AQ21" s="99"/>
      <c r="AR21" s="142">
        <f t="shared" si="2"/>
        <v>0</v>
      </c>
      <c r="AS21" s="99"/>
      <c r="AT21" s="142">
        <f t="shared" si="3"/>
        <v>0</v>
      </c>
      <c r="AU21" s="99"/>
      <c r="AV21" s="142">
        <f t="shared" si="4"/>
        <v>0</v>
      </c>
      <c r="AX21" s="142">
        <f t="shared" si="5"/>
        <v>0</v>
      </c>
      <c r="AZ21" s="142">
        <f t="shared" si="6"/>
        <v>0</v>
      </c>
      <c r="BB21" s="142">
        <f t="shared" si="7"/>
        <v>0</v>
      </c>
      <c r="BD21" s="142">
        <f t="shared" si="8"/>
        <v>0</v>
      </c>
      <c r="BF21" s="142">
        <f t="shared" si="9"/>
        <v>0</v>
      </c>
    </row>
    <row r="22" spans="1:58" s="98" customFormat="1" ht="18" customHeight="1" x14ac:dyDescent="0.15">
      <c r="A22" s="180">
        <f>RANK($G22,($G$11:$G$87),0)</f>
        <v>10</v>
      </c>
      <c r="B22" s="290" t="s">
        <v>462</v>
      </c>
      <c r="C22" s="98" t="s">
        <v>67</v>
      </c>
      <c r="D22" s="179">
        <f>LARGE((J22, L22, N22, P22, R22, T22, V22, X22, Z22, AB22, AD22),1)</f>
        <v>0</v>
      </c>
      <c r="E22" s="179">
        <f>LARGE((J22, L22, N22, P22, R22, T22, V22, X22, Z22, AB22, AD22),2)</f>
        <v>0</v>
      </c>
      <c r="F22" s="179">
        <f>LARGE((J22, L22, N22, P22, R22, T22, V22, X22, Z22, AB22, AD22),3)</f>
        <v>0</v>
      </c>
      <c r="G22" s="97">
        <f>SUM(D22:F22)</f>
        <v>0</v>
      </c>
      <c r="H22" s="213"/>
      <c r="I22" s="213"/>
      <c r="J22" s="140">
        <f>IF(((I22&gt;=1)*AND(I22&lt;=I$5)),I$9*(1-I$7)^(I22-1),0)</f>
        <v>0</v>
      </c>
      <c r="K22" s="178"/>
      <c r="L22" s="140">
        <f>IF(((K22&gt;=1)*AND(K22&lt;=K$5)),K$9*(1-K$7)^(K22-1),0)</f>
        <v>0</v>
      </c>
      <c r="M22" s="178"/>
      <c r="N22" s="140">
        <f>IF(((M22&gt;=1)*AND(M22&lt;=M$5)),M$9*(1-M$7)^(M22-1),0)</f>
        <v>0</v>
      </c>
      <c r="O22" s="178"/>
      <c r="P22" s="140">
        <f>IF(((O22&gt;=1)*AND(O22&lt;=O$5)),O$9*(1-O$7)^(O22-1),0)</f>
        <v>0</v>
      </c>
      <c r="Q22" s="178"/>
      <c r="R22" s="140">
        <f>IF(((Q22&gt;=1)*AND(Q22&lt;=Q$5)),Q$9*(1-Q$7)^(Q22-1),0)</f>
        <v>0</v>
      </c>
      <c r="S22" s="99"/>
      <c r="T22" s="140">
        <f>IF(((S22&gt;=1)*AND(S22&lt;=S$5)),S$9*(1-S$7)^(S22-1),0)</f>
        <v>0</v>
      </c>
      <c r="U22" s="99">
        <v>8</v>
      </c>
      <c r="V22" s="140">
        <f>IF(((U22&gt;=1)*AND(U22&lt;=U$5)),U$9*(1-U$7)^(U22-1),0)</f>
        <v>0</v>
      </c>
      <c r="W22" s="143"/>
      <c r="X22" s="140">
        <f>IF(((W22&gt;=1)*AND(W22&lt;=W$5)),W$9*(1-W$7)^(W22-1),0)</f>
        <v>0</v>
      </c>
      <c r="Y22" s="178"/>
      <c r="Z22" s="140">
        <f>IF(((Y22&gt;=1)*AND(Y22&lt;=Y$5)),Y$9*(1-Y$7)^(Y22-1),0)</f>
        <v>0</v>
      </c>
      <c r="AA22" s="99"/>
      <c r="AB22" s="140">
        <f>IF(((AA22&gt;=1)*AND(AA22&lt;=AA$5)),AA$9*(1-AA$7)^(AA22-1),0)</f>
        <v>0</v>
      </c>
      <c r="AC22" s="99"/>
      <c r="AD22" s="140">
        <f>IF(((AC22&gt;=1)*AND(AC22&lt;=AC$5)),AC$9*(1-AC$7)^(AC22-1),0)</f>
        <v>0</v>
      </c>
      <c r="AE22" s="99"/>
      <c r="AF22" s="140">
        <f>IF(((AE22&gt;=1)*AND(AE22&lt;=AE$5)),AE$9*(1-AE$7)^(AE22-1),0)</f>
        <v>0</v>
      </c>
      <c r="AG22" s="99"/>
      <c r="AH22" s="140">
        <f>IF(((AG22&gt;=1)*AND(AG22&lt;=AG$5)),AG$9*(1-AG$7)^(AG22-1),0)</f>
        <v>0</v>
      </c>
      <c r="AI22" s="99"/>
      <c r="AJ22" s="140">
        <f>IF(((AI22&gt;=1)*AND(AI22&lt;=AI$5)),AI$9*(1-AI$7)^(AI22-1),0)</f>
        <v>0</v>
      </c>
      <c r="AK22" s="99"/>
      <c r="AL22" s="262">
        <f>IF(((AK22&gt;=1)*AND(AK22&lt;=AK$5)),AK$9*(1-AK$7)^(AK22-1),0)</f>
        <v>0</v>
      </c>
      <c r="AM22" s="99"/>
      <c r="AN22" s="142">
        <f t="shared" si="0"/>
        <v>0</v>
      </c>
      <c r="AO22" s="99"/>
      <c r="AP22" s="142">
        <f t="shared" si="1"/>
        <v>0</v>
      </c>
      <c r="AQ22" s="99"/>
      <c r="AR22" s="142">
        <f t="shared" si="2"/>
        <v>0</v>
      </c>
      <c r="AS22" s="99"/>
      <c r="AT22" s="142">
        <f t="shared" si="3"/>
        <v>0</v>
      </c>
      <c r="AU22" s="99"/>
      <c r="AV22" s="142">
        <f t="shared" si="4"/>
        <v>0</v>
      </c>
      <c r="AX22" s="142">
        <f t="shared" si="5"/>
        <v>0</v>
      </c>
      <c r="AZ22" s="142">
        <f t="shared" si="6"/>
        <v>0</v>
      </c>
      <c r="BB22" s="142">
        <f t="shared" si="7"/>
        <v>0</v>
      </c>
      <c r="BD22" s="142">
        <f t="shared" si="8"/>
        <v>0</v>
      </c>
      <c r="BF22" s="142">
        <f t="shared" si="9"/>
        <v>0</v>
      </c>
    </row>
    <row r="23" spans="1:58" s="98" customFormat="1" ht="18" customHeight="1" x14ac:dyDescent="0.15">
      <c r="A23" s="180">
        <f>RANK($G23,($G$11:$G$87),0)</f>
        <v>10</v>
      </c>
      <c r="B23" s="101" t="s">
        <v>191</v>
      </c>
      <c r="C23" s="98" t="s">
        <v>69</v>
      </c>
      <c r="D23" s="179">
        <f>LARGE((J23, L23, N23, P23, R23, T23, V23, X23, Z23, AB23, AD23),1)</f>
        <v>0</v>
      </c>
      <c r="E23" s="179">
        <f>LARGE((J23, L23, N23, P23, R23, T23, V23, X23, Z23, AB23, AD23),2)</f>
        <v>0</v>
      </c>
      <c r="F23" s="179">
        <f>LARGE((J23, L23, N23, P23, R23, T23, V23, X23, Z23, AB23, AD23),3)</f>
        <v>0</v>
      </c>
      <c r="G23" s="97">
        <f>SUM(D23:F23)</f>
        <v>0</v>
      </c>
      <c r="H23" s="213"/>
      <c r="I23" s="213"/>
      <c r="J23" s="140">
        <f>IF(((I23&gt;=1)*AND(I23&lt;=I$5)),I$9*(1-I$7)^(I23-1),0)</f>
        <v>0</v>
      </c>
      <c r="K23" s="178"/>
      <c r="L23" s="140">
        <f>IF(((K23&gt;=1)*AND(K23&lt;=K$5)),K$9*(1-K$7)^(K23-1),0)</f>
        <v>0</v>
      </c>
      <c r="M23" s="178"/>
      <c r="N23" s="140">
        <f>IF(((M23&gt;=1)*AND(M23&lt;=M$5)),M$9*(1-M$7)^(M23-1),0)</f>
        <v>0</v>
      </c>
      <c r="O23" s="178"/>
      <c r="P23" s="140">
        <f>IF(((O23&gt;=1)*AND(O23&lt;=O$5)),O$9*(1-O$7)^(O23-1),0)</f>
        <v>0</v>
      </c>
      <c r="Q23" s="178"/>
      <c r="R23" s="140">
        <f>IF(((Q23&gt;=1)*AND(Q23&lt;=Q$5)),Q$9*(1-Q$7)^(Q23-1),0)</f>
        <v>0</v>
      </c>
      <c r="S23" s="99"/>
      <c r="T23" s="140">
        <f>IF(((S23&gt;=1)*AND(S23&lt;=S$5)),S$9*(1-S$7)^(S23-1),0)</f>
        <v>0</v>
      </c>
      <c r="U23" s="99"/>
      <c r="V23" s="140">
        <f>IF(((U23&gt;=1)*AND(U23&lt;=U$5)),U$9*(1-U$7)^(U23-1),0)</f>
        <v>0</v>
      </c>
      <c r="W23" s="143"/>
      <c r="X23" s="140">
        <f>IF(((W23&gt;=1)*AND(W23&lt;=W$5)),W$9*(1-W$7)^(W23-1),0)</f>
        <v>0</v>
      </c>
      <c r="Y23" s="178"/>
      <c r="Z23" s="140">
        <f>IF(((Y23&gt;=1)*AND(Y23&lt;=Y$5)),Y$9*(1-Y$7)^(Y23-1),0)</f>
        <v>0</v>
      </c>
      <c r="AA23" s="99"/>
      <c r="AB23" s="140">
        <f>IF(((AA23&gt;=1)*AND(AA23&lt;=AA$5)),AA$9*(1-AA$7)^(AA23-1),0)</f>
        <v>0</v>
      </c>
      <c r="AC23" s="99"/>
      <c r="AD23" s="140">
        <f>IF(((AC23&gt;=1)*AND(AC23&lt;=AC$5)),AC$9*(1-AC$7)^(AC23-1),0)</f>
        <v>0</v>
      </c>
      <c r="AE23" s="99"/>
      <c r="AF23" s="140">
        <f>IF(((AE23&gt;=1)*AND(AE23&lt;=AE$5)),AE$9*(1-AE$7)^(AE23-1),0)</f>
        <v>0</v>
      </c>
      <c r="AG23" s="99"/>
      <c r="AH23" s="140">
        <f>IF(((AG23&gt;=1)*AND(AG23&lt;=AG$5)),AG$9*(1-AG$7)^(AG23-1),0)</f>
        <v>0</v>
      </c>
      <c r="AI23" s="99"/>
      <c r="AJ23" s="140">
        <f>IF(((AI23&gt;=1)*AND(AI23&lt;=AI$5)),AI$9*(1-AI$7)^(AI23-1),0)</f>
        <v>0</v>
      </c>
      <c r="AK23" s="99"/>
      <c r="AL23" s="262">
        <f>IF(((AK23&gt;=1)*AND(AK23&lt;=AK$5)),AK$9*(1-AK$7)^(AK23-1),0)</f>
        <v>0</v>
      </c>
      <c r="AM23" s="99"/>
      <c r="AN23" s="142">
        <f t="shared" si="0"/>
        <v>0</v>
      </c>
      <c r="AO23" s="99"/>
      <c r="AP23" s="142">
        <f t="shared" si="1"/>
        <v>0</v>
      </c>
      <c r="AQ23" s="99"/>
      <c r="AR23" s="142">
        <f t="shared" si="2"/>
        <v>0</v>
      </c>
      <c r="AS23" s="99"/>
      <c r="AT23" s="142">
        <f t="shared" si="3"/>
        <v>0</v>
      </c>
      <c r="AU23" s="99"/>
      <c r="AV23" s="142">
        <f t="shared" si="4"/>
        <v>0</v>
      </c>
      <c r="AX23" s="142">
        <f t="shared" si="5"/>
        <v>0</v>
      </c>
      <c r="AZ23" s="142">
        <f t="shared" si="6"/>
        <v>0</v>
      </c>
      <c r="BB23" s="142">
        <f t="shared" si="7"/>
        <v>0</v>
      </c>
      <c r="BD23" s="142">
        <f t="shared" si="8"/>
        <v>0</v>
      </c>
      <c r="BF23" s="142">
        <f t="shared" si="9"/>
        <v>0</v>
      </c>
    </row>
    <row r="24" spans="1:58" s="98" customFormat="1" ht="18" customHeight="1" x14ac:dyDescent="0.15">
      <c r="A24" s="180">
        <f>RANK($G24,($G$11:$G$87),0)</f>
        <v>10</v>
      </c>
      <c r="B24" s="102" t="s">
        <v>189</v>
      </c>
      <c r="C24" s="98" t="s">
        <v>69</v>
      </c>
      <c r="D24" s="179">
        <f>LARGE((J24, L24, N24, P24, R24, T24, V24, X24, Z24, AB24, AD24),1)</f>
        <v>0</v>
      </c>
      <c r="E24" s="179">
        <f>LARGE((J24, L24, N24, P24, R24, T24, V24, X24, Z24, AB24, AD24),2)</f>
        <v>0</v>
      </c>
      <c r="F24" s="179">
        <f>LARGE((J24, L24, N24, P24, R24, T24, V24, X24, Z24, AB24, AD24),3)</f>
        <v>0</v>
      </c>
      <c r="G24" s="97">
        <f>SUM(D24:F24)</f>
        <v>0</v>
      </c>
      <c r="H24" s="213"/>
      <c r="I24" s="213"/>
      <c r="J24" s="140">
        <f>IF(((I24&gt;=1)*AND(I24&lt;=I$5)),I$9*(1-I$7)^(I24-1),0)</f>
        <v>0</v>
      </c>
      <c r="K24" s="178"/>
      <c r="L24" s="140">
        <f>IF(((K24&gt;=1)*AND(K24&lt;=K$5)),K$9*(1-K$7)^(K24-1),0)</f>
        <v>0</v>
      </c>
      <c r="M24" s="178"/>
      <c r="N24" s="140">
        <f>IF(((M24&gt;=1)*AND(M24&lt;=M$5)),M$9*(1-M$7)^(M24-1),0)</f>
        <v>0</v>
      </c>
      <c r="O24" s="178"/>
      <c r="P24" s="140">
        <f>IF(((O24&gt;=1)*AND(O24&lt;=O$5)),O$9*(1-O$7)^(O24-1),0)</f>
        <v>0</v>
      </c>
      <c r="Q24" s="178"/>
      <c r="R24" s="140">
        <f>IF(((Q24&gt;=1)*AND(Q24&lt;=Q$5)),Q$9*(1-Q$7)^(Q24-1),0)</f>
        <v>0</v>
      </c>
      <c r="S24" s="99"/>
      <c r="T24" s="140">
        <f>IF(((S24&gt;=1)*AND(S24&lt;=S$5)),S$9*(1-S$7)^(S24-1),0)</f>
        <v>0</v>
      </c>
      <c r="U24" s="99"/>
      <c r="V24" s="140">
        <f>IF(((U24&gt;=1)*AND(U24&lt;=U$5)),U$9*(1-U$7)^(U24-1),0)</f>
        <v>0</v>
      </c>
      <c r="W24" s="143"/>
      <c r="X24" s="140">
        <f>IF(((W24&gt;=1)*AND(W24&lt;=W$5)),W$9*(1-W$7)^(W24-1),0)</f>
        <v>0</v>
      </c>
      <c r="Y24" s="178"/>
      <c r="Z24" s="140">
        <f>IF(((Y24&gt;=1)*AND(Y24&lt;=Y$5)),Y$9*(1-Y$7)^(Y24-1),0)</f>
        <v>0</v>
      </c>
      <c r="AA24" s="99"/>
      <c r="AB24" s="140">
        <f>IF(((AA24&gt;=1)*AND(AA24&lt;=AA$5)),AA$9*(1-AA$7)^(AA24-1),0)</f>
        <v>0</v>
      </c>
      <c r="AC24" s="99"/>
      <c r="AD24" s="140">
        <f>IF(((AC24&gt;=1)*AND(AC24&lt;=AC$5)),AC$9*(1-AC$7)^(AC24-1),0)</f>
        <v>0</v>
      </c>
      <c r="AE24" s="99"/>
      <c r="AF24" s="140">
        <f>IF(((AE24&gt;=1)*AND(AE24&lt;=AE$5)),AE$9*(1-AE$7)^(AE24-1),0)</f>
        <v>0</v>
      </c>
      <c r="AG24" s="99"/>
      <c r="AH24" s="140">
        <f>IF(((AG24&gt;=1)*AND(AG24&lt;=AG$5)),AG$9*(1-AG$7)^(AG24-1),0)</f>
        <v>0</v>
      </c>
      <c r="AI24" s="99"/>
      <c r="AJ24" s="140">
        <f>IF(((AI24&gt;=1)*AND(AI24&lt;=AI$5)),AI$9*(1-AI$7)^(AI24-1),0)</f>
        <v>0</v>
      </c>
      <c r="AK24" s="99"/>
      <c r="AL24" s="262">
        <f>IF(((AK24&gt;=1)*AND(AK24&lt;=AK$5)),AK$9*(1-AK$7)^(AK24-1),0)</f>
        <v>0</v>
      </c>
      <c r="AM24" s="99"/>
      <c r="AN24" s="142">
        <f t="shared" si="0"/>
        <v>0</v>
      </c>
      <c r="AO24" s="99"/>
      <c r="AP24" s="142">
        <f t="shared" si="1"/>
        <v>0</v>
      </c>
      <c r="AQ24" s="99"/>
      <c r="AR24" s="142">
        <f t="shared" si="2"/>
        <v>0</v>
      </c>
      <c r="AS24" s="99"/>
      <c r="AT24" s="142">
        <f t="shared" si="3"/>
        <v>0</v>
      </c>
      <c r="AU24" s="99"/>
      <c r="AV24" s="142">
        <f t="shared" si="4"/>
        <v>0</v>
      </c>
      <c r="AX24" s="142">
        <f t="shared" si="5"/>
        <v>0</v>
      </c>
      <c r="AZ24" s="142">
        <f t="shared" si="6"/>
        <v>0</v>
      </c>
      <c r="BB24" s="142">
        <f t="shared" si="7"/>
        <v>0</v>
      </c>
      <c r="BD24" s="142">
        <f t="shared" si="8"/>
        <v>0</v>
      </c>
      <c r="BF24" s="142">
        <f t="shared" si="9"/>
        <v>0</v>
      </c>
    </row>
    <row r="25" spans="1:58" s="98" customFormat="1" ht="18" customHeight="1" x14ac:dyDescent="0.15">
      <c r="A25" s="180">
        <f>RANK($G25,($G$11:$G$87),0)</f>
        <v>10</v>
      </c>
      <c r="B25" s="101" t="s">
        <v>192</v>
      </c>
      <c r="C25" s="98" t="s">
        <v>65</v>
      </c>
      <c r="D25" s="179">
        <f>LARGE((J25, L25, N25, P25, R25, T25, V25, X25, Z25, AB25, AD25),1)</f>
        <v>0</v>
      </c>
      <c r="E25" s="179">
        <f>LARGE((J25, L25, N25, P25, R25, T25, V25, X25, Z25, AB25, AD25),2)</f>
        <v>0</v>
      </c>
      <c r="F25" s="179">
        <f>LARGE((J25, L25, N25, P25, R25, T25, V25, X25, Z25, AB25, AD25),3)</f>
        <v>0</v>
      </c>
      <c r="G25" s="97">
        <f>SUM(D25:F25)</f>
        <v>0</v>
      </c>
      <c r="H25" s="213"/>
      <c r="I25" s="213"/>
      <c r="J25" s="140">
        <f>IF(((I25&gt;=1)*AND(I25&lt;=I$5)),I$9*(1-I$7)^(I25-1),0)</f>
        <v>0</v>
      </c>
      <c r="K25" s="178"/>
      <c r="L25" s="140">
        <f>IF(((K25&gt;=1)*AND(K25&lt;=K$5)),K$9*(1-K$7)^(K25-1),0)</f>
        <v>0</v>
      </c>
      <c r="M25" s="178"/>
      <c r="N25" s="140">
        <f>IF(((M25&gt;=1)*AND(M25&lt;=M$5)),M$9*(1-M$7)^(M25-1),0)</f>
        <v>0</v>
      </c>
      <c r="O25" s="178"/>
      <c r="P25" s="140">
        <f>IF(((O25&gt;=1)*AND(O25&lt;=O$5)),O$9*(1-O$7)^(O25-1),0)</f>
        <v>0</v>
      </c>
      <c r="Q25" s="178"/>
      <c r="R25" s="140">
        <f>IF(((Q25&gt;=1)*AND(Q25&lt;=Q$5)),Q$9*(1-Q$7)^(Q25-1),0)</f>
        <v>0</v>
      </c>
      <c r="S25" s="99"/>
      <c r="T25" s="140">
        <f>IF(((S25&gt;=1)*AND(S25&lt;=S$5)),S$9*(1-S$7)^(S25-1),0)</f>
        <v>0</v>
      </c>
      <c r="U25" s="99">
        <v>11</v>
      </c>
      <c r="V25" s="140">
        <f>IF(((U25&gt;=1)*AND(U25&lt;=U$5)),U$9*(1-U$7)^(U25-1),0)</f>
        <v>0</v>
      </c>
      <c r="W25" s="143"/>
      <c r="X25" s="140">
        <f>IF(((W25&gt;=1)*AND(W25&lt;=W$5)),W$9*(1-W$7)^(W25-1),0)</f>
        <v>0</v>
      </c>
      <c r="Y25" s="178"/>
      <c r="Z25" s="140">
        <f>IF(((Y25&gt;=1)*AND(Y25&lt;=Y$5)),Y$9*(1-Y$7)^(Y25-1),0)</f>
        <v>0</v>
      </c>
      <c r="AA25" s="99"/>
      <c r="AB25" s="140">
        <f>IF(((AA25&gt;=1)*AND(AA25&lt;=AA$5)),AA$9*(1-AA$7)^(AA25-1),0)</f>
        <v>0</v>
      </c>
      <c r="AC25" s="99"/>
      <c r="AD25" s="140">
        <f>IF(((AC25&gt;=1)*AND(AC25&lt;=AC$5)),AC$9*(1-AC$7)^(AC25-1),0)</f>
        <v>0</v>
      </c>
      <c r="AE25" s="99"/>
      <c r="AF25" s="140">
        <f>IF(((AE25&gt;=1)*AND(AE25&lt;=AE$5)),AE$9*(1-AE$7)^(AE25-1),0)</f>
        <v>0</v>
      </c>
      <c r="AG25" s="99"/>
      <c r="AH25" s="140">
        <f>IF(((AG25&gt;=1)*AND(AG25&lt;=AG$5)),AG$9*(1-AG$7)^(AG25-1),0)</f>
        <v>0</v>
      </c>
      <c r="AI25" s="99"/>
      <c r="AJ25" s="140">
        <f>IF(((AI25&gt;=1)*AND(AI25&lt;=AI$5)),AI$9*(1-AI$7)^(AI25-1),0)</f>
        <v>0</v>
      </c>
      <c r="AK25" s="178"/>
      <c r="AL25" s="262">
        <f>IF(((AK25&gt;=1)*AND(AK25&lt;=AK$5)),AK$9*(1-AK$7)^(AK25-1),0)</f>
        <v>0</v>
      </c>
      <c r="AM25" s="99"/>
      <c r="AN25" s="142">
        <f t="shared" si="0"/>
        <v>0</v>
      </c>
      <c r="AO25" s="99"/>
      <c r="AP25" s="142">
        <f t="shared" si="1"/>
        <v>0</v>
      </c>
      <c r="AQ25" s="99"/>
      <c r="AR25" s="142">
        <f t="shared" si="2"/>
        <v>0</v>
      </c>
      <c r="AS25" s="99"/>
      <c r="AT25" s="142">
        <f t="shared" si="3"/>
        <v>0</v>
      </c>
      <c r="AU25" s="99"/>
      <c r="AV25" s="142">
        <f t="shared" si="4"/>
        <v>0</v>
      </c>
      <c r="AX25" s="142">
        <f t="shared" si="5"/>
        <v>0</v>
      </c>
      <c r="AZ25" s="142">
        <f t="shared" si="6"/>
        <v>0</v>
      </c>
      <c r="BB25" s="142">
        <f t="shared" si="7"/>
        <v>0</v>
      </c>
      <c r="BD25" s="142">
        <f t="shared" si="8"/>
        <v>0</v>
      </c>
      <c r="BF25" s="142">
        <f t="shared" si="9"/>
        <v>0</v>
      </c>
    </row>
    <row r="26" spans="1:58" s="98" customFormat="1" ht="18" customHeight="1" x14ac:dyDescent="0.15">
      <c r="A26" s="180">
        <f>RANK($G26,($G$11:$G$87),0)</f>
        <v>10</v>
      </c>
      <c r="B26" s="290" t="s">
        <v>380</v>
      </c>
      <c r="C26" s="98" t="s">
        <v>69</v>
      </c>
      <c r="D26" s="179">
        <f>LARGE((J26, L26, N26, P26, R26, T26, V26, X26, Z26, AB26, AD26),1)</f>
        <v>0</v>
      </c>
      <c r="E26" s="179">
        <f>LARGE((J26, L26, N26, P26, R26, T26, V26, X26, Z26, AB26, AD26),2)</f>
        <v>0</v>
      </c>
      <c r="F26" s="179">
        <f>LARGE((J26, L26, N26, P26, R26, T26, V26, X26, Z26, AB26, AD26),3)</f>
        <v>0</v>
      </c>
      <c r="G26" s="97">
        <f>SUM(D26:F26)</f>
        <v>0</v>
      </c>
      <c r="H26" s="213"/>
      <c r="I26" s="213"/>
      <c r="J26" s="140">
        <f>IF(((I26&gt;=1)*AND(I26&lt;=I$5)),I$9*(1-I$7)^(I26-1),0)</f>
        <v>0</v>
      </c>
      <c r="K26" s="178"/>
      <c r="L26" s="140">
        <f>IF(((K26&gt;=1)*AND(K26&lt;=K$5)),K$9*(1-K$7)^(K26-1),0)</f>
        <v>0</v>
      </c>
      <c r="M26" s="178"/>
      <c r="N26" s="140">
        <f>IF(((M26&gt;=1)*AND(M26&lt;=M$5)),M$9*(1-M$7)^(M26-1),0)</f>
        <v>0</v>
      </c>
      <c r="O26" s="178"/>
      <c r="P26" s="140">
        <f>IF(((O26&gt;=1)*AND(O26&lt;=O$5)),O$9*(1-O$7)^(O26-1),0)</f>
        <v>0</v>
      </c>
      <c r="Q26" s="178"/>
      <c r="R26" s="140">
        <f>IF(((Q26&gt;=1)*AND(Q26&lt;=Q$5)),Q$9*(1-Q$7)^(Q26-1),0)</f>
        <v>0</v>
      </c>
      <c r="S26" s="99"/>
      <c r="T26" s="140">
        <f>IF(((S26&gt;=1)*AND(S26&lt;=S$5)),S$9*(1-S$7)^(S26-1),0)</f>
        <v>0</v>
      </c>
      <c r="U26" s="99"/>
      <c r="V26" s="140">
        <f>IF(((U26&gt;=1)*AND(U26&lt;=U$5)),U$9*(1-U$7)^(U26-1),0)</f>
        <v>0</v>
      </c>
      <c r="W26" s="143"/>
      <c r="X26" s="140">
        <f>IF(((W26&gt;=1)*AND(W26&lt;=W$5)),W$9*(1-W$7)^(W26-1),0)</f>
        <v>0</v>
      </c>
      <c r="Y26" s="178"/>
      <c r="Z26" s="140">
        <f>IF(((Y26&gt;=1)*AND(Y26&lt;=Y$5)),Y$9*(1-Y$7)^(Y26-1),0)</f>
        <v>0</v>
      </c>
      <c r="AA26" s="99"/>
      <c r="AB26" s="140">
        <f>IF(((AA26&gt;=1)*AND(AA26&lt;=AA$5)),AA$9*(1-AA$7)^(AA26-1),0)</f>
        <v>0</v>
      </c>
      <c r="AC26" s="99"/>
      <c r="AD26" s="140">
        <f>IF(((AC26&gt;=1)*AND(AC26&lt;=AC$5)),AC$9*(1-AC$7)^(AC26-1),0)</f>
        <v>0</v>
      </c>
      <c r="AE26" s="99"/>
      <c r="AF26" s="140">
        <f>IF(((AE26&gt;=1)*AND(AE26&lt;=AE$5)),AE$9*(1-AE$7)^(AE26-1),0)</f>
        <v>0</v>
      </c>
      <c r="AG26" s="99"/>
      <c r="AH26" s="140">
        <f>IF(((AG26&gt;=1)*AND(AG26&lt;=AG$5)),AG$9*(1-AG$7)^(AG26-1),0)</f>
        <v>0</v>
      </c>
      <c r="AI26" s="99"/>
      <c r="AJ26" s="140">
        <f>IF(((AI26&gt;=1)*AND(AI26&lt;=AI$5)),AI$9*(1-AI$7)^(AI26-1),0)</f>
        <v>0</v>
      </c>
      <c r="AK26" s="99"/>
      <c r="AL26" s="262">
        <f>IF(((AK26&gt;=1)*AND(AK26&lt;=AK$5)),AK$9*(1-AK$7)^(AK26-1),0)</f>
        <v>0</v>
      </c>
      <c r="AM26" s="99"/>
      <c r="AN26" s="142">
        <f t="shared" si="0"/>
        <v>0</v>
      </c>
      <c r="AO26" s="99"/>
      <c r="AP26" s="142">
        <f t="shared" si="1"/>
        <v>0</v>
      </c>
      <c r="AQ26" s="99"/>
      <c r="AR26" s="142">
        <f t="shared" si="2"/>
        <v>0</v>
      </c>
      <c r="AS26" s="99"/>
      <c r="AT26" s="142">
        <f t="shared" si="3"/>
        <v>0</v>
      </c>
      <c r="AU26" s="99"/>
      <c r="AV26" s="142">
        <f t="shared" si="4"/>
        <v>0</v>
      </c>
      <c r="AX26" s="142">
        <f t="shared" si="5"/>
        <v>0</v>
      </c>
      <c r="AZ26" s="142">
        <f t="shared" si="6"/>
        <v>0</v>
      </c>
      <c r="BB26" s="142">
        <f t="shared" si="7"/>
        <v>0</v>
      </c>
      <c r="BD26" s="142">
        <f t="shared" si="8"/>
        <v>0</v>
      </c>
      <c r="BF26" s="142">
        <f t="shared" si="9"/>
        <v>0</v>
      </c>
    </row>
    <row r="27" spans="1:58" s="98" customFormat="1" ht="18" customHeight="1" x14ac:dyDescent="0.15">
      <c r="A27" s="180">
        <f>RANK($G27,($G$11:$G$87),0)</f>
        <v>10</v>
      </c>
      <c r="B27" s="101" t="s">
        <v>194</v>
      </c>
      <c r="C27" s="98" t="s">
        <v>119</v>
      </c>
      <c r="D27" s="179">
        <f>LARGE((J27, L27, N27, P27, R27, T27, V27, X27, Z27, AB27, AD27),1)</f>
        <v>0</v>
      </c>
      <c r="E27" s="179">
        <f>LARGE((J27, L27, N27, P27, R27, T27, V27, X27, Z27, AB27, AD27),2)</f>
        <v>0</v>
      </c>
      <c r="F27" s="179">
        <f>LARGE((J27, L27, N27, P27, R27, T27, V27, X27, Z27, AB27, AD27),3)</f>
        <v>0</v>
      </c>
      <c r="G27" s="97">
        <f>SUM(D27:F27)</f>
        <v>0</v>
      </c>
      <c r="H27" s="213"/>
      <c r="I27" s="213"/>
      <c r="J27" s="140">
        <f>IF(((I27&gt;=1)*AND(I27&lt;=I$5)),I$9*(1-I$7)^(I27-1),0)</f>
        <v>0</v>
      </c>
      <c r="K27" s="178"/>
      <c r="L27" s="140">
        <f>IF(((K27&gt;=1)*AND(K27&lt;=K$5)),K$9*(1-K$7)^(K27-1),0)</f>
        <v>0</v>
      </c>
      <c r="M27" s="178"/>
      <c r="N27" s="140">
        <f>IF(((M27&gt;=1)*AND(M27&lt;=M$5)),M$9*(1-M$7)^(M27-1),0)</f>
        <v>0</v>
      </c>
      <c r="O27" s="178"/>
      <c r="P27" s="140">
        <f>IF(((O27&gt;=1)*AND(O27&lt;=O$5)),O$9*(1-O$7)^(O27-1),0)</f>
        <v>0</v>
      </c>
      <c r="Q27" s="178"/>
      <c r="R27" s="140">
        <f>IF(((Q27&gt;=1)*AND(Q27&lt;=Q$5)),Q$9*(1-Q$7)^(Q27-1),0)</f>
        <v>0</v>
      </c>
      <c r="S27" s="99"/>
      <c r="T27" s="140">
        <f>IF(((S27&gt;=1)*AND(S27&lt;=S$5)),S$9*(1-S$7)^(S27-1),0)</f>
        <v>0</v>
      </c>
      <c r="U27" s="99"/>
      <c r="V27" s="140">
        <f>IF(((U27&gt;=1)*AND(U27&lt;=U$5)),U$9*(1-U$7)^(U27-1),0)</f>
        <v>0</v>
      </c>
      <c r="W27" s="143"/>
      <c r="X27" s="140">
        <f>IF(((W27&gt;=1)*AND(W27&lt;=W$5)),W$9*(1-W$7)^(W27-1),0)</f>
        <v>0</v>
      </c>
      <c r="Y27" s="178"/>
      <c r="Z27" s="140">
        <f>IF(((Y27&gt;=1)*AND(Y27&lt;=Y$5)),Y$9*(1-Y$7)^(Y27-1),0)</f>
        <v>0</v>
      </c>
      <c r="AA27" s="99"/>
      <c r="AB27" s="140">
        <f>IF(((AA27&gt;=1)*AND(AA27&lt;=AA$5)),AA$9*(1-AA$7)^(AA27-1),0)</f>
        <v>0</v>
      </c>
      <c r="AC27" s="99"/>
      <c r="AD27" s="140">
        <f>IF(((AC27&gt;=1)*AND(AC27&lt;=AC$5)),AC$9*(1-AC$7)^(AC27-1),0)</f>
        <v>0</v>
      </c>
      <c r="AE27" s="99"/>
      <c r="AF27" s="140">
        <f>IF(((AE27&gt;=1)*AND(AE27&lt;=AE$5)),AE$9*(1-AE$7)^(AE27-1),0)</f>
        <v>0</v>
      </c>
      <c r="AG27" s="99"/>
      <c r="AH27" s="140">
        <f>IF(((AG27&gt;=1)*AND(AG27&lt;=AG$5)),AG$9*(1-AG$7)^(AG27-1),0)</f>
        <v>0</v>
      </c>
      <c r="AI27" s="99"/>
      <c r="AJ27" s="140">
        <f>IF(((AI27&gt;=1)*AND(AI27&lt;=AI$5)),AI$9*(1-AI$7)^(AI27-1),0)</f>
        <v>0</v>
      </c>
      <c r="AK27" s="99"/>
      <c r="AL27" s="262">
        <f>IF(((AK27&gt;=1)*AND(AK27&lt;=AK$5)),AK$9*(1-AK$7)^(AK27-1),0)</f>
        <v>0</v>
      </c>
      <c r="AM27" s="99"/>
      <c r="AN27" s="142">
        <f t="shared" si="0"/>
        <v>0</v>
      </c>
      <c r="AO27" s="99"/>
      <c r="AP27" s="142">
        <f t="shared" si="1"/>
        <v>0</v>
      </c>
      <c r="AQ27" s="99"/>
      <c r="AR27" s="142">
        <f t="shared" si="2"/>
        <v>0</v>
      </c>
      <c r="AS27" s="99">
        <v>9</v>
      </c>
      <c r="AT27" s="142">
        <f t="shared" si="3"/>
        <v>425.38151129089266</v>
      </c>
      <c r="AU27" s="99">
        <v>4</v>
      </c>
      <c r="AV27" s="142">
        <f t="shared" si="4"/>
        <v>470.59599999999995</v>
      </c>
      <c r="AX27" s="142">
        <f t="shared" si="5"/>
        <v>0</v>
      </c>
      <c r="AZ27" s="142">
        <f t="shared" si="6"/>
        <v>0</v>
      </c>
      <c r="BB27" s="142">
        <f t="shared" si="7"/>
        <v>0</v>
      </c>
      <c r="BD27" s="142">
        <f t="shared" si="8"/>
        <v>0</v>
      </c>
      <c r="BF27" s="142">
        <f t="shared" si="9"/>
        <v>0</v>
      </c>
    </row>
    <row r="28" spans="1:58" s="98" customFormat="1" ht="18" customHeight="1" x14ac:dyDescent="0.15">
      <c r="A28" s="180">
        <f>RANK($G28,($G$11:$G$87),0)</f>
        <v>10</v>
      </c>
      <c r="B28" s="101" t="s">
        <v>326</v>
      </c>
      <c r="C28" s="98" t="s">
        <v>156</v>
      </c>
      <c r="D28" s="179">
        <f>LARGE((J28, L28, N28, P28, R28, T28, V28, X28, Z28, AB28, AD28),1)</f>
        <v>0</v>
      </c>
      <c r="E28" s="179">
        <f>LARGE((J28, L28, N28, P28, R28, T28, V28, X28, Z28, AB28, AD28),2)</f>
        <v>0</v>
      </c>
      <c r="F28" s="179">
        <f>LARGE((J28, L28, N28, P28, R28, T28, V28, X28, Z28, AB28, AD28),3)</f>
        <v>0</v>
      </c>
      <c r="G28" s="97">
        <f>SUM(D28:F28)</f>
        <v>0</v>
      </c>
      <c r="H28" s="213"/>
      <c r="I28" s="213"/>
      <c r="J28" s="140">
        <f>IF(((I28&gt;=1)*AND(I28&lt;=I$5)),I$9*(1-I$7)^(I28-1),0)</f>
        <v>0</v>
      </c>
      <c r="K28" s="178"/>
      <c r="L28" s="140">
        <f>IF(((K28&gt;=1)*AND(K28&lt;=K$5)),K$9*(1-K$7)^(K28-1),0)</f>
        <v>0</v>
      </c>
      <c r="M28" s="178"/>
      <c r="N28" s="140">
        <f>IF(((M28&gt;=1)*AND(M28&lt;=M$5)),M$9*(1-M$7)^(M28-1),0)</f>
        <v>0</v>
      </c>
      <c r="O28" s="178"/>
      <c r="P28" s="140">
        <f>IF(((O28&gt;=1)*AND(O28&lt;=O$5)),O$9*(1-O$7)^(O28-1),0)</f>
        <v>0</v>
      </c>
      <c r="Q28" s="178"/>
      <c r="R28" s="140">
        <f>IF(((Q28&gt;=1)*AND(Q28&lt;=Q$5)),Q$9*(1-Q$7)^(Q28-1),0)</f>
        <v>0</v>
      </c>
      <c r="S28" s="99"/>
      <c r="T28" s="140">
        <f>IF(((S28&gt;=1)*AND(S28&lt;=S$5)),S$9*(1-S$7)^(S28-1),0)</f>
        <v>0</v>
      </c>
      <c r="U28" s="99"/>
      <c r="V28" s="140">
        <f>IF(((U28&gt;=1)*AND(U28&lt;=U$5)),U$9*(1-U$7)^(U28-1),0)</f>
        <v>0</v>
      </c>
      <c r="W28" s="143"/>
      <c r="X28" s="140">
        <f>IF(((W28&gt;=1)*AND(W28&lt;=W$5)),W$9*(1-W$7)^(W28-1),0)</f>
        <v>0</v>
      </c>
      <c r="Y28" s="178"/>
      <c r="Z28" s="140">
        <f>IF(((Y28&gt;=1)*AND(Y28&lt;=Y$5)),Y$9*(1-Y$7)^(Y28-1),0)</f>
        <v>0</v>
      </c>
      <c r="AA28" s="99"/>
      <c r="AB28" s="140">
        <f>IF(((AA28&gt;=1)*AND(AA28&lt;=AA$5)),AA$9*(1-AA$7)^(AA28-1),0)</f>
        <v>0</v>
      </c>
      <c r="AC28" s="99"/>
      <c r="AD28" s="140">
        <f>IF(((AC28&gt;=1)*AND(AC28&lt;=AC$5)),AC$9*(1-AC$7)^(AC28-1),0)</f>
        <v>0</v>
      </c>
      <c r="AE28" s="99"/>
      <c r="AF28" s="140">
        <f>IF(((AE28&gt;=1)*AND(AE28&lt;=AE$5)),AE$9*(1-AE$7)^(AE28-1),0)</f>
        <v>0</v>
      </c>
      <c r="AG28" s="99"/>
      <c r="AH28" s="140">
        <f>IF(((AG28&gt;=1)*AND(AG28&lt;=AG$5)),AG$9*(1-AG$7)^(AG28-1),0)</f>
        <v>0</v>
      </c>
      <c r="AI28" s="99"/>
      <c r="AJ28" s="140">
        <f>IF(((AI28&gt;=1)*AND(AI28&lt;=AI$5)),AI$9*(1-AI$7)^(AI28-1),0)</f>
        <v>0</v>
      </c>
      <c r="AK28" s="99"/>
      <c r="AL28" s="262">
        <f>IF(((AK28&gt;=1)*AND(AK28&lt;=AK$5)),AK$9*(1-AK$7)^(AK28-1),0)</f>
        <v>0</v>
      </c>
      <c r="AM28" s="99"/>
      <c r="AN28" s="142">
        <f t="shared" si="0"/>
        <v>0</v>
      </c>
      <c r="AO28" s="99"/>
      <c r="AP28" s="142">
        <f t="shared" si="1"/>
        <v>0</v>
      </c>
      <c r="AQ28" s="99"/>
      <c r="AR28" s="142">
        <f t="shared" si="2"/>
        <v>0</v>
      </c>
      <c r="AS28" s="99"/>
      <c r="AT28" s="142">
        <f t="shared" si="3"/>
        <v>0</v>
      </c>
      <c r="AU28" s="99"/>
      <c r="AV28" s="142">
        <f t="shared" si="4"/>
        <v>0</v>
      </c>
      <c r="AX28" s="142">
        <f t="shared" si="5"/>
        <v>0</v>
      </c>
      <c r="AZ28" s="142">
        <f t="shared" si="6"/>
        <v>0</v>
      </c>
      <c r="BB28" s="142">
        <f t="shared" si="7"/>
        <v>0</v>
      </c>
      <c r="BD28" s="142">
        <f t="shared" si="8"/>
        <v>0</v>
      </c>
      <c r="BF28" s="142">
        <f t="shared" si="9"/>
        <v>0</v>
      </c>
    </row>
    <row r="29" spans="1:58" s="98" customFormat="1" ht="18" customHeight="1" x14ac:dyDescent="0.15">
      <c r="A29" s="180">
        <f>RANK($G29,($G$11:$G$87),0)</f>
        <v>10</v>
      </c>
      <c r="B29" s="101" t="s">
        <v>228</v>
      </c>
      <c r="C29" s="98" t="s">
        <v>67</v>
      </c>
      <c r="D29" s="179">
        <f>LARGE((J29, L29, N29, P29, R29, T29, V29, X29, Z29, AB29, AD29),1)</f>
        <v>0</v>
      </c>
      <c r="E29" s="179">
        <f>LARGE((J29, L29, N29, P29, R29, T29, V29, X29, Z29, AB29, AD29),2)</f>
        <v>0</v>
      </c>
      <c r="F29" s="179">
        <f>LARGE((J29, L29, N29, P29, R29, T29, V29, X29, Z29, AB29, AD29),3)</f>
        <v>0</v>
      </c>
      <c r="G29" s="97">
        <f>SUM(D29:F29)</f>
        <v>0</v>
      </c>
      <c r="H29" s="213"/>
      <c r="I29" s="213"/>
      <c r="J29" s="140">
        <f>IF(((I29&gt;=1)*AND(I29&lt;=I$5)),I$9*(1-I$7)^(I29-1),0)</f>
        <v>0</v>
      </c>
      <c r="K29" s="178"/>
      <c r="L29" s="140">
        <f>IF(((K29&gt;=1)*AND(K29&lt;=K$5)),K$9*(1-K$7)^(K29-1),0)</f>
        <v>0</v>
      </c>
      <c r="M29" s="178"/>
      <c r="N29" s="140">
        <f>IF(((M29&gt;=1)*AND(M29&lt;=M$5)),M$9*(1-M$7)^(M29-1),0)</f>
        <v>0</v>
      </c>
      <c r="O29" s="178"/>
      <c r="P29" s="140">
        <f>IF(((O29&gt;=1)*AND(O29&lt;=O$5)),O$9*(1-O$7)^(O29-1),0)</f>
        <v>0</v>
      </c>
      <c r="Q29" s="178"/>
      <c r="R29" s="140">
        <f>IF(((Q29&gt;=1)*AND(Q29&lt;=Q$5)),Q$9*(1-Q$7)^(Q29-1),0)</f>
        <v>0</v>
      </c>
      <c r="S29" s="99"/>
      <c r="T29" s="140">
        <f>IF(((S29&gt;=1)*AND(S29&lt;=S$5)),S$9*(1-S$7)^(S29-1),0)</f>
        <v>0</v>
      </c>
      <c r="U29" s="99"/>
      <c r="V29" s="140">
        <f>IF(((U29&gt;=1)*AND(U29&lt;=U$5)),U$9*(1-U$7)^(U29-1),0)</f>
        <v>0</v>
      </c>
      <c r="W29" s="143"/>
      <c r="X29" s="140">
        <f>IF(((W29&gt;=1)*AND(W29&lt;=W$5)),W$9*(1-W$7)^(W29-1),0)</f>
        <v>0</v>
      </c>
      <c r="Y29" s="178"/>
      <c r="Z29" s="140">
        <f>IF(((Y29&gt;=1)*AND(Y29&lt;=Y$5)),Y$9*(1-Y$7)^(Y29-1),0)</f>
        <v>0</v>
      </c>
      <c r="AA29" s="99"/>
      <c r="AB29" s="140">
        <f>IF(((AA29&gt;=1)*AND(AA29&lt;=AA$5)),AA$9*(1-AA$7)^(AA29-1),0)</f>
        <v>0</v>
      </c>
      <c r="AC29" s="99"/>
      <c r="AD29" s="140">
        <f>IF(((AC29&gt;=1)*AND(AC29&lt;=AC$5)),AC$9*(1-AC$7)^(AC29-1),0)</f>
        <v>0</v>
      </c>
      <c r="AE29" s="99"/>
      <c r="AF29" s="140">
        <f>IF(((AE29&gt;=1)*AND(AE29&lt;=AE$5)),AE$9*(1-AE$7)^(AE29-1),0)</f>
        <v>0</v>
      </c>
      <c r="AG29" s="99"/>
      <c r="AH29" s="140">
        <f>IF(((AG29&gt;=1)*AND(AG29&lt;=AG$5)),AG$9*(1-AG$7)^(AG29-1),0)</f>
        <v>0</v>
      </c>
      <c r="AI29" s="99"/>
      <c r="AJ29" s="140">
        <f>IF(((AI29&gt;=1)*AND(AI29&lt;=AI$5)),AI$9*(1-AI$7)^(AI29-1),0)</f>
        <v>0</v>
      </c>
      <c r="AK29" s="99"/>
      <c r="AL29" s="262">
        <f>IF(((AK29&gt;=1)*AND(AK29&lt;=AK$5)),AK$9*(1-AK$7)^(AK29-1),0)</f>
        <v>0</v>
      </c>
      <c r="AM29" s="99"/>
      <c r="AN29" s="142">
        <f t="shared" si="0"/>
        <v>0</v>
      </c>
      <c r="AO29" s="99"/>
      <c r="AP29" s="142">
        <f t="shared" si="1"/>
        <v>0</v>
      </c>
      <c r="AQ29" s="99"/>
      <c r="AR29" s="142">
        <f t="shared" si="2"/>
        <v>0</v>
      </c>
      <c r="AS29" s="99"/>
      <c r="AT29" s="142">
        <f t="shared" si="3"/>
        <v>0</v>
      </c>
      <c r="AU29" s="99"/>
      <c r="AV29" s="142">
        <f t="shared" si="4"/>
        <v>0</v>
      </c>
      <c r="AX29" s="142">
        <f t="shared" si="5"/>
        <v>0</v>
      </c>
      <c r="AZ29" s="142">
        <f t="shared" si="6"/>
        <v>0</v>
      </c>
      <c r="BB29" s="142">
        <f t="shared" si="7"/>
        <v>0</v>
      </c>
      <c r="BD29" s="142">
        <f t="shared" si="8"/>
        <v>0</v>
      </c>
      <c r="BF29" s="142">
        <f t="shared" si="9"/>
        <v>0</v>
      </c>
    </row>
    <row r="30" spans="1:58" s="98" customFormat="1" ht="18" customHeight="1" x14ac:dyDescent="0.15">
      <c r="A30" s="180">
        <f>RANK($G30,($G$11:$G$87),0)</f>
        <v>10</v>
      </c>
      <c r="B30" s="290" t="s">
        <v>393</v>
      </c>
      <c r="C30" s="98" t="s">
        <v>119</v>
      </c>
      <c r="D30" s="179">
        <f>LARGE((J30, L30, N30, P30, R30, T30, V30, X30, Z30, AB30, AD30),1)</f>
        <v>0</v>
      </c>
      <c r="E30" s="179">
        <f>LARGE((J30, L30, N30, P30, R30, T30, V30, X30, Z30, AB30, AD30),2)</f>
        <v>0</v>
      </c>
      <c r="F30" s="179">
        <f>LARGE((J30, L30, N30, P30, R30, T30, V30, X30, Z30, AB30, AD30),3)</f>
        <v>0</v>
      </c>
      <c r="G30" s="97">
        <f>SUM(D30:F30)</f>
        <v>0</v>
      </c>
      <c r="H30" s="213"/>
      <c r="I30" s="213"/>
      <c r="J30" s="140">
        <f>IF(((I30&gt;=1)*AND(I30&lt;=I$5)),I$9*(1-I$7)^(I30-1),0)</f>
        <v>0</v>
      </c>
      <c r="K30" s="178"/>
      <c r="L30" s="140">
        <f>IF(((K30&gt;=1)*AND(K30&lt;=K$5)),K$9*(1-K$7)^(K30-1),0)</f>
        <v>0</v>
      </c>
      <c r="M30" s="178"/>
      <c r="N30" s="140">
        <f>IF(((M30&gt;=1)*AND(M30&lt;=M$5)),M$9*(1-M$7)^(M30-1),0)</f>
        <v>0</v>
      </c>
      <c r="O30" s="178"/>
      <c r="P30" s="140">
        <f>IF(((O30&gt;=1)*AND(O30&lt;=O$5)),O$9*(1-O$7)^(O30-1),0)</f>
        <v>0</v>
      </c>
      <c r="Q30" s="178"/>
      <c r="R30" s="140">
        <f>IF(((Q30&gt;=1)*AND(Q30&lt;=Q$5)),Q$9*(1-Q$7)^(Q30-1),0)</f>
        <v>0</v>
      </c>
      <c r="S30" s="99"/>
      <c r="T30" s="140">
        <f>IF(((S30&gt;=1)*AND(S30&lt;=S$5)),S$9*(1-S$7)^(S30-1),0)</f>
        <v>0</v>
      </c>
      <c r="U30" s="99"/>
      <c r="V30" s="140">
        <f>IF(((U30&gt;=1)*AND(U30&lt;=U$5)),U$9*(1-U$7)^(U30-1),0)</f>
        <v>0</v>
      </c>
      <c r="W30" s="143"/>
      <c r="X30" s="140">
        <f>IF(((W30&gt;=1)*AND(W30&lt;=W$5)),W$9*(1-W$7)^(W30-1),0)</f>
        <v>0</v>
      </c>
      <c r="Y30" s="178"/>
      <c r="Z30" s="140">
        <f>IF(((Y30&gt;=1)*AND(Y30&lt;=Y$5)),Y$9*(1-Y$7)^(Y30-1),0)</f>
        <v>0</v>
      </c>
      <c r="AA30" s="99"/>
      <c r="AB30" s="140">
        <f>IF(((AA30&gt;=1)*AND(AA30&lt;=AA$5)),AA$9*(1-AA$7)^(AA30-1),0)</f>
        <v>0</v>
      </c>
      <c r="AC30" s="99"/>
      <c r="AD30" s="140">
        <f>IF(((AC30&gt;=1)*AND(AC30&lt;=AC$5)),AC$9*(1-AC$7)^(AC30-1),0)</f>
        <v>0</v>
      </c>
      <c r="AE30" s="99"/>
      <c r="AF30" s="140">
        <f>IF(((AE30&gt;=1)*AND(AE30&lt;=AE$5)),AE$9*(1-AE$7)^(AE30-1),0)</f>
        <v>0</v>
      </c>
      <c r="AG30" s="99"/>
      <c r="AH30" s="140">
        <f>IF(((AG30&gt;=1)*AND(AG30&lt;=AG$5)),AG$9*(1-AG$7)^(AG30-1),0)</f>
        <v>0</v>
      </c>
      <c r="AI30" s="99"/>
      <c r="AJ30" s="140">
        <f>IF(((AI30&gt;=1)*AND(AI30&lt;=AI$5)),AI$9*(1-AI$7)^(AI30-1),0)</f>
        <v>0</v>
      </c>
      <c r="AK30" s="99"/>
      <c r="AL30" s="262">
        <f>IF(((AK30&gt;=1)*AND(AK30&lt;=AK$5)),AK$9*(1-AK$7)^(AK30-1),0)</f>
        <v>0</v>
      </c>
      <c r="AM30" s="99"/>
      <c r="AN30" s="142">
        <f t="shared" si="0"/>
        <v>0</v>
      </c>
      <c r="AO30" s="99"/>
      <c r="AP30" s="142">
        <f t="shared" si="1"/>
        <v>0</v>
      </c>
      <c r="AQ30" s="99"/>
      <c r="AR30" s="142">
        <f t="shared" si="2"/>
        <v>0</v>
      </c>
      <c r="AS30" s="99"/>
      <c r="AT30" s="142">
        <f t="shared" si="3"/>
        <v>0</v>
      </c>
      <c r="AU30" s="99"/>
      <c r="AV30" s="142">
        <f t="shared" si="4"/>
        <v>0</v>
      </c>
      <c r="AX30" s="142">
        <f t="shared" si="5"/>
        <v>0</v>
      </c>
      <c r="AZ30" s="142">
        <f t="shared" si="6"/>
        <v>0</v>
      </c>
      <c r="BB30" s="142">
        <f t="shared" si="7"/>
        <v>0</v>
      </c>
      <c r="BD30" s="142">
        <f t="shared" si="8"/>
        <v>0</v>
      </c>
      <c r="BF30" s="142">
        <f t="shared" si="9"/>
        <v>0</v>
      </c>
    </row>
    <row r="31" spans="1:58" s="98" customFormat="1" ht="18" customHeight="1" x14ac:dyDescent="0.15">
      <c r="A31" s="180">
        <f>RANK($G31,($G$11:$G$87),0)</f>
        <v>10</v>
      </c>
      <c r="B31" s="101" t="s">
        <v>328</v>
      </c>
      <c r="C31" s="98" t="s">
        <v>156</v>
      </c>
      <c r="D31" s="179">
        <f>LARGE((J31, L31, N31, P31, R31, T31, V31, X31, Z31, AB31, AD31),1)</f>
        <v>0</v>
      </c>
      <c r="E31" s="179">
        <f>LARGE((J31, L31, N31, P31, R31, T31, V31, X31, Z31, AB31, AD31),2)</f>
        <v>0</v>
      </c>
      <c r="F31" s="179">
        <f>LARGE((J31, L31, N31, P31, R31, T31, V31, X31, Z31, AB31, AD31),3)</f>
        <v>0</v>
      </c>
      <c r="G31" s="97">
        <f>SUM(D31:F31)</f>
        <v>0</v>
      </c>
      <c r="H31" s="213"/>
      <c r="I31" s="141"/>
      <c r="J31" s="140">
        <f>IF(((I31&gt;=1)*AND(I31&lt;=I$5)),I$9*(1-I$7)^(I31-1),0)</f>
        <v>0</v>
      </c>
      <c r="K31" s="178"/>
      <c r="L31" s="140">
        <f>IF(((K31&gt;=1)*AND(K31&lt;=K$5)),K$9*(1-K$7)^(K31-1),0)</f>
        <v>0</v>
      </c>
      <c r="M31" s="178"/>
      <c r="N31" s="140">
        <f>IF(((M31&gt;=1)*AND(M31&lt;=M$5)),M$9*(1-M$7)^(M31-1),0)</f>
        <v>0</v>
      </c>
      <c r="O31" s="178"/>
      <c r="P31" s="140">
        <f>IF(((O31&gt;=1)*AND(O31&lt;=O$5)),O$9*(1-O$7)^(O31-1),0)</f>
        <v>0</v>
      </c>
      <c r="Q31" s="178"/>
      <c r="R31" s="140">
        <f>IF(((Q31&gt;=1)*AND(Q31&lt;=Q$5)),Q$9*(1-Q$7)^(Q31-1),0)</f>
        <v>0</v>
      </c>
      <c r="S31" s="99"/>
      <c r="T31" s="140">
        <f>IF(((S31&gt;=1)*AND(S31&lt;=S$5)),S$9*(1-S$7)^(S31-1),0)</f>
        <v>0</v>
      </c>
      <c r="U31" s="99"/>
      <c r="V31" s="140">
        <f>IF(((U31&gt;=1)*AND(U31&lt;=U$5)),U$9*(1-U$7)^(U31-1),0)</f>
        <v>0</v>
      </c>
      <c r="W31" s="143"/>
      <c r="X31" s="140">
        <f>IF(((W31&gt;=1)*AND(W31&lt;=W$5)),W$9*(1-W$7)^(W31-1),0)</f>
        <v>0</v>
      </c>
      <c r="Y31" s="178"/>
      <c r="Z31" s="140">
        <f>IF(((Y31&gt;=1)*AND(Y31&lt;=Y$5)),Y$9*(1-Y$7)^(Y31-1),0)</f>
        <v>0</v>
      </c>
      <c r="AA31" s="99"/>
      <c r="AB31" s="140">
        <f>IF(((AA31&gt;=1)*AND(AA31&lt;=AA$5)),AA$9*(1-AA$7)^(AA31-1),0)</f>
        <v>0</v>
      </c>
      <c r="AC31" s="99"/>
      <c r="AD31" s="140">
        <f>IF(((AC31&gt;=1)*AND(AC31&lt;=AC$5)),AC$9*(1-AC$7)^(AC31-1),0)</f>
        <v>0</v>
      </c>
      <c r="AE31" s="99"/>
      <c r="AF31" s="140">
        <f>IF(((AE31&gt;=1)*AND(AE31&lt;=AE$5)),AE$9*(1-AE$7)^(AE31-1),0)</f>
        <v>0</v>
      </c>
      <c r="AG31" s="99"/>
      <c r="AH31" s="140">
        <f>IF(((AG31&gt;=1)*AND(AG31&lt;=AG$5)),AG$9*(1-AG$7)^(AG31-1),0)</f>
        <v>0</v>
      </c>
      <c r="AI31" s="99"/>
      <c r="AJ31" s="140">
        <f>IF(((AI31&gt;=1)*AND(AI31&lt;=AI$5)),AI$9*(1-AI$7)^(AI31-1),0)</f>
        <v>0</v>
      </c>
      <c r="AK31" s="178"/>
      <c r="AL31" s="262">
        <f>IF(((AK31&gt;=1)*AND(AK31&lt;=AK$5)),AK$9*(1-AK$7)^(AK31-1),0)</f>
        <v>0</v>
      </c>
      <c r="AM31" s="99"/>
      <c r="AN31" s="142">
        <f t="shared" si="0"/>
        <v>0</v>
      </c>
      <c r="AO31" s="99"/>
      <c r="AP31" s="142">
        <f t="shared" si="1"/>
        <v>0</v>
      </c>
      <c r="AQ31" s="99"/>
      <c r="AR31" s="142">
        <f t="shared" si="2"/>
        <v>0</v>
      </c>
      <c r="AS31" s="99"/>
      <c r="AT31" s="142">
        <f t="shared" si="3"/>
        <v>0</v>
      </c>
      <c r="AU31" s="99"/>
      <c r="AV31" s="142">
        <f t="shared" si="4"/>
        <v>0</v>
      </c>
      <c r="AX31" s="142">
        <f t="shared" si="5"/>
        <v>0</v>
      </c>
      <c r="AZ31" s="142">
        <f t="shared" si="6"/>
        <v>0</v>
      </c>
      <c r="BB31" s="142">
        <f t="shared" si="7"/>
        <v>0</v>
      </c>
      <c r="BD31" s="142">
        <f t="shared" si="8"/>
        <v>0</v>
      </c>
      <c r="BF31" s="142">
        <f t="shared" si="9"/>
        <v>0</v>
      </c>
    </row>
    <row r="32" spans="1:58" s="98" customFormat="1" ht="18" customHeight="1" x14ac:dyDescent="0.15">
      <c r="A32" s="180">
        <f>RANK($G32,($G$11:$G$87),0)</f>
        <v>10</v>
      </c>
      <c r="B32" s="102"/>
      <c r="D32" s="179">
        <f>LARGE((J32, L32, N32, P32, R32, T32, V32, X32, Z32, AB32, AD32),1)</f>
        <v>0</v>
      </c>
      <c r="E32" s="179">
        <f>LARGE((J32, L32, N32, P32, R32, T32, V32, X32, Z32, AB32, AD32),2)</f>
        <v>0</v>
      </c>
      <c r="F32" s="179">
        <f>LARGE((J32, L32, N32, P32, R32, T32, V32, X32, Z32, AB32, AD32),3)</f>
        <v>0</v>
      </c>
      <c r="G32" s="97">
        <f>SUM(D32:F32)</f>
        <v>0</v>
      </c>
      <c r="H32" s="213"/>
      <c r="I32" s="213"/>
      <c r="J32" s="140">
        <f>IF(((I32&gt;=1)*AND(I32&lt;=I$5)),I$9*(1-I$7)^(I32-1),0)</f>
        <v>0</v>
      </c>
      <c r="K32" s="178"/>
      <c r="L32" s="140">
        <f>IF(((K32&gt;=1)*AND(K32&lt;=K$5)),K$9*(1-K$7)^(K32-1),0)</f>
        <v>0</v>
      </c>
      <c r="M32" s="178"/>
      <c r="N32" s="140">
        <f>IF(((M32&gt;=1)*AND(M32&lt;=M$5)),M$9*(1-M$7)^(M32-1),0)</f>
        <v>0</v>
      </c>
      <c r="O32" s="178"/>
      <c r="P32" s="140">
        <f>IF(((O32&gt;=1)*AND(O32&lt;=O$5)),O$9*(1-O$7)^(O32-1),0)</f>
        <v>0</v>
      </c>
      <c r="Q32" s="178"/>
      <c r="R32" s="140">
        <f>IF(((Q32&gt;=1)*AND(Q32&lt;=Q$5)),Q$9*(1-Q$7)^(Q32-1),0)</f>
        <v>0</v>
      </c>
      <c r="S32" s="99"/>
      <c r="T32" s="140">
        <f>IF(((S32&gt;=1)*AND(S32&lt;=S$5)),S$9*(1-S$7)^(S32-1),0)</f>
        <v>0</v>
      </c>
      <c r="U32" s="99"/>
      <c r="V32" s="140">
        <f>IF(((U32&gt;=1)*AND(U32&lt;=U$5)),U$9*(1-U$7)^(U32-1),0)</f>
        <v>0</v>
      </c>
      <c r="W32" s="143"/>
      <c r="X32" s="140">
        <f>IF(((W32&gt;=1)*AND(W32&lt;=W$5)),W$9*(1-W$7)^(W32-1),0)</f>
        <v>0</v>
      </c>
      <c r="Y32" s="178"/>
      <c r="Z32" s="140">
        <f>IF(((Y32&gt;=1)*AND(Y32&lt;=Y$5)),Y$9*(1-Y$7)^(Y32-1),0)</f>
        <v>0</v>
      </c>
      <c r="AA32" s="99"/>
      <c r="AB32" s="140">
        <f>IF(((AA32&gt;=1)*AND(AA32&lt;=AA$5)),AA$9*(1-AA$7)^(AA32-1),0)</f>
        <v>0</v>
      </c>
      <c r="AC32" s="99"/>
      <c r="AD32" s="140">
        <f>IF(((AC32&gt;=1)*AND(AC32&lt;=AC$5)),AC$9*(1-AC$7)^(AC32-1),0)</f>
        <v>0</v>
      </c>
      <c r="AE32" s="99"/>
      <c r="AF32" s="140">
        <f>IF(((AE32&gt;=1)*AND(AE32&lt;=AE$5)),AE$9*(1-AE$7)^(AE32-1),0)</f>
        <v>0</v>
      </c>
      <c r="AG32" s="99"/>
      <c r="AH32" s="140">
        <f>IF(((AG32&gt;=1)*AND(AG32&lt;=AG$5)),AG$9*(1-AG$7)^(AG32-1),0)</f>
        <v>0</v>
      </c>
      <c r="AI32" s="99"/>
      <c r="AJ32" s="140">
        <f>IF(((AI32&gt;=1)*AND(AI32&lt;=AI$5)),AI$9*(1-AI$7)^(AI32-1),0)</f>
        <v>0</v>
      </c>
      <c r="AK32" s="99"/>
      <c r="AL32" s="262">
        <f>IF(((AK32&gt;=1)*AND(AK32&lt;=AK$5)),AK$9*(1-AK$7)^(AK32-1),0)</f>
        <v>0</v>
      </c>
      <c r="AM32" s="99"/>
      <c r="AN32" s="142">
        <f t="shared" si="0"/>
        <v>0</v>
      </c>
      <c r="AO32" s="99"/>
      <c r="AP32" s="142">
        <f t="shared" si="1"/>
        <v>0</v>
      </c>
      <c r="AQ32" s="99"/>
      <c r="AR32" s="142">
        <f t="shared" si="2"/>
        <v>0</v>
      </c>
      <c r="AS32" s="99"/>
      <c r="AT32" s="142">
        <f t="shared" si="3"/>
        <v>0</v>
      </c>
      <c r="AU32" s="99"/>
      <c r="AV32" s="142">
        <f t="shared" si="4"/>
        <v>0</v>
      </c>
      <c r="AX32" s="142">
        <f t="shared" si="5"/>
        <v>0</v>
      </c>
      <c r="AZ32" s="142">
        <f t="shared" si="6"/>
        <v>0</v>
      </c>
      <c r="BB32" s="142">
        <f t="shared" si="7"/>
        <v>0</v>
      </c>
      <c r="BD32" s="142">
        <f t="shared" si="8"/>
        <v>0</v>
      </c>
      <c r="BF32" s="142">
        <f t="shared" si="9"/>
        <v>0</v>
      </c>
    </row>
    <row r="33" spans="1:58" s="98" customFormat="1" ht="18" customHeight="1" x14ac:dyDescent="0.15">
      <c r="A33" s="180">
        <f>RANK($G33,($G$11:$G$87),0)</f>
        <v>10</v>
      </c>
      <c r="B33" s="101"/>
      <c r="D33" s="179">
        <f>LARGE((J33, L33, N33, P33, R33, T33, V33, X33, Z33, AB33, AD33),1)</f>
        <v>0</v>
      </c>
      <c r="E33" s="179">
        <f>LARGE((J33, L33, N33, P33, R33, T33, V33, X33, Z33, AB33, AD33),2)</f>
        <v>0</v>
      </c>
      <c r="F33" s="179">
        <f>LARGE((J33, L33, N33, P33, R33, T33, V33, X33, Z33, AB33, AD33),3)</f>
        <v>0</v>
      </c>
      <c r="G33" s="97">
        <f>SUM(D33:F33)</f>
        <v>0</v>
      </c>
      <c r="H33" s="213"/>
      <c r="I33" s="213"/>
      <c r="J33" s="140">
        <f>IF(((I33&gt;=1)*AND(I33&lt;=I$5)),I$9*(1-I$7)^(I33-1),0)</f>
        <v>0</v>
      </c>
      <c r="K33" s="178"/>
      <c r="L33" s="140">
        <f>IF(((K33&gt;=1)*AND(K33&lt;=K$5)),K$9*(1-K$7)^(K33-1),0)</f>
        <v>0</v>
      </c>
      <c r="M33" s="178"/>
      <c r="N33" s="140">
        <f>IF(((M33&gt;=1)*AND(M33&lt;=M$5)),M$9*(1-M$7)^(M33-1),0)</f>
        <v>0</v>
      </c>
      <c r="O33" s="178"/>
      <c r="P33" s="140">
        <f>IF(((O33&gt;=1)*AND(O33&lt;=O$5)),O$9*(1-O$7)^(O33-1),0)</f>
        <v>0</v>
      </c>
      <c r="Q33" s="178"/>
      <c r="R33" s="140">
        <f>IF(((Q33&gt;=1)*AND(Q33&lt;=Q$5)),Q$9*(1-Q$7)^(Q33-1),0)</f>
        <v>0</v>
      </c>
      <c r="S33" s="99"/>
      <c r="T33" s="140">
        <f>IF(((S33&gt;=1)*AND(S33&lt;=S$5)),S$9*(1-S$7)^(S33-1),0)</f>
        <v>0</v>
      </c>
      <c r="U33" s="99"/>
      <c r="V33" s="140">
        <f>IF(((U33&gt;=1)*AND(U33&lt;=U$5)),U$9*(1-U$7)^(U33-1),0)</f>
        <v>0</v>
      </c>
      <c r="W33" s="143"/>
      <c r="X33" s="140">
        <f>IF(((W33&gt;=1)*AND(W33&lt;=W$5)),W$9*(1-W$7)^(W33-1),0)</f>
        <v>0</v>
      </c>
      <c r="Y33" s="178"/>
      <c r="Z33" s="140">
        <f>IF(((Y33&gt;=1)*AND(Y33&lt;=Y$5)),Y$9*(1-Y$7)^(Y33-1),0)</f>
        <v>0</v>
      </c>
      <c r="AA33" s="99"/>
      <c r="AB33" s="140">
        <f>IF(((AA33&gt;=1)*AND(AA33&lt;=AA$5)),AA$9*(1-AA$7)^(AA33-1),0)</f>
        <v>0</v>
      </c>
      <c r="AC33" s="99"/>
      <c r="AD33" s="140">
        <f>IF(((AC33&gt;=1)*AND(AC33&lt;=AC$5)),AC$9*(1-AC$7)^(AC33-1),0)</f>
        <v>0</v>
      </c>
      <c r="AE33" s="99"/>
      <c r="AF33" s="140">
        <f>IF(((AE33&gt;=1)*AND(AE33&lt;=AE$5)),AE$9*(1-AE$7)^(AE33-1),0)</f>
        <v>0</v>
      </c>
      <c r="AG33" s="99"/>
      <c r="AH33" s="140">
        <f>IF(((AG33&gt;=1)*AND(AG33&lt;=AG$5)),AG$9*(1-AG$7)^(AG33-1),0)</f>
        <v>0</v>
      </c>
      <c r="AI33" s="99"/>
      <c r="AJ33" s="140">
        <f>IF(((AI33&gt;=1)*AND(AI33&lt;=AI$5)),AI$9*(1-AI$7)^(AI33-1),0)</f>
        <v>0</v>
      </c>
      <c r="AK33" s="99"/>
      <c r="AL33" s="262">
        <f>IF(((AK33&gt;=1)*AND(AK33&lt;=AK$5)),AK$9*(1-AK$7)^(AK33-1),0)</f>
        <v>0</v>
      </c>
      <c r="AM33" s="99"/>
      <c r="AN33" s="142">
        <f t="shared" si="0"/>
        <v>0</v>
      </c>
      <c r="AO33" s="99"/>
      <c r="AP33" s="142">
        <f t="shared" si="1"/>
        <v>0</v>
      </c>
      <c r="AQ33" s="99"/>
      <c r="AR33" s="142">
        <f t="shared" si="2"/>
        <v>0</v>
      </c>
      <c r="AS33" s="99"/>
      <c r="AT33" s="142">
        <f t="shared" si="3"/>
        <v>0</v>
      </c>
      <c r="AU33" s="99"/>
      <c r="AV33" s="142">
        <f t="shared" si="4"/>
        <v>0</v>
      </c>
      <c r="AX33" s="142">
        <f t="shared" si="5"/>
        <v>0</v>
      </c>
      <c r="AZ33" s="142">
        <f t="shared" si="6"/>
        <v>0</v>
      </c>
      <c r="BB33" s="142">
        <f t="shared" si="7"/>
        <v>0</v>
      </c>
      <c r="BD33" s="142">
        <f t="shared" si="8"/>
        <v>0</v>
      </c>
      <c r="BF33" s="142">
        <f t="shared" si="9"/>
        <v>0</v>
      </c>
    </row>
    <row r="34" spans="1:58" s="98" customFormat="1" ht="18" customHeight="1" x14ac:dyDescent="0.15">
      <c r="A34" s="180">
        <f>RANK($G34,($G$11:$G$87),0)</f>
        <v>10</v>
      </c>
      <c r="B34" s="102"/>
      <c r="D34" s="179">
        <f>LARGE((J34, L34, N34, P34, R34, T34, V34, X34, Z34, AB34, AD34),1)</f>
        <v>0</v>
      </c>
      <c r="E34" s="179">
        <f>LARGE((J34, L34, N34, P34, R34, T34, V34, X34, Z34, AB34, AD34),2)</f>
        <v>0</v>
      </c>
      <c r="F34" s="179">
        <f>LARGE((J34, L34, N34, P34, R34, T34, V34, X34, Z34, AB34, AD34),3)</f>
        <v>0</v>
      </c>
      <c r="G34" s="97">
        <f>SUM(D34:F34)</f>
        <v>0</v>
      </c>
      <c r="H34" s="213"/>
      <c r="I34" s="213"/>
      <c r="J34" s="140">
        <f>IF(((I34&gt;=1)*AND(I34&lt;=I$5)),I$9*(1-I$7)^(I34-1),0)</f>
        <v>0</v>
      </c>
      <c r="K34" s="178"/>
      <c r="L34" s="140">
        <f>IF(((K34&gt;=1)*AND(K34&lt;=K$5)),K$9*(1-K$7)^(K34-1),0)</f>
        <v>0</v>
      </c>
      <c r="M34" s="178"/>
      <c r="N34" s="140">
        <f>IF(((M34&gt;=1)*AND(M34&lt;=M$5)),M$9*(1-M$7)^(M34-1),0)</f>
        <v>0</v>
      </c>
      <c r="O34" s="178"/>
      <c r="P34" s="140">
        <f>IF(((O34&gt;=1)*AND(O34&lt;=O$5)),O$9*(1-O$7)^(O34-1),0)</f>
        <v>0</v>
      </c>
      <c r="Q34" s="178"/>
      <c r="R34" s="140">
        <f>IF(((Q34&gt;=1)*AND(Q34&lt;=Q$5)),Q$9*(1-Q$7)^(Q34-1),0)</f>
        <v>0</v>
      </c>
      <c r="S34" s="99"/>
      <c r="T34" s="140">
        <f>IF(((S34&gt;=1)*AND(S34&lt;=S$5)),S$9*(1-S$7)^(S34-1),0)</f>
        <v>0</v>
      </c>
      <c r="U34" s="99"/>
      <c r="V34" s="140">
        <f>IF(((U34&gt;=1)*AND(U34&lt;=U$5)),U$9*(1-U$7)^(U34-1),0)</f>
        <v>0</v>
      </c>
      <c r="W34" s="143"/>
      <c r="X34" s="140">
        <f>IF(((W34&gt;=1)*AND(W34&lt;=W$5)),W$9*(1-W$7)^(W34-1),0)</f>
        <v>0</v>
      </c>
      <c r="Y34" s="178"/>
      <c r="Z34" s="140">
        <f>IF(((Y34&gt;=1)*AND(Y34&lt;=Y$5)),Y$9*(1-Y$7)^(Y34-1),0)</f>
        <v>0</v>
      </c>
      <c r="AA34" s="99"/>
      <c r="AB34" s="140">
        <f>IF(((AA34&gt;=1)*AND(AA34&lt;=AA$5)),AA$9*(1-AA$7)^(AA34-1),0)</f>
        <v>0</v>
      </c>
      <c r="AC34" s="99"/>
      <c r="AD34" s="140">
        <f>IF(((AC34&gt;=1)*AND(AC34&lt;=AC$5)),AC$9*(1-AC$7)^(AC34-1),0)</f>
        <v>0</v>
      </c>
      <c r="AE34" s="99"/>
      <c r="AF34" s="140">
        <f>IF(((AE34&gt;=1)*AND(AE34&lt;=AE$5)),AE$9*(1-AE$7)^(AE34-1),0)</f>
        <v>0</v>
      </c>
      <c r="AG34" s="99"/>
      <c r="AH34" s="140">
        <f>IF(((AG34&gt;=1)*AND(AG34&lt;=AG$5)),AG$9*(1-AG$7)^(AG34-1),0)</f>
        <v>0</v>
      </c>
      <c r="AI34" s="99"/>
      <c r="AJ34" s="140">
        <f>IF(((AI34&gt;=1)*AND(AI34&lt;=AI$5)),AI$9*(1-AI$7)^(AI34-1),0)</f>
        <v>0</v>
      </c>
      <c r="AK34" s="99"/>
      <c r="AL34" s="262">
        <f>IF(((AK34&gt;=1)*AND(AK34&lt;=AK$5)),AK$9*(1-AK$7)^(AK34-1),0)</f>
        <v>0</v>
      </c>
      <c r="AM34" s="99"/>
      <c r="AN34" s="142">
        <f t="shared" si="0"/>
        <v>0</v>
      </c>
      <c r="AO34" s="99"/>
      <c r="AP34" s="142">
        <f t="shared" si="1"/>
        <v>0</v>
      </c>
      <c r="AQ34" s="99"/>
      <c r="AR34" s="142">
        <f t="shared" si="2"/>
        <v>0</v>
      </c>
      <c r="AS34" s="99"/>
      <c r="AT34" s="142">
        <f t="shared" si="3"/>
        <v>0</v>
      </c>
      <c r="AU34" s="99"/>
      <c r="AV34" s="142">
        <f t="shared" si="4"/>
        <v>0</v>
      </c>
      <c r="AX34" s="142">
        <f t="shared" si="5"/>
        <v>0</v>
      </c>
      <c r="AZ34" s="142">
        <f t="shared" si="6"/>
        <v>0</v>
      </c>
      <c r="BB34" s="142">
        <f t="shared" si="7"/>
        <v>0</v>
      </c>
      <c r="BD34" s="142">
        <f t="shared" si="8"/>
        <v>0</v>
      </c>
      <c r="BF34" s="142">
        <f t="shared" si="9"/>
        <v>0</v>
      </c>
    </row>
    <row r="35" spans="1:58" s="98" customFormat="1" ht="18" customHeight="1" x14ac:dyDescent="0.15">
      <c r="A35" s="180">
        <f>RANK($G35,($G$11:$G$87),0)</f>
        <v>10</v>
      </c>
      <c r="B35" s="101"/>
      <c r="D35" s="179">
        <f>LARGE((J35, L35, N35, P35, R35, T35, V35, X35, Z35, AB35, AD35),1)</f>
        <v>0</v>
      </c>
      <c r="E35" s="179">
        <f>LARGE((J35, L35, N35, P35, R35, T35, V35, X35, Z35, AB35, AD35),2)</f>
        <v>0</v>
      </c>
      <c r="F35" s="179">
        <f>LARGE((J35, L35, N35, P35, R35, T35, V35, X35, Z35, AB35, AD35),3)</f>
        <v>0</v>
      </c>
      <c r="G35" s="97">
        <f>SUM(D35:F35)</f>
        <v>0</v>
      </c>
      <c r="H35" s="213"/>
      <c r="I35" s="213"/>
      <c r="J35" s="140">
        <f>IF(((I35&gt;=1)*AND(I35&lt;=I$5)),I$9*(1-I$7)^(I35-1),0)</f>
        <v>0</v>
      </c>
      <c r="K35" s="178"/>
      <c r="L35" s="140">
        <f>IF(((K35&gt;=1)*AND(K35&lt;=K$5)),K$9*(1-K$7)^(K35-1),0)</f>
        <v>0</v>
      </c>
      <c r="M35" s="178"/>
      <c r="N35" s="140">
        <f>IF(((M35&gt;=1)*AND(M35&lt;=M$5)),M$9*(1-M$7)^(M35-1),0)</f>
        <v>0</v>
      </c>
      <c r="O35" s="178"/>
      <c r="P35" s="140">
        <f>IF(((O35&gt;=1)*AND(O35&lt;=O$5)),O$9*(1-O$7)^(O35-1),0)</f>
        <v>0</v>
      </c>
      <c r="Q35" s="178"/>
      <c r="R35" s="140">
        <f>IF(((Q35&gt;=1)*AND(Q35&lt;=Q$5)),Q$9*(1-Q$7)^(Q35-1),0)</f>
        <v>0</v>
      </c>
      <c r="S35" s="99"/>
      <c r="T35" s="140">
        <f>IF(((S35&gt;=1)*AND(S35&lt;=S$5)),S$9*(1-S$7)^(S35-1),0)</f>
        <v>0</v>
      </c>
      <c r="U35" s="99"/>
      <c r="V35" s="140">
        <f>IF(((U35&gt;=1)*AND(U35&lt;=U$5)),U$9*(1-U$7)^(U35-1),0)</f>
        <v>0</v>
      </c>
      <c r="W35" s="143"/>
      <c r="X35" s="140">
        <f>IF(((W35&gt;=1)*AND(W35&lt;=W$5)),W$9*(1-W$7)^(W35-1),0)</f>
        <v>0</v>
      </c>
      <c r="Y35" s="178"/>
      <c r="Z35" s="140">
        <f>IF(((Y35&gt;=1)*AND(Y35&lt;=Y$5)),Y$9*(1-Y$7)^(Y35-1),0)</f>
        <v>0</v>
      </c>
      <c r="AA35" s="99"/>
      <c r="AB35" s="140">
        <f>IF(((AA35&gt;=1)*AND(AA35&lt;=AA$5)),AA$9*(1-AA$7)^(AA35-1),0)</f>
        <v>0</v>
      </c>
      <c r="AC35" s="99"/>
      <c r="AD35" s="140">
        <f>IF(((AC35&gt;=1)*AND(AC35&lt;=AC$5)),AC$9*(1-AC$7)^(AC35-1),0)</f>
        <v>0</v>
      </c>
      <c r="AE35" s="99"/>
      <c r="AF35" s="140">
        <f>IF(((AE35&gt;=1)*AND(AE35&lt;=AE$5)),AE$9*(1-AE$7)^(AE35-1),0)</f>
        <v>0</v>
      </c>
      <c r="AG35" s="99"/>
      <c r="AH35" s="140">
        <f>IF(((AG35&gt;=1)*AND(AG35&lt;=AG$5)),AG$9*(1-AG$7)^(AG35-1),0)</f>
        <v>0</v>
      </c>
      <c r="AI35" s="99"/>
      <c r="AJ35" s="140">
        <f>IF(((AI35&gt;=1)*AND(AI35&lt;=AI$5)),AI$9*(1-AI$7)^(AI35-1),0)</f>
        <v>0</v>
      </c>
      <c r="AK35" s="99"/>
      <c r="AL35" s="262">
        <f>IF(((AK35&gt;=1)*AND(AK35&lt;=AK$5)),AK$9*(1-AK$7)^(AK35-1),0)</f>
        <v>0</v>
      </c>
      <c r="AM35" s="99"/>
      <c r="AN35" s="142">
        <f t="shared" si="0"/>
        <v>0</v>
      </c>
      <c r="AO35" s="99"/>
      <c r="AP35" s="142">
        <f t="shared" si="1"/>
        <v>0</v>
      </c>
      <c r="AQ35" s="99"/>
      <c r="AR35" s="142">
        <f t="shared" si="2"/>
        <v>0</v>
      </c>
      <c r="AS35" s="99"/>
      <c r="AT35" s="142">
        <f t="shared" si="3"/>
        <v>0</v>
      </c>
      <c r="AU35" s="99"/>
      <c r="AV35" s="142">
        <f t="shared" si="4"/>
        <v>0</v>
      </c>
      <c r="AX35" s="142">
        <f t="shared" si="5"/>
        <v>0</v>
      </c>
      <c r="AZ35" s="142">
        <f t="shared" si="6"/>
        <v>0</v>
      </c>
      <c r="BB35" s="142">
        <f t="shared" si="7"/>
        <v>0</v>
      </c>
      <c r="BD35" s="142">
        <f t="shared" si="8"/>
        <v>0</v>
      </c>
      <c r="BF35" s="142">
        <f t="shared" si="9"/>
        <v>0</v>
      </c>
    </row>
    <row r="36" spans="1:58" s="98" customFormat="1" ht="18" customHeight="1" x14ac:dyDescent="0.15">
      <c r="A36" s="180">
        <f>RANK($G36,($G$11:$G$87),0)</f>
        <v>10</v>
      </c>
      <c r="B36" s="102"/>
      <c r="D36" s="179">
        <f>LARGE((J36, L36, N36, P36, R36, T36, V36, X36, Z36, AB36, AD36),1)</f>
        <v>0</v>
      </c>
      <c r="E36" s="179">
        <f>LARGE((J36, L36, N36, P36, R36, T36, V36, X36, Z36, AB36, AD36),2)</f>
        <v>0</v>
      </c>
      <c r="F36" s="179">
        <f>LARGE((J36, L36, N36, P36, R36, T36, V36, X36, Z36, AB36, AD36),3)</f>
        <v>0</v>
      </c>
      <c r="G36" s="97">
        <f>SUM(D36:F36)</f>
        <v>0</v>
      </c>
      <c r="H36" s="213"/>
      <c r="I36" s="213"/>
      <c r="J36" s="140">
        <f>IF(((I36&gt;=1)*AND(I36&lt;=I$5)),I$9*(1-I$7)^(I36-1),0)</f>
        <v>0</v>
      </c>
      <c r="K36" s="178"/>
      <c r="L36" s="140">
        <f>IF(((K36&gt;=1)*AND(K36&lt;=K$5)),K$9*(1-K$7)^(K36-1),0)</f>
        <v>0</v>
      </c>
      <c r="M36" s="178"/>
      <c r="N36" s="140">
        <f>IF(((M36&gt;=1)*AND(M36&lt;=M$5)),M$9*(1-M$7)^(M36-1),0)</f>
        <v>0</v>
      </c>
      <c r="O36" s="178"/>
      <c r="P36" s="140">
        <f>IF(((O36&gt;=1)*AND(O36&lt;=O$5)),O$9*(1-O$7)^(O36-1),0)</f>
        <v>0</v>
      </c>
      <c r="Q36" s="178"/>
      <c r="R36" s="140">
        <f>IF(((Q36&gt;=1)*AND(Q36&lt;=Q$5)),Q$9*(1-Q$7)^(Q36-1),0)</f>
        <v>0</v>
      </c>
      <c r="S36" s="99"/>
      <c r="T36" s="140">
        <f>IF(((S36&gt;=1)*AND(S36&lt;=S$5)),S$9*(1-S$7)^(S36-1),0)</f>
        <v>0</v>
      </c>
      <c r="U36" s="99"/>
      <c r="V36" s="140">
        <f>IF(((U36&gt;=1)*AND(U36&lt;=U$5)),U$9*(1-U$7)^(U36-1),0)</f>
        <v>0</v>
      </c>
      <c r="W36" s="143"/>
      <c r="X36" s="140">
        <f>IF(((W36&gt;=1)*AND(W36&lt;=W$5)),W$9*(1-W$7)^(W36-1),0)</f>
        <v>0</v>
      </c>
      <c r="Y36" s="178"/>
      <c r="Z36" s="140">
        <f>IF(((Y36&gt;=1)*AND(Y36&lt;=Y$5)),Y$9*(1-Y$7)^(Y36-1),0)</f>
        <v>0</v>
      </c>
      <c r="AA36" s="99"/>
      <c r="AB36" s="140">
        <f>IF(((AA36&gt;=1)*AND(AA36&lt;=AA$5)),AA$9*(1-AA$7)^(AA36-1),0)</f>
        <v>0</v>
      </c>
      <c r="AC36" s="99"/>
      <c r="AD36" s="140">
        <f>IF(((AC36&gt;=1)*AND(AC36&lt;=AC$5)),AC$9*(1-AC$7)^(AC36-1),0)</f>
        <v>0</v>
      </c>
      <c r="AE36" s="99"/>
      <c r="AF36" s="140">
        <f>IF(((AE36&gt;=1)*AND(AE36&lt;=AE$5)),AE$9*(1-AE$7)^(AE36-1),0)</f>
        <v>0</v>
      </c>
      <c r="AG36" s="99"/>
      <c r="AH36" s="140">
        <f>IF(((AG36&gt;=1)*AND(AG36&lt;=AG$5)),AG$9*(1-AG$7)^(AG36-1),0)</f>
        <v>0</v>
      </c>
      <c r="AI36" s="99"/>
      <c r="AJ36" s="140">
        <f>IF(((AI36&gt;=1)*AND(AI36&lt;=AI$5)),AI$9*(1-AI$7)^(AI36-1),0)</f>
        <v>0</v>
      </c>
      <c r="AK36" s="178"/>
      <c r="AL36" s="262">
        <f>IF(((AK36&gt;=1)*AND(AK36&lt;=AK$5)),AK$9*(1-AK$7)^(AK36-1),0)</f>
        <v>0</v>
      </c>
      <c r="AM36" s="99"/>
      <c r="AN36" s="142">
        <f t="shared" si="0"/>
        <v>0</v>
      </c>
      <c r="AO36" s="99"/>
      <c r="AP36" s="142">
        <f t="shared" si="1"/>
        <v>0</v>
      </c>
      <c r="AQ36" s="99"/>
      <c r="AR36" s="142">
        <f t="shared" si="2"/>
        <v>0</v>
      </c>
      <c r="AS36" s="99"/>
      <c r="AT36" s="142">
        <f t="shared" si="3"/>
        <v>0</v>
      </c>
      <c r="AU36" s="99"/>
      <c r="AV36" s="142">
        <f t="shared" si="4"/>
        <v>0</v>
      </c>
      <c r="AX36" s="142">
        <f t="shared" si="5"/>
        <v>0</v>
      </c>
      <c r="AZ36" s="142">
        <f t="shared" si="6"/>
        <v>0</v>
      </c>
      <c r="BB36" s="142">
        <f t="shared" si="7"/>
        <v>0</v>
      </c>
      <c r="BD36" s="142">
        <f t="shared" si="8"/>
        <v>0</v>
      </c>
      <c r="BF36" s="142">
        <f t="shared" si="9"/>
        <v>0</v>
      </c>
    </row>
    <row r="37" spans="1:58" s="98" customFormat="1" ht="18" customHeight="1" x14ac:dyDescent="0.15">
      <c r="A37" s="180">
        <f>RANK($G37,($G$11:$G$87),0)</f>
        <v>10</v>
      </c>
      <c r="B37" s="102"/>
      <c r="C37" s="112"/>
      <c r="D37" s="179">
        <f>LARGE((J37, L37, N37, P37, R37, T37, V37, X37, Z37, AB37, AD37),1)</f>
        <v>0</v>
      </c>
      <c r="E37" s="179">
        <f>LARGE((J37, L37, N37, P37, R37, T37, V37, X37, Z37, AB37, AD37),2)</f>
        <v>0</v>
      </c>
      <c r="F37" s="179">
        <f>LARGE((J37, L37, N37, P37, R37, T37, V37, X37, Z37, AB37, AD37),3)</f>
        <v>0</v>
      </c>
      <c r="G37" s="97">
        <f>SUM(D37:F37)</f>
        <v>0</v>
      </c>
      <c r="H37" s="213"/>
      <c r="I37" s="213"/>
      <c r="J37" s="140">
        <f>IF(((I37&gt;=1)*AND(I37&lt;=I$5)),I$9*(1-I$7)^(I37-1),0)</f>
        <v>0</v>
      </c>
      <c r="K37" s="178"/>
      <c r="L37" s="140">
        <f>IF(((K37&gt;=1)*AND(K37&lt;=K$5)),K$9*(1-K$7)^(K37-1),0)</f>
        <v>0</v>
      </c>
      <c r="M37" s="178"/>
      <c r="N37" s="140">
        <f>IF(((M37&gt;=1)*AND(M37&lt;=M$5)),M$9*(1-M$7)^(M37-1),0)</f>
        <v>0</v>
      </c>
      <c r="O37" s="178"/>
      <c r="P37" s="140">
        <f>IF(((O37&gt;=1)*AND(O37&lt;=O$5)),O$9*(1-O$7)^(O37-1),0)</f>
        <v>0</v>
      </c>
      <c r="Q37" s="178"/>
      <c r="R37" s="140">
        <f>IF(((Q37&gt;=1)*AND(Q37&lt;=Q$5)),Q$9*(1-Q$7)^(Q37-1),0)</f>
        <v>0</v>
      </c>
      <c r="S37" s="99"/>
      <c r="T37" s="140">
        <f>IF(((S37&gt;=1)*AND(S37&lt;=S$5)),S$9*(1-S$7)^(S37-1),0)</f>
        <v>0</v>
      </c>
      <c r="U37" s="99"/>
      <c r="V37" s="140">
        <f>IF(((U37&gt;=1)*AND(U37&lt;=U$5)),U$9*(1-U$7)^(U37-1),0)</f>
        <v>0</v>
      </c>
      <c r="W37" s="143"/>
      <c r="X37" s="140">
        <f>IF(((W37&gt;=1)*AND(W37&lt;=W$5)),W$9*(1-W$7)^(W37-1),0)</f>
        <v>0</v>
      </c>
      <c r="Y37" s="178"/>
      <c r="Z37" s="140">
        <f>IF(((Y37&gt;=1)*AND(Y37&lt;=Y$5)),Y$9*(1-Y$7)^(Y37-1),0)</f>
        <v>0</v>
      </c>
      <c r="AA37" s="99"/>
      <c r="AB37" s="140">
        <f>IF(((AA37&gt;=1)*AND(AA37&lt;=AA$5)),AA$9*(1-AA$7)^(AA37-1),0)</f>
        <v>0</v>
      </c>
      <c r="AC37" s="99"/>
      <c r="AD37" s="140">
        <f>IF(((AC37&gt;=1)*AND(AC37&lt;=AC$5)),AC$9*(1-AC$7)^(AC37-1),0)</f>
        <v>0</v>
      </c>
      <c r="AE37" s="99"/>
      <c r="AF37" s="140">
        <f>IF(((AE37&gt;=1)*AND(AE37&lt;=AE$5)),AE$9*(1-AE$7)^(AE37-1),0)</f>
        <v>0</v>
      </c>
      <c r="AG37" s="99"/>
      <c r="AH37" s="140">
        <f>IF(((AG37&gt;=1)*AND(AG37&lt;=AG$5)),AG$9*(1-AG$7)^(AG37-1),0)</f>
        <v>0</v>
      </c>
      <c r="AI37" s="99"/>
      <c r="AJ37" s="140">
        <f>IF(((AI37&gt;=1)*AND(AI37&lt;=AI$5)),AI$9*(1-AI$7)^(AI37-1),0)</f>
        <v>0</v>
      </c>
      <c r="AK37" s="178"/>
      <c r="AL37" s="262">
        <f>IF(((AK37&gt;=1)*AND(AK37&lt;=AK$5)),AK$9*(1-AK$7)^(AK37-1),0)</f>
        <v>0</v>
      </c>
      <c r="AM37" s="99"/>
      <c r="AN37" s="142">
        <f t="shared" si="0"/>
        <v>0</v>
      </c>
      <c r="AO37" s="99"/>
      <c r="AP37" s="142">
        <f t="shared" si="1"/>
        <v>0</v>
      </c>
      <c r="AQ37" s="99"/>
      <c r="AR37" s="142">
        <f t="shared" si="2"/>
        <v>0</v>
      </c>
      <c r="AS37" s="99"/>
      <c r="AT37" s="142">
        <f t="shared" si="3"/>
        <v>0</v>
      </c>
      <c r="AU37" s="99"/>
      <c r="AV37" s="142">
        <f t="shared" si="4"/>
        <v>0</v>
      </c>
      <c r="AX37" s="142">
        <f t="shared" si="5"/>
        <v>0</v>
      </c>
      <c r="AZ37" s="142">
        <f t="shared" si="6"/>
        <v>0</v>
      </c>
      <c r="BB37" s="142">
        <f t="shared" si="7"/>
        <v>0</v>
      </c>
      <c r="BD37" s="142">
        <f t="shared" si="8"/>
        <v>0</v>
      </c>
      <c r="BF37" s="142">
        <f t="shared" si="9"/>
        <v>0</v>
      </c>
    </row>
    <row r="38" spans="1:58" s="98" customFormat="1" ht="18" customHeight="1" x14ac:dyDescent="0.15">
      <c r="A38" s="180">
        <f>RANK($G38,($G$11:$G$87),0)</f>
        <v>10</v>
      </c>
      <c r="B38" s="101"/>
      <c r="D38" s="179">
        <f>LARGE((J38, L38, N38, P38, R38, T38, V38, X38, Z38, AB38, AD38),1)</f>
        <v>0</v>
      </c>
      <c r="E38" s="179">
        <f>LARGE((J38, L38, N38, P38, R38, T38, V38, X38, Z38, AB38, AD38),2)</f>
        <v>0</v>
      </c>
      <c r="F38" s="179">
        <f>LARGE((J38, L38, N38, P38, R38, T38, V38, X38, Z38, AB38, AD38),3)</f>
        <v>0</v>
      </c>
      <c r="G38" s="97">
        <f>SUM(D38:F38)</f>
        <v>0</v>
      </c>
      <c r="H38" s="213"/>
      <c r="I38" s="213"/>
      <c r="J38" s="140">
        <f>IF(((I38&gt;=1)*AND(I38&lt;=I$5)),I$9*(1-I$7)^(I38-1),0)</f>
        <v>0</v>
      </c>
      <c r="K38" s="178"/>
      <c r="L38" s="140">
        <f>IF(((K38&gt;=1)*AND(K38&lt;=K$5)),K$9*(1-K$7)^(K38-1),0)</f>
        <v>0</v>
      </c>
      <c r="M38" s="178"/>
      <c r="N38" s="140">
        <f>IF(((M38&gt;=1)*AND(M38&lt;=M$5)),M$9*(1-M$7)^(M38-1),0)</f>
        <v>0</v>
      </c>
      <c r="O38" s="178"/>
      <c r="P38" s="140">
        <f>IF(((O38&gt;=1)*AND(O38&lt;=O$5)),O$9*(1-O$7)^(O38-1),0)</f>
        <v>0</v>
      </c>
      <c r="Q38" s="178"/>
      <c r="R38" s="140">
        <f>IF(((Q38&gt;=1)*AND(Q38&lt;=Q$5)),Q$9*(1-Q$7)^(Q38-1),0)</f>
        <v>0</v>
      </c>
      <c r="S38" s="99"/>
      <c r="T38" s="140">
        <f>IF(((S38&gt;=1)*AND(S38&lt;=S$5)),S$9*(1-S$7)^(S38-1),0)</f>
        <v>0</v>
      </c>
      <c r="U38" s="99"/>
      <c r="V38" s="140">
        <f>IF(((U38&gt;=1)*AND(U38&lt;=U$5)),U$9*(1-U$7)^(U38-1),0)</f>
        <v>0</v>
      </c>
      <c r="W38" s="143"/>
      <c r="X38" s="140">
        <f>IF(((W38&gt;=1)*AND(W38&lt;=W$5)),W$9*(1-W$7)^(W38-1),0)</f>
        <v>0</v>
      </c>
      <c r="Y38" s="178"/>
      <c r="Z38" s="140">
        <f>IF(((Y38&gt;=1)*AND(Y38&lt;=Y$5)),Y$9*(1-Y$7)^(Y38-1),0)</f>
        <v>0</v>
      </c>
      <c r="AA38" s="99"/>
      <c r="AB38" s="140">
        <f>IF(((AA38&gt;=1)*AND(AA38&lt;=AA$5)),AA$9*(1-AA$7)^(AA38-1),0)</f>
        <v>0</v>
      </c>
      <c r="AC38" s="99"/>
      <c r="AD38" s="140">
        <f>IF(((AC38&gt;=1)*AND(AC38&lt;=AC$5)),AC$9*(1-AC$7)^(AC38-1),0)</f>
        <v>0</v>
      </c>
      <c r="AE38" s="99"/>
      <c r="AF38" s="140">
        <f>IF(((AE38&gt;=1)*AND(AE38&lt;=AE$5)),AE$9*(1-AE$7)^(AE38-1),0)</f>
        <v>0</v>
      </c>
      <c r="AG38" s="99"/>
      <c r="AH38" s="140">
        <f>IF(((AG38&gt;=1)*AND(AG38&lt;=AG$5)),AG$9*(1-AG$7)^(AG38-1),0)</f>
        <v>0</v>
      </c>
      <c r="AI38" s="99"/>
      <c r="AJ38" s="140">
        <f>IF(((AI38&gt;=1)*AND(AI38&lt;=AI$5)),AI$9*(1-AI$7)^(AI38-1),0)</f>
        <v>0</v>
      </c>
      <c r="AK38" s="99"/>
      <c r="AL38" s="262">
        <f>IF(((AK38&gt;=1)*AND(AK38&lt;=AK$5)),AK$9*(1-AK$7)^(AK38-1),0)</f>
        <v>0</v>
      </c>
      <c r="AM38" s="99"/>
      <c r="AN38" s="142">
        <f t="shared" si="0"/>
        <v>0</v>
      </c>
      <c r="AO38" s="99"/>
      <c r="AP38" s="142">
        <f t="shared" si="1"/>
        <v>0</v>
      </c>
      <c r="AQ38" s="99"/>
      <c r="AR38" s="142">
        <f t="shared" si="2"/>
        <v>0</v>
      </c>
      <c r="AS38" s="99"/>
      <c r="AT38" s="142">
        <f t="shared" si="3"/>
        <v>0</v>
      </c>
      <c r="AU38" s="99"/>
      <c r="AV38" s="142">
        <f t="shared" si="4"/>
        <v>0</v>
      </c>
      <c r="AX38" s="142">
        <f t="shared" si="5"/>
        <v>0</v>
      </c>
      <c r="AZ38" s="142">
        <f t="shared" si="6"/>
        <v>0</v>
      </c>
      <c r="BB38" s="142">
        <f t="shared" si="7"/>
        <v>0</v>
      </c>
      <c r="BD38" s="142">
        <f t="shared" si="8"/>
        <v>0</v>
      </c>
      <c r="BF38" s="142">
        <f t="shared" si="9"/>
        <v>0</v>
      </c>
    </row>
    <row r="39" spans="1:58" s="98" customFormat="1" ht="18" customHeight="1" x14ac:dyDescent="0.15">
      <c r="A39" s="180">
        <f>RANK($G39,($G$11:$G$87),0)</f>
        <v>10</v>
      </c>
      <c r="B39" s="101"/>
      <c r="D39" s="179">
        <f>LARGE((J39, L39, N39, P39, R39, T39, V39, X39, Z39, AB39, AD39),1)</f>
        <v>0</v>
      </c>
      <c r="E39" s="179">
        <f>LARGE((J39, L39, N39, P39, R39, T39, V39, X39, Z39, AB39, AD39),2)</f>
        <v>0</v>
      </c>
      <c r="F39" s="179">
        <f>LARGE((J39, L39, N39, P39, R39, T39, V39, X39, Z39, AB39, AD39),3)</f>
        <v>0</v>
      </c>
      <c r="G39" s="97">
        <f>SUM(D39:F39)</f>
        <v>0</v>
      </c>
      <c r="H39" s="213"/>
      <c r="I39" s="213"/>
      <c r="J39" s="140">
        <f>IF(((I39&gt;=1)*AND(I39&lt;=I$5)),I$9*(1-I$7)^(I39-1),0)</f>
        <v>0</v>
      </c>
      <c r="K39" s="178"/>
      <c r="L39" s="140">
        <f>IF(((K39&gt;=1)*AND(K39&lt;=K$5)),K$9*(1-K$7)^(K39-1),0)</f>
        <v>0</v>
      </c>
      <c r="M39" s="178"/>
      <c r="N39" s="140">
        <f>IF(((M39&gt;=1)*AND(M39&lt;=M$5)),M$9*(1-M$7)^(M39-1),0)</f>
        <v>0</v>
      </c>
      <c r="O39" s="178"/>
      <c r="P39" s="140">
        <f>IF(((O39&gt;=1)*AND(O39&lt;=O$5)),O$9*(1-O$7)^(O39-1),0)</f>
        <v>0</v>
      </c>
      <c r="Q39" s="178"/>
      <c r="R39" s="140">
        <f>IF(((Q39&gt;=1)*AND(Q39&lt;=Q$5)),Q$9*(1-Q$7)^(Q39-1),0)</f>
        <v>0</v>
      </c>
      <c r="S39" s="99"/>
      <c r="T39" s="140">
        <f>IF(((S39&gt;=1)*AND(S39&lt;=S$5)),S$9*(1-S$7)^(S39-1),0)</f>
        <v>0</v>
      </c>
      <c r="U39" s="99"/>
      <c r="V39" s="140">
        <f>IF(((U39&gt;=1)*AND(U39&lt;=U$5)),U$9*(1-U$7)^(U39-1),0)</f>
        <v>0</v>
      </c>
      <c r="W39" s="143"/>
      <c r="X39" s="140">
        <f>IF(((W39&gt;=1)*AND(W39&lt;=W$5)),W$9*(1-W$7)^(W39-1),0)</f>
        <v>0</v>
      </c>
      <c r="Y39" s="178"/>
      <c r="Z39" s="140">
        <f>IF(((Y39&gt;=1)*AND(Y39&lt;=Y$5)),Y$9*(1-Y$7)^(Y39-1),0)</f>
        <v>0</v>
      </c>
      <c r="AA39" s="99"/>
      <c r="AB39" s="140">
        <f>IF(((AA39&gt;=1)*AND(AA39&lt;=AA$5)),AA$9*(1-AA$7)^(AA39-1),0)</f>
        <v>0</v>
      </c>
      <c r="AC39" s="99"/>
      <c r="AD39" s="140">
        <f>IF(((AC39&gt;=1)*AND(AC39&lt;=AC$5)),AC$9*(1-AC$7)^(AC39-1),0)</f>
        <v>0</v>
      </c>
      <c r="AE39" s="99"/>
      <c r="AF39" s="140">
        <f>IF(((AE39&gt;=1)*AND(AE39&lt;=AE$5)),AE$9*(1-AE$7)^(AE39-1),0)</f>
        <v>0</v>
      </c>
      <c r="AG39" s="99"/>
      <c r="AH39" s="140">
        <f>IF(((AG39&gt;=1)*AND(AG39&lt;=AG$5)),AG$9*(1-AG$7)^(AG39-1),0)</f>
        <v>0</v>
      </c>
      <c r="AI39" s="99"/>
      <c r="AJ39" s="140">
        <f>IF(((AI39&gt;=1)*AND(AI39&lt;=AI$5)),AI$9*(1-AI$7)^(AI39-1),0)</f>
        <v>0</v>
      </c>
      <c r="AK39" s="99"/>
      <c r="AL39" s="262">
        <f>IF(((AK39&gt;=1)*AND(AK39&lt;=AK$5)),AK$9*(1-AK$7)^(AK39-1),0)</f>
        <v>0</v>
      </c>
      <c r="AM39" s="99"/>
      <c r="AN39" s="142">
        <f t="shared" si="0"/>
        <v>0</v>
      </c>
      <c r="AO39" s="99"/>
      <c r="AP39" s="142">
        <f t="shared" si="1"/>
        <v>0</v>
      </c>
      <c r="AQ39" s="99"/>
      <c r="AR39" s="142">
        <f t="shared" si="2"/>
        <v>0</v>
      </c>
      <c r="AS39" s="99"/>
      <c r="AT39" s="142">
        <f t="shared" si="3"/>
        <v>0</v>
      </c>
      <c r="AU39" s="99"/>
      <c r="AV39" s="142">
        <f t="shared" si="4"/>
        <v>0</v>
      </c>
      <c r="AX39" s="246">
        <v>0</v>
      </c>
      <c r="AZ39" s="142">
        <f t="shared" si="6"/>
        <v>0</v>
      </c>
      <c r="BB39" s="142">
        <f t="shared" si="7"/>
        <v>0</v>
      </c>
      <c r="BD39" s="142">
        <f t="shared" si="8"/>
        <v>0</v>
      </c>
      <c r="BF39" s="142">
        <f t="shared" si="9"/>
        <v>0</v>
      </c>
    </row>
    <row r="40" spans="1:58" s="98" customFormat="1" ht="18" customHeight="1" x14ac:dyDescent="0.15">
      <c r="A40" s="180">
        <f>RANK($G40,($G$11:$G$87),0)</f>
        <v>10</v>
      </c>
      <c r="B40" s="101"/>
      <c r="D40" s="179">
        <f>LARGE((J40, L40, N40, P40, R40, T40, V40, X40, Z40, AB40, AD40),1)</f>
        <v>0</v>
      </c>
      <c r="E40" s="179">
        <f>LARGE((J40, L40, N40, P40, R40, T40, V40, X40, Z40, AB40, AD40),2)</f>
        <v>0</v>
      </c>
      <c r="F40" s="179">
        <f>LARGE((J40, L40, N40, P40, R40, T40, V40, X40, Z40, AB40, AD40),3)</f>
        <v>0</v>
      </c>
      <c r="G40" s="97">
        <f>SUM(D40:F40)</f>
        <v>0</v>
      </c>
      <c r="H40" s="213"/>
      <c r="I40" s="213"/>
      <c r="J40" s="140">
        <f>IF(((I40&gt;=1)*AND(I40&lt;=I$5)),I$9*(1-I$7)^(I40-1),0)</f>
        <v>0</v>
      </c>
      <c r="K40" s="178"/>
      <c r="L40" s="140">
        <f>IF(((K40&gt;=1)*AND(K40&lt;=K$5)),K$9*(1-K$7)^(K40-1),0)</f>
        <v>0</v>
      </c>
      <c r="M40" s="178"/>
      <c r="N40" s="140">
        <f>IF(((M40&gt;=1)*AND(M40&lt;=M$5)),M$9*(1-M$7)^(M40-1),0)</f>
        <v>0</v>
      </c>
      <c r="O40" s="178"/>
      <c r="P40" s="140">
        <f>IF(((O40&gt;=1)*AND(O40&lt;=O$5)),O$9*(1-O$7)^(O40-1),0)</f>
        <v>0</v>
      </c>
      <c r="Q40" s="178"/>
      <c r="R40" s="140">
        <f>IF(((Q40&gt;=1)*AND(Q40&lt;=Q$5)),Q$9*(1-Q$7)^(Q40-1),0)</f>
        <v>0</v>
      </c>
      <c r="S40" s="99"/>
      <c r="T40" s="140">
        <f>IF(((S40&gt;=1)*AND(S40&lt;=S$5)),S$9*(1-S$7)^(S40-1),0)</f>
        <v>0</v>
      </c>
      <c r="U40" s="99"/>
      <c r="V40" s="140">
        <f>IF(((U40&gt;=1)*AND(U40&lt;=U$5)),U$9*(1-U$7)^(U40-1),0)</f>
        <v>0</v>
      </c>
      <c r="W40" s="143"/>
      <c r="X40" s="140">
        <f>IF(((W40&gt;=1)*AND(W40&lt;=W$5)),W$9*(1-W$7)^(W40-1),0)</f>
        <v>0</v>
      </c>
      <c r="Y40" s="178"/>
      <c r="Z40" s="140">
        <f>IF(((Y40&gt;=1)*AND(Y40&lt;=Y$5)),Y$9*(1-Y$7)^(Y40-1),0)</f>
        <v>0</v>
      </c>
      <c r="AA40" s="99"/>
      <c r="AB40" s="140">
        <f>IF(((AA40&gt;=1)*AND(AA40&lt;=AA$5)),AA$9*(1-AA$7)^(AA40-1),0)</f>
        <v>0</v>
      </c>
      <c r="AC40" s="99"/>
      <c r="AD40" s="140">
        <f>IF(((AC40&gt;=1)*AND(AC40&lt;=AC$5)),AC$9*(1-AC$7)^(AC40-1),0)</f>
        <v>0</v>
      </c>
      <c r="AE40" s="99"/>
      <c r="AF40" s="140">
        <f>IF(((AE40&gt;=1)*AND(AE40&lt;=AE$5)),AE$9*(1-AE$7)^(AE40-1),0)</f>
        <v>0</v>
      </c>
      <c r="AG40" s="99"/>
      <c r="AH40" s="140">
        <f>IF(((AG40&gt;=1)*AND(AG40&lt;=AG$5)),AG$9*(1-AG$7)^(AG40-1),0)</f>
        <v>0</v>
      </c>
      <c r="AI40" s="99"/>
      <c r="AJ40" s="140">
        <f>IF(((AI40&gt;=1)*AND(AI40&lt;=AI$5)),AI$9*(1-AI$7)^(AI40-1),0)</f>
        <v>0</v>
      </c>
      <c r="AK40" s="99"/>
      <c r="AL40" s="262">
        <f>IF(((AK40&gt;=1)*AND(AK40&lt;=AK$5)),AK$9*(1-AK$7)^(AK40-1),0)</f>
        <v>0</v>
      </c>
      <c r="AM40" s="99"/>
      <c r="AN40" s="142">
        <f t="shared" si="0"/>
        <v>0</v>
      </c>
      <c r="AO40" s="99"/>
      <c r="AP40" s="142">
        <f t="shared" si="1"/>
        <v>0</v>
      </c>
      <c r="AQ40" s="99"/>
      <c r="AR40" s="142">
        <f t="shared" si="2"/>
        <v>0</v>
      </c>
      <c r="AS40" s="99"/>
      <c r="AT40" s="142">
        <f t="shared" si="3"/>
        <v>0</v>
      </c>
      <c r="AU40" s="99"/>
      <c r="AV40" s="142">
        <f t="shared" si="4"/>
        <v>0</v>
      </c>
      <c r="AX40" s="246">
        <v>0</v>
      </c>
      <c r="AZ40" s="142">
        <f t="shared" si="6"/>
        <v>0</v>
      </c>
      <c r="BB40" s="142">
        <f t="shared" si="7"/>
        <v>0</v>
      </c>
      <c r="BD40" s="142">
        <f t="shared" si="8"/>
        <v>0</v>
      </c>
      <c r="BF40" s="142">
        <f t="shared" si="9"/>
        <v>0</v>
      </c>
    </row>
    <row r="41" spans="1:58" s="98" customFormat="1" ht="18" customHeight="1" x14ac:dyDescent="0.15">
      <c r="A41" s="180">
        <f>RANK($G41,($G$11:$G$87),0)</f>
        <v>10</v>
      </c>
      <c r="B41" s="101"/>
      <c r="D41" s="179">
        <f>LARGE((J41, L41, N41, P41, R41, T41, V41, X41, Z41, AB41, AD41),1)</f>
        <v>0</v>
      </c>
      <c r="E41" s="179">
        <f>LARGE((J41, L41, N41, P41, R41, T41, V41, X41, Z41, AB41, AD41),2)</f>
        <v>0</v>
      </c>
      <c r="F41" s="179">
        <f>LARGE((J41, L41, N41, P41, R41, T41, V41, X41, Z41, AB41, AD41),3)</f>
        <v>0</v>
      </c>
      <c r="G41" s="97">
        <f>SUM(D41:F41)</f>
        <v>0</v>
      </c>
      <c r="H41" s="213"/>
      <c r="I41" s="213"/>
      <c r="J41" s="140">
        <f>IF(((I41&gt;=1)*AND(I41&lt;=I$5)),I$9*(1-I$7)^(I41-1),0)</f>
        <v>0</v>
      </c>
      <c r="K41" s="178"/>
      <c r="L41" s="140">
        <f>IF(((K41&gt;=1)*AND(K41&lt;=K$5)),K$9*(1-K$7)^(K41-1),0)</f>
        <v>0</v>
      </c>
      <c r="M41" s="178"/>
      <c r="N41" s="140">
        <f>IF(((M41&gt;=1)*AND(M41&lt;=M$5)),M$9*(1-M$7)^(M41-1),0)</f>
        <v>0</v>
      </c>
      <c r="O41" s="178"/>
      <c r="P41" s="140">
        <f>IF(((O41&gt;=1)*AND(O41&lt;=O$5)),O$9*(1-O$7)^(O41-1),0)</f>
        <v>0</v>
      </c>
      <c r="Q41" s="178"/>
      <c r="R41" s="140">
        <f>IF(((Q41&gt;=1)*AND(Q41&lt;=Q$5)),Q$9*(1-Q$7)^(Q41-1),0)</f>
        <v>0</v>
      </c>
      <c r="S41" s="99"/>
      <c r="T41" s="140">
        <f>IF(((S41&gt;=1)*AND(S41&lt;=S$5)),S$9*(1-S$7)^(S41-1),0)</f>
        <v>0</v>
      </c>
      <c r="U41" s="99"/>
      <c r="V41" s="140">
        <f>IF(((U41&gt;=1)*AND(U41&lt;=U$5)),U$9*(1-U$7)^(U41-1),0)</f>
        <v>0</v>
      </c>
      <c r="W41" s="143"/>
      <c r="X41" s="140">
        <f>IF(((W41&gt;=1)*AND(W41&lt;=W$5)),W$9*(1-W$7)^(W41-1),0)</f>
        <v>0</v>
      </c>
      <c r="Y41" s="178"/>
      <c r="Z41" s="140">
        <f>IF(((Y41&gt;=1)*AND(Y41&lt;=Y$5)),Y$9*(1-Y$7)^(Y41-1),0)</f>
        <v>0</v>
      </c>
      <c r="AA41" s="99"/>
      <c r="AB41" s="140">
        <f>IF(((AA41&gt;=1)*AND(AA41&lt;=AA$5)),AA$9*(1-AA$7)^(AA41-1),0)</f>
        <v>0</v>
      </c>
      <c r="AC41" s="99"/>
      <c r="AD41" s="140">
        <f>IF(((AC41&gt;=1)*AND(AC41&lt;=AC$5)),AC$9*(1-AC$7)^(AC41-1),0)</f>
        <v>0</v>
      </c>
      <c r="AE41" s="99"/>
      <c r="AF41" s="140">
        <f>IF(((AE41&gt;=1)*AND(AE41&lt;=AE$5)),AE$9*(1-AE$7)^(AE41-1),0)</f>
        <v>0</v>
      </c>
      <c r="AG41" s="99"/>
      <c r="AH41" s="140">
        <f>IF(((AG41&gt;=1)*AND(AG41&lt;=AG$5)),AG$9*(1-AG$7)^(AG41-1),0)</f>
        <v>0</v>
      </c>
      <c r="AI41" s="99"/>
      <c r="AJ41" s="140">
        <f>IF(((AI41&gt;=1)*AND(AI41&lt;=AI$5)),AI$9*(1-AI$7)^(AI41-1),0)</f>
        <v>0</v>
      </c>
      <c r="AK41" s="99"/>
      <c r="AL41" s="262">
        <f>IF(((AK41&gt;=1)*AND(AK41&lt;=AK$5)),AK$9*(1-AK$7)^(AK41-1),0)</f>
        <v>0</v>
      </c>
      <c r="AM41" s="99"/>
      <c r="AN41" s="142">
        <f t="shared" si="0"/>
        <v>0</v>
      </c>
      <c r="AO41" s="99"/>
      <c r="AP41" s="142">
        <f t="shared" si="1"/>
        <v>0</v>
      </c>
      <c r="AQ41" s="99"/>
      <c r="AR41" s="142">
        <f t="shared" si="2"/>
        <v>0</v>
      </c>
      <c r="AS41" s="99"/>
      <c r="AT41" s="142">
        <f t="shared" si="3"/>
        <v>0</v>
      </c>
      <c r="AU41" s="99"/>
      <c r="AV41" s="142">
        <f t="shared" si="4"/>
        <v>0</v>
      </c>
      <c r="AX41" s="245">
        <v>0</v>
      </c>
      <c r="AZ41" s="142">
        <f t="shared" si="6"/>
        <v>0</v>
      </c>
      <c r="BB41" s="142">
        <f t="shared" si="7"/>
        <v>0</v>
      </c>
      <c r="BD41" s="142">
        <f t="shared" si="8"/>
        <v>0</v>
      </c>
      <c r="BF41" s="142">
        <f t="shared" si="9"/>
        <v>0</v>
      </c>
    </row>
    <row r="42" spans="1:58" s="98" customFormat="1" ht="18" customHeight="1" x14ac:dyDescent="0.15">
      <c r="A42" s="180">
        <f>RANK($G42,($G$11:$G$87),0)</f>
        <v>10</v>
      </c>
      <c r="B42" s="101"/>
      <c r="D42" s="179">
        <f>LARGE((J42, L42, N42, P42, R42, T42, V42, X42, Z42, AB42, AD42),1)</f>
        <v>0</v>
      </c>
      <c r="E42" s="179">
        <f>LARGE((J42, L42, N42, P42, R42, T42, V42, X42, Z42, AB42, AD42),2)</f>
        <v>0</v>
      </c>
      <c r="F42" s="179">
        <f>LARGE((J42, L42, N42, P42, R42, T42, V42, X42, Z42, AB42, AD42),3)</f>
        <v>0</v>
      </c>
      <c r="G42" s="97">
        <f>SUM(D42:F42)</f>
        <v>0</v>
      </c>
      <c r="H42" s="213"/>
      <c r="I42" s="213"/>
      <c r="J42" s="140">
        <f>IF(((I42&gt;=1)*AND(I42&lt;=I$5)),I$9*(1-I$7)^(I42-1),0)</f>
        <v>0</v>
      </c>
      <c r="K42" s="178"/>
      <c r="L42" s="140">
        <f>IF(((K42&gt;=1)*AND(K42&lt;=K$5)),K$9*(1-K$7)^(K42-1),0)</f>
        <v>0</v>
      </c>
      <c r="M42" s="178"/>
      <c r="N42" s="140">
        <f>IF(((M42&gt;=1)*AND(M42&lt;=M$5)),M$9*(1-M$7)^(M42-1),0)</f>
        <v>0</v>
      </c>
      <c r="O42" s="178"/>
      <c r="P42" s="140">
        <f>IF(((O42&gt;=1)*AND(O42&lt;=O$5)),O$9*(1-O$7)^(O42-1),0)</f>
        <v>0</v>
      </c>
      <c r="Q42" s="178"/>
      <c r="R42" s="140">
        <f>IF(((Q42&gt;=1)*AND(Q42&lt;=Q$5)),Q$9*(1-Q$7)^(Q42-1),0)</f>
        <v>0</v>
      </c>
      <c r="S42" s="99"/>
      <c r="T42" s="140">
        <f>IF(((S42&gt;=1)*AND(S42&lt;=S$5)),S$9*(1-S$7)^(S42-1),0)</f>
        <v>0</v>
      </c>
      <c r="U42" s="99"/>
      <c r="V42" s="140">
        <f>IF(((U42&gt;=1)*AND(U42&lt;=U$5)),U$9*(1-U$7)^(U42-1),0)</f>
        <v>0</v>
      </c>
      <c r="W42" s="143"/>
      <c r="X42" s="140">
        <f>IF(((W42&gt;=1)*AND(W42&lt;=W$5)),W$9*(1-W$7)^(W42-1),0)</f>
        <v>0</v>
      </c>
      <c r="Y42" s="178"/>
      <c r="Z42" s="140">
        <f>IF(((Y42&gt;=1)*AND(Y42&lt;=Y$5)),Y$9*(1-Y$7)^(Y42-1),0)</f>
        <v>0</v>
      </c>
      <c r="AA42" s="99"/>
      <c r="AB42" s="140">
        <f>IF(((AA42&gt;=1)*AND(AA42&lt;=AA$5)),AA$9*(1-AA$7)^(AA42-1),0)</f>
        <v>0</v>
      </c>
      <c r="AC42" s="99"/>
      <c r="AD42" s="140">
        <f>IF(((AC42&gt;=1)*AND(AC42&lt;=AC$5)),AC$9*(1-AC$7)^(AC42-1),0)</f>
        <v>0</v>
      </c>
      <c r="AE42" s="99"/>
      <c r="AF42" s="140">
        <f>IF(((AE42&gt;=1)*AND(AE42&lt;=AE$5)),AE$9*(1-AE$7)^(AE42-1),0)</f>
        <v>0</v>
      </c>
      <c r="AG42" s="99"/>
      <c r="AH42" s="140">
        <f>IF(((AG42&gt;=1)*AND(AG42&lt;=AG$5)),AG$9*(1-AG$7)^(AG42-1),0)</f>
        <v>0</v>
      </c>
      <c r="AI42" s="99"/>
      <c r="AJ42" s="140">
        <f>IF(((AI42&gt;=1)*AND(AI42&lt;=AI$5)),AI$9*(1-AI$7)^(AI42-1),0)</f>
        <v>0</v>
      </c>
      <c r="AK42" s="99"/>
      <c r="AL42" s="262">
        <f>IF(((AK42&gt;=1)*AND(AK42&lt;=AK$5)),AK$9*(1-AK$7)^(AK42-1),0)</f>
        <v>0</v>
      </c>
      <c r="AM42" s="99"/>
      <c r="AN42" s="142">
        <f t="shared" si="0"/>
        <v>0</v>
      </c>
      <c r="AO42" s="99"/>
      <c r="AP42" s="142">
        <f t="shared" si="1"/>
        <v>0</v>
      </c>
      <c r="AQ42" s="99"/>
      <c r="AR42" s="142">
        <f t="shared" si="2"/>
        <v>0</v>
      </c>
      <c r="AS42" s="99"/>
      <c r="AT42" s="142">
        <f t="shared" si="3"/>
        <v>0</v>
      </c>
      <c r="AU42" s="99"/>
      <c r="AV42" s="142">
        <f t="shared" si="4"/>
        <v>0</v>
      </c>
      <c r="AX42" s="246">
        <v>0</v>
      </c>
      <c r="AZ42" s="142">
        <f t="shared" si="6"/>
        <v>0</v>
      </c>
      <c r="BB42" s="142">
        <f t="shared" si="7"/>
        <v>0</v>
      </c>
      <c r="BD42" s="142">
        <f t="shared" si="8"/>
        <v>0</v>
      </c>
      <c r="BF42" s="142">
        <f t="shared" si="9"/>
        <v>0</v>
      </c>
    </row>
    <row r="43" spans="1:58" s="98" customFormat="1" ht="18" customHeight="1" x14ac:dyDescent="0.15">
      <c r="A43" s="180">
        <f>RANK($G43,($G$11:$G$87),0)</f>
        <v>10</v>
      </c>
      <c r="B43" s="101"/>
      <c r="D43" s="179">
        <f>LARGE((J43, L43, N43, P43, R43, T43, V43, X43, Z43, AB43, AD43),1)</f>
        <v>0</v>
      </c>
      <c r="E43" s="179">
        <f>LARGE((J43, L43, N43, P43, R43, T43, V43, X43, Z43, AB43, AD43),2)</f>
        <v>0</v>
      </c>
      <c r="F43" s="179">
        <f>LARGE((J43, L43, N43, P43, R43, T43, V43, X43, Z43, AB43, AD43),3)</f>
        <v>0</v>
      </c>
      <c r="G43" s="97">
        <f>SUM(D43:F43)</f>
        <v>0</v>
      </c>
      <c r="H43" s="213"/>
      <c r="I43" s="213"/>
      <c r="J43" s="140">
        <f>IF(((I43&gt;=1)*AND(I43&lt;=I$5)),I$9*(1-I$7)^(I43-1),0)</f>
        <v>0</v>
      </c>
      <c r="K43" s="178"/>
      <c r="L43" s="140">
        <f>IF(((K43&gt;=1)*AND(K43&lt;=K$5)),K$9*(1-K$7)^(K43-1),0)</f>
        <v>0</v>
      </c>
      <c r="M43" s="178"/>
      <c r="N43" s="140">
        <f>IF(((M43&gt;=1)*AND(M43&lt;=M$5)),M$9*(1-M$7)^(M43-1),0)</f>
        <v>0</v>
      </c>
      <c r="O43" s="178"/>
      <c r="P43" s="140">
        <f>IF(((O43&gt;=1)*AND(O43&lt;=O$5)),O$9*(1-O$7)^(O43-1),0)</f>
        <v>0</v>
      </c>
      <c r="Q43" s="178"/>
      <c r="R43" s="140">
        <f>IF(((Q43&gt;=1)*AND(Q43&lt;=Q$5)),Q$9*(1-Q$7)^(Q43-1),0)</f>
        <v>0</v>
      </c>
      <c r="S43" s="99"/>
      <c r="T43" s="140">
        <f>IF(((S43&gt;=1)*AND(S43&lt;=S$5)),S$9*(1-S$7)^(S43-1),0)</f>
        <v>0</v>
      </c>
      <c r="U43" s="99"/>
      <c r="V43" s="140">
        <f>IF(((U43&gt;=1)*AND(U43&lt;=U$5)),U$9*(1-U$7)^(U43-1),0)</f>
        <v>0</v>
      </c>
      <c r="W43" s="143"/>
      <c r="X43" s="140">
        <f>IF(((W43&gt;=1)*AND(W43&lt;=W$5)),W$9*(1-W$7)^(W43-1),0)</f>
        <v>0</v>
      </c>
      <c r="Y43" s="178"/>
      <c r="Z43" s="140">
        <f>IF(((Y43&gt;=1)*AND(Y43&lt;=Y$5)),Y$9*(1-Y$7)^(Y43-1),0)</f>
        <v>0</v>
      </c>
      <c r="AA43" s="99"/>
      <c r="AB43" s="140">
        <f>IF(((AA43&gt;=1)*AND(AA43&lt;=AA$5)),AA$9*(1-AA$7)^(AA43-1),0)</f>
        <v>0</v>
      </c>
      <c r="AC43" s="99"/>
      <c r="AD43" s="140">
        <f>IF(((AC43&gt;=1)*AND(AC43&lt;=AC$5)),AC$9*(1-AC$7)^(AC43-1),0)</f>
        <v>0</v>
      </c>
      <c r="AE43" s="99"/>
      <c r="AF43" s="140">
        <f>IF(((AE43&gt;=1)*AND(AE43&lt;=AE$5)),AE$9*(1-AE$7)^(AE43-1),0)</f>
        <v>0</v>
      </c>
      <c r="AG43" s="99"/>
      <c r="AH43" s="140">
        <f>IF(((AG43&gt;=1)*AND(AG43&lt;=AG$5)),AG$9*(1-AG$7)^(AG43-1),0)</f>
        <v>0</v>
      </c>
      <c r="AI43" s="99"/>
      <c r="AJ43" s="140">
        <f>IF(((AI43&gt;=1)*AND(AI43&lt;=AI$5)),AI$9*(1-AI$7)^(AI43-1),0)</f>
        <v>0</v>
      </c>
      <c r="AK43" s="99"/>
      <c r="AL43" s="262">
        <f>IF(((AK43&gt;=1)*AND(AK43&lt;=AK$5)),AK$9*(1-AK$7)^(AK43-1),0)</f>
        <v>0</v>
      </c>
      <c r="AM43" s="99"/>
      <c r="AN43" s="142">
        <f t="shared" ref="AN43:AN74" si="10">IF(((AM43&gt;=1)*AND(AM43&lt;=AM$4)),AM$9*(1-AM$7)^(AM43-1),0)</f>
        <v>0</v>
      </c>
      <c r="AO43" s="99"/>
      <c r="AP43" s="142">
        <f t="shared" ref="AP43:AP74" si="11">IF(((AO43&gt;=1)*AND(AO43&lt;=AO$4)),AO$9*(1-AO$7)^(AO43-1),0)</f>
        <v>0</v>
      </c>
      <c r="AQ43" s="99"/>
      <c r="AR43" s="142">
        <f t="shared" ref="AR43:AR74" si="12">IF(((AQ43&gt;=1)*AND(AQ43&lt;=AQ$4)),AQ$9*(1-AQ$7)^(AQ43-1),0)</f>
        <v>0</v>
      </c>
      <c r="AS43" s="99"/>
      <c r="AT43" s="142">
        <f t="shared" ref="AT43:AT74" si="13">IF(((AS43&gt;=1)*AND(AS43&lt;=AS$4)),AS$9*(1-AS$7)^(AS43-1),0)</f>
        <v>0</v>
      </c>
      <c r="AU43" s="99"/>
      <c r="AV43" s="142">
        <f t="shared" ref="AV43:AV74" si="14">IF(((AU43&gt;=1)*AND(AU43&lt;=AU$4)),AU$9*(1-AU$7)^(AU43-1),0)</f>
        <v>0</v>
      </c>
      <c r="AX43" s="246">
        <v>0</v>
      </c>
      <c r="AZ43" s="142">
        <f t="shared" ref="AZ43:AZ74" si="15">IF(((AY43&gt;=1)*AND(AY43&lt;=AY$4)),AY$9*(1-AY$7)^(AY43-1),0)</f>
        <v>0</v>
      </c>
      <c r="BB43" s="142">
        <f t="shared" ref="BB43:BB74" si="16">IF(((BA43&gt;=1)*AND(BA43&lt;=BA$4)),BA$9*(1-BA$7)^(BA43-1),0)</f>
        <v>0</v>
      </c>
      <c r="BD43" s="142">
        <f t="shared" ref="BD43:BD74" si="17">IF(((BC43&gt;=1)*AND(BC43&lt;=BC$4)),BC$9*(1-BC$7)^(BC43-1),0)</f>
        <v>0</v>
      </c>
      <c r="BF43" s="142">
        <f t="shared" ref="BF43:BF74" si="18">IF(((BE43&gt;=1)*AND(BE43&lt;=BE$4)),BE$9*(1-BE$7)^(BE43-1),0)</f>
        <v>0</v>
      </c>
    </row>
    <row r="44" spans="1:58" s="98" customFormat="1" ht="18" customHeight="1" x14ac:dyDescent="0.15">
      <c r="A44" s="180">
        <f>RANK($G44,($G$11:$G$87),0)</f>
        <v>10</v>
      </c>
      <c r="B44" s="101"/>
      <c r="D44" s="179">
        <f>LARGE((J44, L44, N44, P44, R44, T44, V44, X44, Z44, AB44, AD44),1)</f>
        <v>0</v>
      </c>
      <c r="E44" s="179">
        <f>LARGE((J44, L44, N44, P44, R44, T44, V44, X44, Z44, AB44, AD44),2)</f>
        <v>0</v>
      </c>
      <c r="F44" s="179">
        <f>LARGE((J44, L44, N44, P44, R44, T44, V44, X44, Z44, AB44, AD44),3)</f>
        <v>0</v>
      </c>
      <c r="G44" s="97">
        <f>SUM(D44:F44)</f>
        <v>0</v>
      </c>
      <c r="H44" s="213"/>
      <c r="I44" s="213"/>
      <c r="J44" s="140">
        <f>IF(((I44&gt;=1)*AND(I44&lt;=I$5)),I$9*(1-I$7)^(I44-1),0)</f>
        <v>0</v>
      </c>
      <c r="K44" s="178"/>
      <c r="L44" s="140">
        <f>IF(((K44&gt;=1)*AND(K44&lt;=K$5)),K$9*(1-K$7)^(K44-1),0)</f>
        <v>0</v>
      </c>
      <c r="M44" s="178"/>
      <c r="N44" s="140">
        <f>IF(((M44&gt;=1)*AND(M44&lt;=M$5)),M$9*(1-M$7)^(M44-1),0)</f>
        <v>0</v>
      </c>
      <c r="O44" s="178"/>
      <c r="P44" s="140">
        <f>IF(((O44&gt;=1)*AND(O44&lt;=O$5)),O$9*(1-O$7)^(O44-1),0)</f>
        <v>0</v>
      </c>
      <c r="Q44" s="178"/>
      <c r="R44" s="140">
        <f>IF(((Q44&gt;=1)*AND(Q44&lt;=Q$5)),Q$9*(1-Q$7)^(Q44-1),0)</f>
        <v>0</v>
      </c>
      <c r="S44" s="99"/>
      <c r="T44" s="140">
        <f>IF(((S44&gt;=1)*AND(S44&lt;=S$5)),S$9*(1-S$7)^(S44-1),0)</f>
        <v>0</v>
      </c>
      <c r="U44" s="99"/>
      <c r="V44" s="140">
        <f>IF(((U44&gt;=1)*AND(U44&lt;=U$5)),U$9*(1-U$7)^(U44-1),0)</f>
        <v>0</v>
      </c>
      <c r="W44" s="143"/>
      <c r="X44" s="140">
        <f>IF(((W44&gt;=1)*AND(W44&lt;=W$5)),W$9*(1-W$7)^(W44-1),0)</f>
        <v>0</v>
      </c>
      <c r="Y44" s="178"/>
      <c r="Z44" s="140">
        <f>IF(((Y44&gt;=1)*AND(Y44&lt;=Y$5)),Y$9*(1-Y$7)^(Y44-1),0)</f>
        <v>0</v>
      </c>
      <c r="AA44" s="99"/>
      <c r="AB44" s="140">
        <f>IF(((AA44&gt;=1)*AND(AA44&lt;=AA$5)),AA$9*(1-AA$7)^(AA44-1),0)</f>
        <v>0</v>
      </c>
      <c r="AC44" s="99"/>
      <c r="AD44" s="140">
        <f>IF(((AC44&gt;=1)*AND(AC44&lt;=AC$5)),AC$9*(1-AC$7)^(AC44-1),0)</f>
        <v>0</v>
      </c>
      <c r="AE44" s="99"/>
      <c r="AF44" s="140">
        <f>IF(((AE44&gt;=1)*AND(AE44&lt;=AE$5)),AE$9*(1-AE$7)^(AE44-1),0)</f>
        <v>0</v>
      </c>
      <c r="AG44" s="99"/>
      <c r="AH44" s="140">
        <f>IF(((AG44&gt;=1)*AND(AG44&lt;=AG$5)),AG$9*(1-AG$7)^(AG44-1),0)</f>
        <v>0</v>
      </c>
      <c r="AI44" s="99"/>
      <c r="AJ44" s="140">
        <f>IF(((AI44&gt;=1)*AND(AI44&lt;=AI$5)),AI$9*(1-AI$7)^(AI44-1),0)</f>
        <v>0</v>
      </c>
      <c r="AK44" s="99"/>
      <c r="AL44" s="262">
        <f>IF(((AK44&gt;=1)*AND(AK44&lt;=AK$5)),AK$9*(1-AK$7)^(AK44-1),0)</f>
        <v>0</v>
      </c>
      <c r="AM44" s="99"/>
      <c r="AN44" s="142">
        <f t="shared" si="10"/>
        <v>0</v>
      </c>
      <c r="AO44" s="99"/>
      <c r="AP44" s="142">
        <f t="shared" si="11"/>
        <v>0</v>
      </c>
      <c r="AQ44" s="99"/>
      <c r="AR44" s="142">
        <f t="shared" si="12"/>
        <v>0</v>
      </c>
      <c r="AS44" s="99"/>
      <c r="AT44" s="142">
        <f t="shared" si="13"/>
        <v>0</v>
      </c>
      <c r="AU44" s="99"/>
      <c r="AV44" s="142">
        <f t="shared" si="14"/>
        <v>0</v>
      </c>
      <c r="AX44" s="246">
        <v>0</v>
      </c>
      <c r="AZ44" s="142">
        <f t="shared" si="15"/>
        <v>0</v>
      </c>
      <c r="BB44" s="142">
        <f t="shared" si="16"/>
        <v>0</v>
      </c>
      <c r="BD44" s="142">
        <f t="shared" si="17"/>
        <v>0</v>
      </c>
      <c r="BF44" s="142">
        <f t="shared" si="18"/>
        <v>0</v>
      </c>
    </row>
    <row r="45" spans="1:58" s="98" customFormat="1" ht="18" customHeight="1" x14ac:dyDescent="0.15">
      <c r="A45" s="180">
        <f>RANK($G45,($G$11:$G$87),0)</f>
        <v>10</v>
      </c>
      <c r="B45" s="101"/>
      <c r="D45" s="179">
        <f>LARGE((J45, L45, N45, P45, R45, T45, V45, X45, Z45, AB45, AD45),1)</f>
        <v>0</v>
      </c>
      <c r="E45" s="179">
        <f>LARGE((J45, L45, N45, P45, R45, T45, V45, X45, Z45, AB45, AD45),2)</f>
        <v>0</v>
      </c>
      <c r="F45" s="179">
        <f>LARGE((J45, L45, N45, P45, R45, T45, V45, X45, Z45, AB45, AD45),3)</f>
        <v>0</v>
      </c>
      <c r="G45" s="97">
        <f>SUM(D45:F45)</f>
        <v>0</v>
      </c>
      <c r="H45" s="213"/>
      <c r="I45" s="213"/>
      <c r="J45" s="140">
        <f>IF(((I45&gt;=1)*AND(I45&lt;=I$5)),I$9*(1-I$7)^(I45-1),0)</f>
        <v>0</v>
      </c>
      <c r="K45" s="178"/>
      <c r="L45" s="140">
        <f>IF(((K45&gt;=1)*AND(K45&lt;=K$5)),K$9*(1-K$7)^(K45-1),0)</f>
        <v>0</v>
      </c>
      <c r="M45" s="178"/>
      <c r="N45" s="140">
        <f>IF(((M45&gt;=1)*AND(M45&lt;=M$5)),M$9*(1-M$7)^(M45-1),0)</f>
        <v>0</v>
      </c>
      <c r="O45" s="178"/>
      <c r="P45" s="140">
        <f>IF(((O45&gt;=1)*AND(O45&lt;=O$5)),O$9*(1-O$7)^(O45-1),0)</f>
        <v>0</v>
      </c>
      <c r="Q45" s="178"/>
      <c r="R45" s="140">
        <f>IF(((Q45&gt;=1)*AND(Q45&lt;=Q$5)),Q$9*(1-Q$7)^(Q45-1),0)</f>
        <v>0</v>
      </c>
      <c r="S45" s="99"/>
      <c r="T45" s="140">
        <f>IF(((S45&gt;=1)*AND(S45&lt;=S$5)),S$9*(1-S$7)^(S45-1),0)</f>
        <v>0</v>
      </c>
      <c r="U45" s="99"/>
      <c r="V45" s="140">
        <f>IF(((U45&gt;=1)*AND(U45&lt;=U$5)),U$9*(1-U$7)^(U45-1),0)</f>
        <v>0</v>
      </c>
      <c r="W45" s="143"/>
      <c r="X45" s="140">
        <f>IF(((W45&gt;=1)*AND(W45&lt;=W$5)),W$9*(1-W$7)^(W45-1),0)</f>
        <v>0</v>
      </c>
      <c r="Y45" s="178"/>
      <c r="Z45" s="140">
        <f>IF(((Y45&gt;=1)*AND(Y45&lt;=Y$5)),Y$9*(1-Y$7)^(Y45-1),0)</f>
        <v>0</v>
      </c>
      <c r="AA45" s="99"/>
      <c r="AB45" s="140">
        <f>IF(((AA45&gt;=1)*AND(AA45&lt;=AA$5)),AA$9*(1-AA$7)^(AA45-1),0)</f>
        <v>0</v>
      </c>
      <c r="AC45" s="99"/>
      <c r="AD45" s="140">
        <f>IF(((AC45&gt;=1)*AND(AC45&lt;=AC$5)),AC$9*(1-AC$7)^(AC45-1),0)</f>
        <v>0</v>
      </c>
      <c r="AE45" s="99"/>
      <c r="AF45" s="140">
        <f>IF(((AE45&gt;=1)*AND(AE45&lt;=AE$5)),AE$9*(1-AE$7)^(AE45-1),0)</f>
        <v>0</v>
      </c>
      <c r="AG45" s="99"/>
      <c r="AH45" s="140">
        <f>IF(((AG45&gt;=1)*AND(AG45&lt;=AG$5)),AG$9*(1-AG$7)^(AG45-1),0)</f>
        <v>0</v>
      </c>
      <c r="AI45" s="99"/>
      <c r="AJ45" s="140">
        <f>IF(((AI45&gt;=1)*AND(AI45&lt;=AI$5)),AI$9*(1-AI$7)^(AI45-1),0)</f>
        <v>0</v>
      </c>
      <c r="AK45" s="99"/>
      <c r="AL45" s="262">
        <f>IF(((AK45&gt;=1)*AND(AK45&lt;=AK$5)),AK$9*(1-AK$7)^(AK45-1),0)</f>
        <v>0</v>
      </c>
      <c r="AM45" s="99"/>
      <c r="AN45" s="142">
        <f t="shared" si="10"/>
        <v>0</v>
      </c>
      <c r="AO45" s="99"/>
      <c r="AP45" s="142">
        <f t="shared" si="11"/>
        <v>0</v>
      </c>
      <c r="AQ45" s="99"/>
      <c r="AR45" s="142">
        <f t="shared" si="12"/>
        <v>0</v>
      </c>
      <c r="AS45" s="99"/>
      <c r="AT45" s="142">
        <f t="shared" si="13"/>
        <v>0</v>
      </c>
      <c r="AU45" s="99"/>
      <c r="AV45" s="142">
        <f t="shared" si="14"/>
        <v>0</v>
      </c>
      <c r="AX45" s="245">
        <v>0</v>
      </c>
      <c r="AZ45" s="142">
        <f t="shared" si="15"/>
        <v>0</v>
      </c>
      <c r="BB45" s="142">
        <f t="shared" si="16"/>
        <v>0</v>
      </c>
      <c r="BD45" s="142">
        <f t="shared" si="17"/>
        <v>0</v>
      </c>
      <c r="BF45" s="142">
        <f t="shared" si="18"/>
        <v>0</v>
      </c>
    </row>
    <row r="46" spans="1:58" s="98" customFormat="1" ht="18" customHeight="1" x14ac:dyDescent="0.15">
      <c r="A46" s="180">
        <f>RANK($G46,($G$11:$G$87),0)</f>
        <v>10</v>
      </c>
      <c r="B46" s="101"/>
      <c r="D46" s="179">
        <f>LARGE((J46, L46, N46, P46, R46, T46, V46, X46, Z46, AB46, AD46),1)</f>
        <v>0</v>
      </c>
      <c r="E46" s="179">
        <f>LARGE((J46, L46, N46, P46, R46, T46, V46, X46, Z46, AB46, AD46),2)</f>
        <v>0</v>
      </c>
      <c r="F46" s="179">
        <f>LARGE((J46, L46, N46, P46, R46, T46, V46, X46, Z46, AB46, AD46),3)</f>
        <v>0</v>
      </c>
      <c r="G46" s="97">
        <f>SUM(D46:F46)</f>
        <v>0</v>
      </c>
      <c r="H46" s="213"/>
      <c r="I46" s="213"/>
      <c r="J46" s="140">
        <f>IF(((I46&gt;=1)*AND(I46&lt;=I$5)),I$9*(1-I$7)^(I46-1),0)</f>
        <v>0</v>
      </c>
      <c r="K46" s="178"/>
      <c r="L46" s="140">
        <f>IF(((K46&gt;=1)*AND(K46&lt;=K$5)),K$9*(1-K$7)^(K46-1),0)</f>
        <v>0</v>
      </c>
      <c r="M46" s="178"/>
      <c r="N46" s="140">
        <f>IF(((M46&gt;=1)*AND(M46&lt;=M$5)),M$9*(1-M$7)^(M46-1),0)</f>
        <v>0</v>
      </c>
      <c r="O46" s="178"/>
      <c r="P46" s="140">
        <f>IF(((O46&gt;=1)*AND(O46&lt;=O$5)),O$9*(1-O$7)^(O46-1),0)</f>
        <v>0</v>
      </c>
      <c r="Q46" s="178"/>
      <c r="R46" s="140">
        <f>IF(((Q46&gt;=1)*AND(Q46&lt;=Q$5)),Q$9*(1-Q$7)^(Q46-1),0)</f>
        <v>0</v>
      </c>
      <c r="S46" s="99"/>
      <c r="T46" s="140">
        <f>IF(((S46&gt;=1)*AND(S46&lt;=S$5)),S$9*(1-S$7)^(S46-1),0)</f>
        <v>0</v>
      </c>
      <c r="U46" s="99"/>
      <c r="V46" s="140">
        <f>IF(((U46&gt;=1)*AND(U46&lt;=U$5)),U$9*(1-U$7)^(U46-1),0)</f>
        <v>0</v>
      </c>
      <c r="W46" s="143"/>
      <c r="X46" s="140">
        <f>IF(((W46&gt;=1)*AND(W46&lt;=W$5)),W$9*(1-W$7)^(W46-1),0)</f>
        <v>0</v>
      </c>
      <c r="Y46" s="178"/>
      <c r="Z46" s="140">
        <f>IF(((Y46&gt;=1)*AND(Y46&lt;=Y$5)),Y$9*(1-Y$7)^(Y46-1),0)</f>
        <v>0</v>
      </c>
      <c r="AA46" s="99"/>
      <c r="AB46" s="140">
        <f>IF(((AA46&gt;=1)*AND(AA46&lt;=AA$5)),AA$9*(1-AA$7)^(AA46-1),0)</f>
        <v>0</v>
      </c>
      <c r="AC46" s="99"/>
      <c r="AD46" s="140">
        <f>IF(((AC46&gt;=1)*AND(AC46&lt;=AC$5)),AC$9*(1-AC$7)^(AC46-1),0)</f>
        <v>0</v>
      </c>
      <c r="AE46" s="99"/>
      <c r="AF46" s="140">
        <f>IF(((AE46&gt;=1)*AND(AE46&lt;=AE$5)),AE$9*(1-AE$7)^(AE46-1),0)</f>
        <v>0</v>
      </c>
      <c r="AG46" s="99"/>
      <c r="AH46" s="140">
        <f>IF(((AG46&gt;=1)*AND(AG46&lt;=AG$5)),AG$9*(1-AG$7)^(AG46-1),0)</f>
        <v>0</v>
      </c>
      <c r="AI46" s="99"/>
      <c r="AJ46" s="140">
        <f>IF(((AI46&gt;=1)*AND(AI46&lt;=AI$5)),AI$9*(1-AI$7)^(AI46-1),0)</f>
        <v>0</v>
      </c>
      <c r="AK46" s="178"/>
      <c r="AL46" s="262">
        <f>IF(((AK46&gt;=1)*AND(AK46&lt;=AK$5)),AK$9*(1-AK$7)^(AK46-1),0)</f>
        <v>0</v>
      </c>
      <c r="AM46" s="99"/>
      <c r="AN46" s="142">
        <f t="shared" si="10"/>
        <v>0</v>
      </c>
      <c r="AO46" s="99"/>
      <c r="AP46" s="142">
        <f t="shared" si="11"/>
        <v>0</v>
      </c>
      <c r="AQ46" s="99"/>
      <c r="AR46" s="142">
        <f t="shared" si="12"/>
        <v>0</v>
      </c>
      <c r="AS46" s="99"/>
      <c r="AT46" s="142">
        <f t="shared" si="13"/>
        <v>0</v>
      </c>
      <c r="AU46" s="99"/>
      <c r="AV46" s="142">
        <f t="shared" si="14"/>
        <v>0</v>
      </c>
      <c r="AX46" s="246">
        <v>0</v>
      </c>
      <c r="AZ46" s="142">
        <f t="shared" si="15"/>
        <v>0</v>
      </c>
      <c r="BB46" s="142">
        <f t="shared" si="16"/>
        <v>0</v>
      </c>
      <c r="BD46" s="142">
        <f t="shared" si="17"/>
        <v>0</v>
      </c>
      <c r="BF46" s="142">
        <f t="shared" si="18"/>
        <v>0</v>
      </c>
    </row>
    <row r="47" spans="1:58" s="98" customFormat="1" ht="18" customHeight="1" x14ac:dyDescent="0.15">
      <c r="A47" s="180">
        <f>RANK($G47,($G$11:$G$87),0)</f>
        <v>10</v>
      </c>
      <c r="B47" s="101"/>
      <c r="D47" s="179">
        <f>LARGE((J47, L47, N47, P47, R47, T47, V47, X47, Z47, AB47, AD47),1)</f>
        <v>0</v>
      </c>
      <c r="E47" s="179">
        <f>LARGE((J47, L47, N47, P47, R47, T47, V47, X47, Z47, AB47, AD47),2)</f>
        <v>0</v>
      </c>
      <c r="F47" s="179">
        <f>LARGE((J47, L47, N47, P47, R47, T47, V47, X47, Z47, AB47, AD47),3)</f>
        <v>0</v>
      </c>
      <c r="G47" s="97">
        <f>SUM(D47:F47)</f>
        <v>0</v>
      </c>
      <c r="H47" s="213"/>
      <c r="I47" s="213"/>
      <c r="J47" s="140">
        <f>IF(((I47&gt;=1)*AND(I47&lt;=I$5)),I$9*(1-I$7)^(I47-1),0)</f>
        <v>0</v>
      </c>
      <c r="K47" s="178"/>
      <c r="L47" s="140">
        <f>IF(((K47&gt;=1)*AND(K47&lt;=K$5)),K$9*(1-K$7)^(K47-1),0)</f>
        <v>0</v>
      </c>
      <c r="M47" s="178"/>
      <c r="N47" s="140">
        <f>IF(((M47&gt;=1)*AND(M47&lt;=M$5)),M$9*(1-M$7)^(M47-1),0)</f>
        <v>0</v>
      </c>
      <c r="O47" s="178"/>
      <c r="P47" s="140">
        <f>IF(((O47&gt;=1)*AND(O47&lt;=O$5)),O$9*(1-O$7)^(O47-1),0)</f>
        <v>0</v>
      </c>
      <c r="Q47" s="178"/>
      <c r="R47" s="140">
        <f>IF(((Q47&gt;=1)*AND(Q47&lt;=Q$5)),Q$9*(1-Q$7)^(Q47-1),0)</f>
        <v>0</v>
      </c>
      <c r="S47" s="99"/>
      <c r="T47" s="140">
        <f>IF(((S47&gt;=1)*AND(S47&lt;=S$5)),S$9*(1-S$7)^(S47-1),0)</f>
        <v>0</v>
      </c>
      <c r="U47" s="99"/>
      <c r="V47" s="140">
        <f>IF(((U47&gt;=1)*AND(U47&lt;=U$5)),U$9*(1-U$7)^(U47-1),0)</f>
        <v>0</v>
      </c>
      <c r="W47" s="143"/>
      <c r="X47" s="140">
        <f>IF(((W47&gt;=1)*AND(W47&lt;=W$5)),W$9*(1-W$7)^(W47-1),0)</f>
        <v>0</v>
      </c>
      <c r="Y47" s="178"/>
      <c r="Z47" s="140">
        <f>IF(((Y47&gt;=1)*AND(Y47&lt;=Y$5)),Y$9*(1-Y$7)^(Y47-1),0)</f>
        <v>0</v>
      </c>
      <c r="AA47" s="99"/>
      <c r="AB47" s="140">
        <f>IF(((AA47&gt;=1)*AND(AA47&lt;=AA$5)),AA$9*(1-AA$7)^(AA47-1),0)</f>
        <v>0</v>
      </c>
      <c r="AC47" s="99"/>
      <c r="AD47" s="140">
        <f>IF(((AC47&gt;=1)*AND(AC47&lt;=AC$5)),AC$9*(1-AC$7)^(AC47-1),0)</f>
        <v>0</v>
      </c>
      <c r="AE47" s="99"/>
      <c r="AF47" s="140">
        <f>IF(((AE47&gt;=1)*AND(AE47&lt;=AE$5)),AE$9*(1-AE$7)^(AE47-1),0)</f>
        <v>0</v>
      </c>
      <c r="AG47" s="99"/>
      <c r="AH47" s="140">
        <f>IF(((AG47&gt;=1)*AND(AG47&lt;=AG$5)),AG$9*(1-AG$7)^(AG47-1),0)</f>
        <v>0</v>
      </c>
      <c r="AI47" s="99"/>
      <c r="AJ47" s="140">
        <f>IF(((AI47&gt;=1)*AND(AI47&lt;=AI$5)),AI$9*(1-AI$7)^(AI47-1),0)</f>
        <v>0</v>
      </c>
      <c r="AK47" s="99"/>
      <c r="AL47" s="262">
        <f>IF(((AK47&gt;=1)*AND(AK47&lt;=AK$5)),AK$9*(1-AK$7)^(AK47-1),0)</f>
        <v>0</v>
      </c>
      <c r="AM47" s="99"/>
      <c r="AN47" s="142">
        <f t="shared" si="10"/>
        <v>0</v>
      </c>
      <c r="AO47" s="99"/>
      <c r="AP47" s="142">
        <f t="shared" si="11"/>
        <v>0</v>
      </c>
      <c r="AQ47" s="99"/>
      <c r="AR47" s="142">
        <f t="shared" si="12"/>
        <v>0</v>
      </c>
      <c r="AS47" s="99"/>
      <c r="AT47" s="142">
        <f t="shared" si="13"/>
        <v>0</v>
      </c>
      <c r="AU47" s="99"/>
      <c r="AV47" s="142">
        <f t="shared" si="14"/>
        <v>0</v>
      </c>
      <c r="AX47" s="246">
        <v>0</v>
      </c>
      <c r="AZ47" s="142">
        <f t="shared" si="15"/>
        <v>0</v>
      </c>
      <c r="BB47" s="142">
        <f t="shared" si="16"/>
        <v>0</v>
      </c>
      <c r="BD47" s="142">
        <f t="shared" si="17"/>
        <v>0</v>
      </c>
      <c r="BF47" s="142">
        <f t="shared" si="18"/>
        <v>0</v>
      </c>
    </row>
    <row r="48" spans="1:58" s="98" customFormat="1" ht="18" customHeight="1" x14ac:dyDescent="0.15">
      <c r="A48" s="180">
        <f>RANK($G48,($G$11:$G$87),0)</f>
        <v>10</v>
      </c>
      <c r="B48" s="102"/>
      <c r="D48" s="179">
        <f>LARGE((J48, L48, N48, P48, R48, T48, V48, X48, Z48, AB48, AD48),1)</f>
        <v>0</v>
      </c>
      <c r="E48" s="179">
        <f>LARGE((J48, L48, N48, P48, R48, T48, V48, X48, Z48, AB48, AD48),2)</f>
        <v>0</v>
      </c>
      <c r="F48" s="179">
        <f>LARGE((J48, L48, N48, P48, R48, T48, V48, X48, Z48, AB48, AD48),3)</f>
        <v>0</v>
      </c>
      <c r="G48" s="97">
        <f>SUM(D48:F48)</f>
        <v>0</v>
      </c>
      <c r="H48" s="213"/>
      <c r="I48" s="213"/>
      <c r="J48" s="140">
        <f>IF(((I48&gt;=1)*AND(I48&lt;=I$5)),I$9*(1-I$7)^(I48-1),0)</f>
        <v>0</v>
      </c>
      <c r="K48" s="178"/>
      <c r="L48" s="140">
        <f>IF(((K48&gt;=1)*AND(K48&lt;=K$5)),K$9*(1-K$7)^(K48-1),0)</f>
        <v>0</v>
      </c>
      <c r="M48" s="178"/>
      <c r="N48" s="140">
        <f>IF(((M48&gt;=1)*AND(M48&lt;=M$5)),M$9*(1-M$7)^(M48-1),0)</f>
        <v>0</v>
      </c>
      <c r="O48" s="178"/>
      <c r="P48" s="140">
        <f>IF(((O48&gt;=1)*AND(O48&lt;=O$5)),O$9*(1-O$7)^(O48-1),0)</f>
        <v>0</v>
      </c>
      <c r="Q48" s="178"/>
      <c r="R48" s="140">
        <f>IF(((Q48&gt;=1)*AND(Q48&lt;=Q$5)),Q$9*(1-Q$7)^(Q48-1),0)</f>
        <v>0</v>
      </c>
      <c r="S48" s="99"/>
      <c r="T48" s="140">
        <f>IF(((S48&gt;=1)*AND(S48&lt;=S$5)),S$9*(1-S$7)^(S48-1),0)</f>
        <v>0</v>
      </c>
      <c r="U48" s="99"/>
      <c r="V48" s="140">
        <f>IF(((U48&gt;=1)*AND(U48&lt;=U$5)),U$9*(1-U$7)^(U48-1),0)</f>
        <v>0</v>
      </c>
      <c r="W48" s="143"/>
      <c r="X48" s="140">
        <f>IF(((W48&gt;=1)*AND(W48&lt;=W$5)),W$9*(1-W$7)^(W48-1),0)</f>
        <v>0</v>
      </c>
      <c r="Y48" s="178"/>
      <c r="Z48" s="140">
        <f>IF(((Y48&gt;=1)*AND(Y48&lt;=Y$5)),Y$9*(1-Y$7)^(Y48-1),0)</f>
        <v>0</v>
      </c>
      <c r="AA48" s="99"/>
      <c r="AB48" s="140">
        <f>IF(((AA48&gt;=1)*AND(AA48&lt;=AA$5)),AA$9*(1-AA$7)^(AA48-1),0)</f>
        <v>0</v>
      </c>
      <c r="AC48" s="99"/>
      <c r="AD48" s="140">
        <f>IF(((AC48&gt;=1)*AND(AC48&lt;=AC$5)),AC$9*(1-AC$7)^(AC48-1),0)</f>
        <v>0</v>
      </c>
      <c r="AE48" s="99"/>
      <c r="AF48" s="140">
        <f>IF(((AE48&gt;=1)*AND(AE48&lt;=AE$5)),AE$9*(1-AE$7)^(AE48-1),0)</f>
        <v>0</v>
      </c>
      <c r="AG48" s="99"/>
      <c r="AH48" s="140">
        <f>IF(((AG48&gt;=1)*AND(AG48&lt;=AG$5)),AG$9*(1-AG$7)^(AG48-1),0)</f>
        <v>0</v>
      </c>
      <c r="AI48" s="99"/>
      <c r="AJ48" s="140">
        <f>IF(((AI48&gt;=1)*AND(AI48&lt;=AI$5)),AI$9*(1-AI$7)^(AI48-1),0)</f>
        <v>0</v>
      </c>
      <c r="AK48" s="99"/>
      <c r="AL48" s="262">
        <f>IF(((AK48&gt;=1)*AND(AK48&lt;=AK$5)),AK$9*(1-AK$7)^(AK48-1),0)</f>
        <v>0</v>
      </c>
      <c r="AM48" s="99"/>
      <c r="AN48" s="142">
        <f t="shared" si="10"/>
        <v>0</v>
      </c>
      <c r="AO48" s="99"/>
      <c r="AP48" s="142">
        <f t="shared" si="11"/>
        <v>0</v>
      </c>
      <c r="AQ48" s="99"/>
      <c r="AR48" s="142">
        <f t="shared" si="12"/>
        <v>0</v>
      </c>
      <c r="AS48" s="99"/>
      <c r="AT48" s="142">
        <f t="shared" si="13"/>
        <v>0</v>
      </c>
      <c r="AU48" s="99"/>
      <c r="AV48" s="142">
        <f t="shared" si="14"/>
        <v>0</v>
      </c>
      <c r="AX48" s="246">
        <v>0</v>
      </c>
      <c r="AZ48" s="142">
        <f t="shared" si="15"/>
        <v>0</v>
      </c>
      <c r="BB48" s="142">
        <f t="shared" si="16"/>
        <v>0</v>
      </c>
      <c r="BD48" s="142">
        <f t="shared" si="17"/>
        <v>0</v>
      </c>
      <c r="BF48" s="142">
        <f t="shared" si="18"/>
        <v>0</v>
      </c>
    </row>
    <row r="49" spans="1:58" s="98" customFormat="1" ht="18" customHeight="1" x14ac:dyDescent="0.15">
      <c r="A49" s="180">
        <f>RANK($G49,($G$11:$G$87),0)</f>
        <v>10</v>
      </c>
      <c r="B49" s="168"/>
      <c r="C49" s="112"/>
      <c r="D49" s="179">
        <f>LARGE((J49, L49, N49, P49, R49, T49, V49, X49, Z49, AB49, AD49),1)</f>
        <v>0</v>
      </c>
      <c r="E49" s="179">
        <f>LARGE((J49, L49, N49, P49, R49, T49, V49, X49, Z49, AB49, AD49),2)</f>
        <v>0</v>
      </c>
      <c r="F49" s="179">
        <f>LARGE((J49, L49, N49, P49, R49, T49, V49, X49, Z49, AB49, AD49),3)</f>
        <v>0</v>
      </c>
      <c r="G49" s="97">
        <f>SUM(D49:F49)</f>
        <v>0</v>
      </c>
      <c r="H49" s="213"/>
      <c r="I49" s="213"/>
      <c r="J49" s="140">
        <f>IF(((I49&gt;=1)*AND(I49&lt;=I$5)),I$9*(1-I$7)^(I49-1),0)</f>
        <v>0</v>
      </c>
      <c r="K49" s="178"/>
      <c r="L49" s="140">
        <f>IF(((K49&gt;=1)*AND(K49&lt;=K$5)),K$9*(1-K$7)^(K49-1),0)</f>
        <v>0</v>
      </c>
      <c r="M49" s="178"/>
      <c r="N49" s="140">
        <f>IF(((M49&gt;=1)*AND(M49&lt;=M$5)),M$9*(1-M$7)^(M49-1),0)</f>
        <v>0</v>
      </c>
      <c r="O49" s="178"/>
      <c r="P49" s="140">
        <f>IF(((O49&gt;=1)*AND(O49&lt;=O$5)),O$9*(1-O$7)^(O49-1),0)</f>
        <v>0</v>
      </c>
      <c r="Q49" s="178"/>
      <c r="R49" s="140">
        <f>IF(((Q49&gt;=1)*AND(Q49&lt;=Q$5)),Q$9*(1-Q$7)^(Q49-1),0)</f>
        <v>0</v>
      </c>
      <c r="S49" s="99"/>
      <c r="T49" s="140">
        <f>IF(((S49&gt;=1)*AND(S49&lt;=S$5)),S$9*(1-S$7)^(S49-1),0)</f>
        <v>0</v>
      </c>
      <c r="U49" s="99"/>
      <c r="V49" s="140">
        <f>IF(((U49&gt;=1)*AND(U49&lt;=U$5)),U$9*(1-U$7)^(U49-1),0)</f>
        <v>0</v>
      </c>
      <c r="W49" s="143"/>
      <c r="X49" s="140">
        <f>IF(((W49&gt;=1)*AND(W49&lt;=W$5)),W$9*(1-W$7)^(W49-1),0)</f>
        <v>0</v>
      </c>
      <c r="Y49" s="178"/>
      <c r="Z49" s="140">
        <f>IF(((Y49&gt;=1)*AND(Y49&lt;=Y$5)),Y$9*(1-Y$7)^(Y49-1),0)</f>
        <v>0</v>
      </c>
      <c r="AA49" s="99"/>
      <c r="AB49" s="140">
        <f>IF(((AA49&gt;=1)*AND(AA49&lt;=AA$5)),AA$9*(1-AA$7)^(AA49-1),0)</f>
        <v>0</v>
      </c>
      <c r="AC49" s="99"/>
      <c r="AD49" s="140">
        <f>IF(((AC49&gt;=1)*AND(AC49&lt;=AC$5)),AC$9*(1-AC$7)^(AC49-1),0)</f>
        <v>0</v>
      </c>
      <c r="AE49" s="99"/>
      <c r="AF49" s="140">
        <f>IF(((AE49&gt;=1)*AND(AE49&lt;=AE$5)),AE$9*(1-AE$7)^(AE49-1),0)</f>
        <v>0</v>
      </c>
      <c r="AG49" s="99"/>
      <c r="AH49" s="140">
        <f>IF(((AG49&gt;=1)*AND(AG49&lt;=AG$5)),AG$9*(1-AG$7)^(AG49-1),0)</f>
        <v>0</v>
      </c>
      <c r="AI49" s="99"/>
      <c r="AJ49" s="140">
        <f>IF(((AI49&gt;=1)*AND(AI49&lt;=AI$5)),AI$9*(1-AI$7)^(AI49-1),0)</f>
        <v>0</v>
      </c>
      <c r="AK49" s="99"/>
      <c r="AL49" s="262">
        <f>IF(((AK49&gt;=1)*AND(AK49&lt;=AK$5)),AK$9*(1-AK$7)^(AK49-1),0)</f>
        <v>0</v>
      </c>
      <c r="AM49" s="99"/>
      <c r="AN49" s="142">
        <f t="shared" si="10"/>
        <v>0</v>
      </c>
      <c r="AO49" s="99"/>
      <c r="AP49" s="142">
        <f t="shared" si="11"/>
        <v>0</v>
      </c>
      <c r="AQ49" s="99"/>
      <c r="AR49" s="142">
        <f t="shared" si="12"/>
        <v>0</v>
      </c>
      <c r="AS49" s="99"/>
      <c r="AT49" s="142">
        <f t="shared" si="13"/>
        <v>0</v>
      </c>
      <c r="AU49" s="99"/>
      <c r="AV49" s="142">
        <f t="shared" si="14"/>
        <v>0</v>
      </c>
      <c r="AX49" s="245">
        <v>0</v>
      </c>
      <c r="AZ49" s="142">
        <f t="shared" si="15"/>
        <v>0</v>
      </c>
      <c r="BB49" s="142">
        <f t="shared" si="16"/>
        <v>0</v>
      </c>
      <c r="BD49" s="142">
        <f t="shared" si="17"/>
        <v>0</v>
      </c>
      <c r="BF49" s="142">
        <f t="shared" si="18"/>
        <v>0</v>
      </c>
    </row>
    <row r="50" spans="1:58" s="98" customFormat="1" ht="18" customHeight="1" x14ac:dyDescent="0.15">
      <c r="A50" s="180">
        <f>RANK($G50,($G$11:$G$87),0)</f>
        <v>10</v>
      </c>
      <c r="B50" s="101"/>
      <c r="D50" s="179">
        <f>LARGE((J50, L50, N50, P50, R50, T50, V50, X50, Z50, AB50, AD50),1)</f>
        <v>0</v>
      </c>
      <c r="E50" s="179">
        <f>LARGE((J50, L50, N50, P50, R50, T50, V50, X50, Z50, AB50, AD50),2)</f>
        <v>0</v>
      </c>
      <c r="F50" s="179">
        <f>LARGE((J50, L50, N50, P50, R50, T50, V50, X50, Z50, AB50, AD50),3)</f>
        <v>0</v>
      </c>
      <c r="G50" s="97">
        <f>SUM(D50:F50)</f>
        <v>0</v>
      </c>
      <c r="H50" s="213"/>
      <c r="I50" s="213"/>
      <c r="J50" s="140">
        <f>IF(((I50&gt;=1)*AND(I50&lt;=I$5)),I$9*(1-I$7)^(I50-1),0)</f>
        <v>0</v>
      </c>
      <c r="K50" s="178"/>
      <c r="L50" s="140">
        <f>IF(((K50&gt;=1)*AND(K50&lt;=K$5)),K$9*(1-K$7)^(K50-1),0)</f>
        <v>0</v>
      </c>
      <c r="M50" s="178"/>
      <c r="N50" s="140">
        <f>IF(((M50&gt;=1)*AND(M50&lt;=M$5)),M$9*(1-M$7)^(M50-1),0)</f>
        <v>0</v>
      </c>
      <c r="O50" s="178"/>
      <c r="P50" s="140">
        <f>IF(((O50&gt;=1)*AND(O50&lt;=O$5)),O$9*(1-O$7)^(O50-1),0)</f>
        <v>0</v>
      </c>
      <c r="Q50" s="178"/>
      <c r="R50" s="140">
        <f>IF(((Q50&gt;=1)*AND(Q50&lt;=Q$5)),Q$9*(1-Q$7)^(Q50-1),0)</f>
        <v>0</v>
      </c>
      <c r="S50" s="99"/>
      <c r="T50" s="140">
        <f>IF(((S50&gt;=1)*AND(S50&lt;=S$5)),S$9*(1-S$7)^(S50-1),0)</f>
        <v>0</v>
      </c>
      <c r="U50" s="99"/>
      <c r="V50" s="140">
        <f>IF(((U50&gt;=1)*AND(U50&lt;=U$5)),U$9*(1-U$7)^(U50-1),0)</f>
        <v>0</v>
      </c>
      <c r="W50" s="143"/>
      <c r="X50" s="140">
        <f>IF(((W50&gt;=1)*AND(W50&lt;=W$5)),W$9*(1-W$7)^(W50-1),0)</f>
        <v>0</v>
      </c>
      <c r="Y50" s="178"/>
      <c r="Z50" s="140">
        <f>IF(((Y50&gt;=1)*AND(Y50&lt;=Y$5)),Y$9*(1-Y$7)^(Y50-1),0)</f>
        <v>0</v>
      </c>
      <c r="AA50" s="99"/>
      <c r="AB50" s="140">
        <f>IF(((AA50&gt;=1)*AND(AA50&lt;=AA$5)),AA$9*(1-AA$7)^(AA50-1),0)</f>
        <v>0</v>
      </c>
      <c r="AC50" s="99"/>
      <c r="AD50" s="140">
        <f>IF(((AC50&gt;=1)*AND(AC50&lt;=AC$5)),AC$9*(1-AC$7)^(AC50-1),0)</f>
        <v>0</v>
      </c>
      <c r="AE50" s="99"/>
      <c r="AF50" s="140">
        <f>IF(((AE50&gt;=1)*AND(AE50&lt;=AE$5)),AE$9*(1-AE$7)^(AE50-1),0)</f>
        <v>0</v>
      </c>
      <c r="AG50" s="99"/>
      <c r="AH50" s="140">
        <f>IF(((AG50&gt;=1)*AND(AG50&lt;=AG$5)),AG$9*(1-AG$7)^(AG50-1),0)</f>
        <v>0</v>
      </c>
      <c r="AI50" s="99"/>
      <c r="AJ50" s="140">
        <f>IF(((AI50&gt;=1)*AND(AI50&lt;=AI$5)),AI$9*(1-AI$7)^(AI50-1),0)</f>
        <v>0</v>
      </c>
      <c r="AK50" s="99"/>
      <c r="AL50" s="262">
        <f>IF(((AK50&gt;=1)*AND(AK50&lt;=AK$5)),AK$9*(1-AK$7)^(AK50-1),0)</f>
        <v>0</v>
      </c>
      <c r="AM50" s="99"/>
      <c r="AN50" s="142">
        <f t="shared" si="10"/>
        <v>0</v>
      </c>
      <c r="AO50" s="99"/>
      <c r="AP50" s="142">
        <f t="shared" si="11"/>
        <v>0</v>
      </c>
      <c r="AQ50" s="99"/>
      <c r="AR50" s="142">
        <f t="shared" si="12"/>
        <v>0</v>
      </c>
      <c r="AS50" s="99"/>
      <c r="AT50" s="142">
        <f t="shared" si="13"/>
        <v>0</v>
      </c>
      <c r="AU50" s="99"/>
      <c r="AV50" s="142">
        <f t="shared" si="14"/>
        <v>0</v>
      </c>
      <c r="AX50" s="246">
        <v>0</v>
      </c>
      <c r="AZ50" s="142">
        <f t="shared" si="15"/>
        <v>0</v>
      </c>
      <c r="BB50" s="142">
        <f t="shared" si="16"/>
        <v>0</v>
      </c>
      <c r="BD50" s="142">
        <f t="shared" si="17"/>
        <v>0</v>
      </c>
      <c r="BF50" s="142">
        <f t="shared" si="18"/>
        <v>0</v>
      </c>
    </row>
    <row r="51" spans="1:58" s="98" customFormat="1" ht="18" customHeight="1" x14ac:dyDescent="0.15">
      <c r="A51" s="180">
        <f>RANK($G51,($G$11:$G$87),0)</f>
        <v>10</v>
      </c>
      <c r="B51" s="101"/>
      <c r="D51" s="179">
        <f>LARGE((J51, L51, N51, P51, R51, T51, V51, X51, Z51, AB51, AD51),1)</f>
        <v>0</v>
      </c>
      <c r="E51" s="179">
        <f>LARGE((J51, L51, N51, P51, R51, T51, V51, X51, Z51, AB51, AD51),2)</f>
        <v>0</v>
      </c>
      <c r="F51" s="179">
        <f>LARGE((J51, L51, N51, P51, R51, T51, V51, X51, Z51, AB51, AD51),3)</f>
        <v>0</v>
      </c>
      <c r="G51" s="97">
        <f>SUM(D51:F51)</f>
        <v>0</v>
      </c>
      <c r="H51" s="213"/>
      <c r="I51" s="213"/>
      <c r="J51" s="140">
        <f>IF(((I51&gt;=1)*AND(I51&lt;=I$5)),I$9*(1-I$7)^(I51-1),0)</f>
        <v>0</v>
      </c>
      <c r="K51" s="178"/>
      <c r="L51" s="140">
        <f>IF(((K51&gt;=1)*AND(K51&lt;=K$5)),K$9*(1-K$7)^(K51-1),0)</f>
        <v>0</v>
      </c>
      <c r="M51" s="178"/>
      <c r="N51" s="140">
        <f>IF(((M51&gt;=1)*AND(M51&lt;=M$5)),M$9*(1-M$7)^(M51-1),0)</f>
        <v>0</v>
      </c>
      <c r="O51" s="178"/>
      <c r="P51" s="140">
        <f>IF(((O51&gt;=1)*AND(O51&lt;=O$5)),O$9*(1-O$7)^(O51-1),0)</f>
        <v>0</v>
      </c>
      <c r="Q51" s="178"/>
      <c r="R51" s="140">
        <f>IF(((Q51&gt;=1)*AND(Q51&lt;=Q$5)),Q$9*(1-Q$7)^(Q51-1),0)</f>
        <v>0</v>
      </c>
      <c r="S51" s="99"/>
      <c r="T51" s="140">
        <f>IF(((S51&gt;=1)*AND(S51&lt;=S$5)),S$9*(1-S$7)^(S51-1),0)</f>
        <v>0</v>
      </c>
      <c r="U51" s="99"/>
      <c r="V51" s="140">
        <f>IF(((U51&gt;=1)*AND(U51&lt;=U$5)),U$9*(1-U$7)^(U51-1),0)</f>
        <v>0</v>
      </c>
      <c r="W51" s="143"/>
      <c r="X51" s="140">
        <f>IF(((W51&gt;=1)*AND(W51&lt;=W$5)),W$9*(1-W$7)^(W51-1),0)</f>
        <v>0</v>
      </c>
      <c r="Y51" s="178"/>
      <c r="Z51" s="140">
        <f>IF(((Y51&gt;=1)*AND(Y51&lt;=Y$5)),Y$9*(1-Y$7)^(Y51-1),0)</f>
        <v>0</v>
      </c>
      <c r="AA51" s="99"/>
      <c r="AB51" s="140">
        <f>IF(((AA51&gt;=1)*AND(AA51&lt;=AA$5)),AA$9*(1-AA$7)^(AA51-1),0)</f>
        <v>0</v>
      </c>
      <c r="AC51" s="99"/>
      <c r="AD51" s="140">
        <f>IF(((AC51&gt;=1)*AND(AC51&lt;=AC$5)),AC$9*(1-AC$7)^(AC51-1),0)</f>
        <v>0</v>
      </c>
      <c r="AE51" s="99"/>
      <c r="AF51" s="140">
        <f>IF(((AE51&gt;=1)*AND(AE51&lt;=AE$5)),AE$9*(1-AE$7)^(AE51-1),0)</f>
        <v>0</v>
      </c>
      <c r="AG51" s="99"/>
      <c r="AH51" s="140">
        <f>IF(((AG51&gt;=1)*AND(AG51&lt;=AG$5)),AG$9*(1-AG$7)^(AG51-1),0)</f>
        <v>0</v>
      </c>
      <c r="AI51" s="99"/>
      <c r="AJ51" s="140">
        <f>IF(((AI51&gt;=1)*AND(AI51&lt;=AI$5)),AI$9*(1-AI$7)^(AI51-1),0)</f>
        <v>0</v>
      </c>
      <c r="AK51" s="99"/>
      <c r="AL51" s="262">
        <f>IF(((AK51&gt;=1)*AND(AK51&lt;=AK$5)),AK$9*(1-AK$7)^(AK51-1),0)</f>
        <v>0</v>
      </c>
      <c r="AM51" s="99"/>
      <c r="AN51" s="142">
        <f t="shared" si="10"/>
        <v>0</v>
      </c>
      <c r="AO51" s="99"/>
      <c r="AP51" s="142">
        <f t="shared" si="11"/>
        <v>0</v>
      </c>
      <c r="AQ51" s="99"/>
      <c r="AR51" s="142">
        <f t="shared" si="12"/>
        <v>0</v>
      </c>
      <c r="AS51" s="99"/>
      <c r="AT51" s="142">
        <f t="shared" si="13"/>
        <v>0</v>
      </c>
      <c r="AU51" s="99"/>
      <c r="AV51" s="142">
        <f t="shared" si="14"/>
        <v>0</v>
      </c>
      <c r="AX51" s="246">
        <v>0</v>
      </c>
      <c r="AZ51" s="142">
        <f t="shared" si="15"/>
        <v>0</v>
      </c>
      <c r="BB51" s="142">
        <f t="shared" si="16"/>
        <v>0</v>
      </c>
      <c r="BD51" s="142">
        <f t="shared" si="17"/>
        <v>0</v>
      </c>
      <c r="BF51" s="142">
        <f t="shared" si="18"/>
        <v>0</v>
      </c>
    </row>
    <row r="52" spans="1:58" s="98" customFormat="1" ht="18" customHeight="1" x14ac:dyDescent="0.15">
      <c r="A52" s="180">
        <f>RANK($G52,($G$11:$G$87),0)</f>
        <v>10</v>
      </c>
      <c r="B52" s="101"/>
      <c r="D52" s="179">
        <f>LARGE((J52, L52, N52, P52, R52, T52, V52, X52, Z52, AB52, AD52),1)</f>
        <v>0</v>
      </c>
      <c r="E52" s="179">
        <f>LARGE((J52, L52, N52, P52, R52, T52, V52, X52, Z52, AB52, AD52),2)</f>
        <v>0</v>
      </c>
      <c r="F52" s="179">
        <f>LARGE((J52, L52, N52, P52, R52, T52, V52, X52, Z52, AB52, AD52),3)</f>
        <v>0</v>
      </c>
      <c r="G52" s="97">
        <f>SUM(D52:F52)</f>
        <v>0</v>
      </c>
      <c r="H52" s="213"/>
      <c r="I52" s="213"/>
      <c r="J52" s="140">
        <f>IF(((I52&gt;=1)*AND(I52&lt;=I$5)),I$9*(1-I$7)^(I52-1),0)</f>
        <v>0</v>
      </c>
      <c r="K52" s="178"/>
      <c r="L52" s="140">
        <f>IF(((K52&gt;=1)*AND(K52&lt;=K$5)),K$9*(1-K$7)^(K52-1),0)</f>
        <v>0</v>
      </c>
      <c r="M52" s="178"/>
      <c r="N52" s="140">
        <f>IF(((M52&gt;=1)*AND(M52&lt;=M$5)),M$9*(1-M$7)^(M52-1),0)</f>
        <v>0</v>
      </c>
      <c r="O52" s="178"/>
      <c r="P52" s="140">
        <f>IF(((O52&gt;=1)*AND(O52&lt;=O$5)),O$9*(1-O$7)^(O52-1),0)</f>
        <v>0</v>
      </c>
      <c r="Q52" s="178"/>
      <c r="R52" s="140">
        <f>IF(((Q52&gt;=1)*AND(Q52&lt;=Q$5)),Q$9*(1-Q$7)^(Q52-1),0)</f>
        <v>0</v>
      </c>
      <c r="S52" s="99"/>
      <c r="T52" s="140">
        <f>IF(((S52&gt;=1)*AND(S52&lt;=S$5)),S$9*(1-S$7)^(S52-1),0)</f>
        <v>0</v>
      </c>
      <c r="U52" s="99"/>
      <c r="V52" s="140">
        <f>IF(((U52&gt;=1)*AND(U52&lt;=U$5)),U$9*(1-U$7)^(U52-1),0)</f>
        <v>0</v>
      </c>
      <c r="W52" s="143"/>
      <c r="X52" s="140">
        <f>IF(((W52&gt;=1)*AND(W52&lt;=W$5)),W$9*(1-W$7)^(W52-1),0)</f>
        <v>0</v>
      </c>
      <c r="Y52" s="178"/>
      <c r="Z52" s="140">
        <f>IF(((Y52&gt;=1)*AND(Y52&lt;=Y$5)),Y$9*(1-Y$7)^(Y52-1),0)</f>
        <v>0</v>
      </c>
      <c r="AA52" s="99"/>
      <c r="AB52" s="140">
        <f>IF(((AA52&gt;=1)*AND(AA52&lt;=AA$5)),AA$9*(1-AA$7)^(AA52-1),0)</f>
        <v>0</v>
      </c>
      <c r="AC52" s="99"/>
      <c r="AD52" s="140">
        <f>IF(((AC52&gt;=1)*AND(AC52&lt;=AC$5)),AC$9*(1-AC$7)^(AC52-1),0)</f>
        <v>0</v>
      </c>
      <c r="AE52" s="99"/>
      <c r="AF52" s="140">
        <f>IF(((AE52&gt;=1)*AND(AE52&lt;=AE$5)),AE$9*(1-AE$7)^(AE52-1),0)</f>
        <v>0</v>
      </c>
      <c r="AG52" s="99"/>
      <c r="AH52" s="140">
        <f>IF(((AG52&gt;=1)*AND(AG52&lt;=AG$5)),AG$9*(1-AG$7)^(AG52-1),0)</f>
        <v>0</v>
      </c>
      <c r="AI52" s="99"/>
      <c r="AJ52" s="140">
        <f>IF(((AI52&gt;=1)*AND(AI52&lt;=AI$5)),AI$9*(1-AI$7)^(AI52-1),0)</f>
        <v>0</v>
      </c>
      <c r="AK52" s="99"/>
      <c r="AL52" s="262">
        <f>IF(((AK52&gt;=1)*AND(AK52&lt;=AK$5)),AK$9*(1-AK$7)^(AK52-1),0)</f>
        <v>0</v>
      </c>
      <c r="AM52" s="99"/>
      <c r="AN52" s="142">
        <f t="shared" si="10"/>
        <v>0</v>
      </c>
      <c r="AO52" s="99"/>
      <c r="AP52" s="142">
        <f t="shared" si="11"/>
        <v>0</v>
      </c>
      <c r="AQ52" s="99"/>
      <c r="AR52" s="142">
        <f t="shared" si="12"/>
        <v>0</v>
      </c>
      <c r="AS52" s="99"/>
      <c r="AT52" s="142">
        <f t="shared" si="13"/>
        <v>0</v>
      </c>
      <c r="AU52" s="99"/>
      <c r="AV52" s="142">
        <f t="shared" si="14"/>
        <v>0</v>
      </c>
      <c r="AX52" s="246">
        <v>0</v>
      </c>
      <c r="AZ52" s="142">
        <f t="shared" si="15"/>
        <v>0</v>
      </c>
      <c r="BB52" s="142">
        <f t="shared" si="16"/>
        <v>0</v>
      </c>
      <c r="BD52" s="142">
        <f t="shared" si="17"/>
        <v>0</v>
      </c>
      <c r="BF52" s="142">
        <f t="shared" si="18"/>
        <v>0</v>
      </c>
    </row>
    <row r="53" spans="1:58" s="98" customFormat="1" ht="18" customHeight="1" x14ac:dyDescent="0.15">
      <c r="A53" s="180">
        <f>RANK($G53,($G$11:$G$87),0)</f>
        <v>10</v>
      </c>
      <c r="B53" s="101"/>
      <c r="D53" s="179">
        <f>LARGE((J53, L53, N53, P53, R53, T53, V53, X53, Z53, AB53, AD53),1)</f>
        <v>0</v>
      </c>
      <c r="E53" s="179">
        <f>LARGE((J53, L53, N53, P53, R53, T53, V53, X53, Z53, AB53, AD53),2)</f>
        <v>0</v>
      </c>
      <c r="F53" s="179">
        <f>LARGE((J53, L53, N53, P53, R53, T53, V53, X53, Z53, AB53, AD53),3)</f>
        <v>0</v>
      </c>
      <c r="G53" s="97">
        <f>SUM(D53:F53)</f>
        <v>0</v>
      </c>
      <c r="H53" s="213"/>
      <c r="I53" s="213"/>
      <c r="J53" s="140">
        <f>IF(((I53&gt;=1)*AND(I53&lt;=I$5)),I$9*(1-I$7)^(I53-1),0)</f>
        <v>0</v>
      </c>
      <c r="K53" s="178"/>
      <c r="L53" s="140">
        <f>IF(((K53&gt;=1)*AND(K53&lt;=K$5)),K$9*(1-K$7)^(K53-1),0)</f>
        <v>0</v>
      </c>
      <c r="M53" s="178"/>
      <c r="N53" s="140">
        <f>IF(((M53&gt;=1)*AND(M53&lt;=M$5)),M$9*(1-M$7)^(M53-1),0)</f>
        <v>0</v>
      </c>
      <c r="O53" s="178"/>
      <c r="P53" s="140">
        <f>IF(((O53&gt;=1)*AND(O53&lt;=O$5)),O$9*(1-O$7)^(O53-1),0)</f>
        <v>0</v>
      </c>
      <c r="Q53" s="178"/>
      <c r="R53" s="140">
        <f>IF(((Q53&gt;=1)*AND(Q53&lt;=Q$5)),Q$9*(1-Q$7)^(Q53-1),0)</f>
        <v>0</v>
      </c>
      <c r="S53" s="99"/>
      <c r="T53" s="140">
        <f>IF(((S53&gt;=1)*AND(S53&lt;=S$5)),S$9*(1-S$7)^(S53-1),0)</f>
        <v>0</v>
      </c>
      <c r="U53" s="99"/>
      <c r="V53" s="140">
        <f>IF(((U53&gt;=1)*AND(U53&lt;=U$5)),U$9*(1-U$7)^(U53-1),0)</f>
        <v>0</v>
      </c>
      <c r="W53" s="143"/>
      <c r="X53" s="140">
        <f>IF(((W53&gt;=1)*AND(W53&lt;=W$5)),W$9*(1-W$7)^(W53-1),0)</f>
        <v>0</v>
      </c>
      <c r="Y53" s="178"/>
      <c r="Z53" s="140">
        <f>IF(((Y53&gt;=1)*AND(Y53&lt;=Y$5)),Y$9*(1-Y$7)^(Y53-1),0)</f>
        <v>0</v>
      </c>
      <c r="AA53" s="99"/>
      <c r="AB53" s="140">
        <f>IF(((AA53&gt;=1)*AND(AA53&lt;=AA$5)),AA$9*(1-AA$7)^(AA53-1),0)</f>
        <v>0</v>
      </c>
      <c r="AC53" s="99"/>
      <c r="AD53" s="140">
        <f>IF(((AC53&gt;=1)*AND(AC53&lt;=AC$5)),AC$9*(1-AC$7)^(AC53-1),0)</f>
        <v>0</v>
      </c>
      <c r="AE53" s="99"/>
      <c r="AF53" s="140">
        <f>IF(((AE53&gt;=1)*AND(AE53&lt;=AE$5)),AE$9*(1-AE$7)^(AE53-1),0)</f>
        <v>0</v>
      </c>
      <c r="AG53" s="99"/>
      <c r="AH53" s="140">
        <f>IF(((AG53&gt;=1)*AND(AG53&lt;=AG$5)),AG$9*(1-AG$7)^(AG53-1),0)</f>
        <v>0</v>
      </c>
      <c r="AI53" s="99"/>
      <c r="AJ53" s="140">
        <f>IF(((AI53&gt;=1)*AND(AI53&lt;=AI$5)),AI$9*(1-AI$7)^(AI53-1),0)</f>
        <v>0</v>
      </c>
      <c r="AK53" s="99"/>
      <c r="AL53" s="262">
        <f>IF(((AK53&gt;=1)*AND(AK53&lt;=AK$5)),AK$9*(1-AK$7)^(AK53-1),0)</f>
        <v>0</v>
      </c>
      <c r="AM53" s="99"/>
      <c r="AN53" s="142">
        <f t="shared" si="10"/>
        <v>0</v>
      </c>
      <c r="AO53" s="99"/>
      <c r="AP53" s="142">
        <f t="shared" si="11"/>
        <v>0</v>
      </c>
      <c r="AQ53" s="99"/>
      <c r="AR53" s="142">
        <f t="shared" si="12"/>
        <v>0</v>
      </c>
      <c r="AS53" s="99"/>
      <c r="AT53" s="142">
        <f t="shared" si="13"/>
        <v>0</v>
      </c>
      <c r="AU53" s="99"/>
      <c r="AV53" s="142">
        <f t="shared" si="14"/>
        <v>0</v>
      </c>
      <c r="AX53" s="245">
        <v>0</v>
      </c>
      <c r="AZ53" s="142">
        <f t="shared" si="15"/>
        <v>0</v>
      </c>
      <c r="BB53" s="142">
        <f t="shared" si="16"/>
        <v>0</v>
      </c>
      <c r="BD53" s="142">
        <f t="shared" si="17"/>
        <v>0</v>
      </c>
      <c r="BF53" s="142">
        <f t="shared" si="18"/>
        <v>0</v>
      </c>
    </row>
    <row r="54" spans="1:58" s="98" customFormat="1" ht="18" customHeight="1" x14ac:dyDescent="0.15">
      <c r="A54" s="180">
        <f>RANK($G54,($G$11:$G$87),0)</f>
        <v>10</v>
      </c>
      <c r="B54" s="290"/>
      <c r="D54" s="179">
        <f>LARGE((J54, L54, N54, P54, R54, T54, V54, X54, Z54, AB54, AD54),1)</f>
        <v>0</v>
      </c>
      <c r="E54" s="179">
        <f>LARGE((J54, L54, N54, P54, R54, T54, V54, X54, Z54, AB54, AD54),2)</f>
        <v>0</v>
      </c>
      <c r="F54" s="179">
        <f>LARGE((J54, L54, N54, P54, R54, T54, V54, X54, Z54, AB54, AD54),3)</f>
        <v>0</v>
      </c>
      <c r="G54" s="97">
        <f>SUM(D54:F54)</f>
        <v>0</v>
      </c>
      <c r="H54" s="213"/>
      <c r="I54" s="213"/>
      <c r="J54" s="140">
        <f>IF(((I54&gt;=1)*AND(I54&lt;=I$5)),I$9*(1-I$7)^(I54-1),0)</f>
        <v>0</v>
      </c>
      <c r="K54" s="178"/>
      <c r="L54" s="140">
        <f>IF(((K54&gt;=1)*AND(K54&lt;=K$5)),K$9*(1-K$7)^(K54-1),0)</f>
        <v>0</v>
      </c>
      <c r="M54" s="178"/>
      <c r="N54" s="140">
        <f>IF(((M54&gt;=1)*AND(M54&lt;=M$5)),M$9*(1-M$7)^(M54-1),0)</f>
        <v>0</v>
      </c>
      <c r="O54" s="178"/>
      <c r="P54" s="140">
        <f>IF(((O54&gt;=1)*AND(O54&lt;=O$5)),O$9*(1-O$7)^(O54-1),0)</f>
        <v>0</v>
      </c>
      <c r="Q54" s="178"/>
      <c r="R54" s="140">
        <f>IF(((Q54&gt;=1)*AND(Q54&lt;=Q$5)),Q$9*(1-Q$7)^(Q54-1),0)</f>
        <v>0</v>
      </c>
      <c r="S54" s="99"/>
      <c r="T54" s="140">
        <f>IF(((S54&gt;=1)*AND(S54&lt;=S$5)),S$9*(1-S$7)^(S54-1),0)</f>
        <v>0</v>
      </c>
      <c r="U54" s="99"/>
      <c r="V54" s="140">
        <f>IF(((U54&gt;=1)*AND(U54&lt;=U$5)),U$9*(1-U$7)^(U54-1),0)</f>
        <v>0</v>
      </c>
      <c r="W54" s="143"/>
      <c r="X54" s="140">
        <f>IF(((W54&gt;=1)*AND(W54&lt;=W$5)),W$9*(1-W$7)^(W54-1),0)</f>
        <v>0</v>
      </c>
      <c r="Y54" s="178"/>
      <c r="Z54" s="140">
        <f>IF(((Y54&gt;=1)*AND(Y54&lt;=Y$5)),Y$9*(1-Y$7)^(Y54-1),0)</f>
        <v>0</v>
      </c>
      <c r="AA54" s="99"/>
      <c r="AB54" s="140">
        <f>IF(((AA54&gt;=1)*AND(AA54&lt;=AA$5)),AA$9*(1-AA$7)^(AA54-1),0)</f>
        <v>0</v>
      </c>
      <c r="AC54" s="99"/>
      <c r="AD54" s="140">
        <f>IF(((AC54&gt;=1)*AND(AC54&lt;=AC$5)),AC$9*(1-AC$7)^(AC54-1),0)</f>
        <v>0</v>
      </c>
      <c r="AE54" s="99"/>
      <c r="AF54" s="140">
        <f>IF(((AE54&gt;=1)*AND(AE54&lt;=AE$5)),AE$9*(1-AE$7)^(AE54-1),0)</f>
        <v>0</v>
      </c>
      <c r="AG54" s="99"/>
      <c r="AH54" s="140">
        <f>IF(((AG54&gt;=1)*AND(AG54&lt;=AG$5)),AG$9*(1-AG$7)^(AG54-1),0)</f>
        <v>0</v>
      </c>
      <c r="AI54" s="99"/>
      <c r="AJ54" s="140">
        <f>IF(((AI54&gt;=1)*AND(AI54&lt;=AI$5)),AI$9*(1-AI$7)^(AI54-1),0)</f>
        <v>0</v>
      </c>
      <c r="AK54" s="99"/>
      <c r="AL54" s="262">
        <f>IF(((AK54&gt;=1)*AND(AK54&lt;=AK$5)),AK$9*(1-AK$7)^(AK54-1),0)</f>
        <v>0</v>
      </c>
      <c r="AM54" s="99"/>
      <c r="AN54" s="142">
        <f t="shared" si="10"/>
        <v>0</v>
      </c>
      <c r="AO54" s="99"/>
      <c r="AP54" s="142">
        <f t="shared" si="11"/>
        <v>0</v>
      </c>
      <c r="AQ54" s="99"/>
      <c r="AR54" s="142">
        <f t="shared" si="12"/>
        <v>0</v>
      </c>
      <c r="AS54" s="99"/>
      <c r="AT54" s="142">
        <f t="shared" si="13"/>
        <v>0</v>
      </c>
      <c r="AU54" s="99"/>
      <c r="AV54" s="142">
        <f t="shared" si="14"/>
        <v>0</v>
      </c>
      <c r="AX54" s="246">
        <v>0</v>
      </c>
      <c r="AZ54" s="142">
        <f t="shared" si="15"/>
        <v>0</v>
      </c>
      <c r="BB54" s="142">
        <f t="shared" si="16"/>
        <v>0</v>
      </c>
      <c r="BD54" s="142">
        <f t="shared" si="17"/>
        <v>0</v>
      </c>
      <c r="BF54" s="142">
        <f t="shared" si="18"/>
        <v>0</v>
      </c>
    </row>
    <row r="55" spans="1:58" s="98" customFormat="1" ht="18" customHeight="1" x14ac:dyDescent="0.15">
      <c r="A55" s="180">
        <f>RANK($G55,($G$11:$G$87),0)</f>
        <v>10</v>
      </c>
      <c r="B55" s="290"/>
      <c r="D55" s="179">
        <f>LARGE((J55, L55, N55, P55, R55, T55, V55, X55, Z55, AB55, AD55),1)</f>
        <v>0</v>
      </c>
      <c r="E55" s="179">
        <f>LARGE((J55, L55, N55, P55, R55, T55, V55, X55, Z55, AB55, AD55),2)</f>
        <v>0</v>
      </c>
      <c r="F55" s="179">
        <f>LARGE((J55, L55, N55, P55, R55, T55, V55, X55, Z55, AB55, AD55),3)</f>
        <v>0</v>
      </c>
      <c r="G55" s="97">
        <f>SUM(D55:F55)</f>
        <v>0</v>
      </c>
      <c r="H55" s="213"/>
      <c r="I55" s="213"/>
      <c r="J55" s="140">
        <f>IF(((I55&gt;=1)*AND(I55&lt;=I$5)),I$9*(1-I$7)^(I55-1),0)</f>
        <v>0</v>
      </c>
      <c r="K55" s="178"/>
      <c r="L55" s="140">
        <f>IF(((K55&gt;=1)*AND(K55&lt;=K$5)),K$9*(1-K$7)^(K55-1),0)</f>
        <v>0</v>
      </c>
      <c r="M55" s="178"/>
      <c r="N55" s="140">
        <f>IF(((M55&gt;=1)*AND(M55&lt;=M$5)),M$9*(1-M$7)^(M55-1),0)</f>
        <v>0</v>
      </c>
      <c r="O55" s="178"/>
      <c r="P55" s="140">
        <f>IF(((O55&gt;=1)*AND(O55&lt;=O$5)),O$9*(1-O$7)^(O55-1),0)</f>
        <v>0</v>
      </c>
      <c r="Q55" s="178"/>
      <c r="R55" s="140">
        <f>IF(((Q55&gt;=1)*AND(Q55&lt;=Q$5)),Q$9*(1-Q$7)^(Q55-1),0)</f>
        <v>0</v>
      </c>
      <c r="S55" s="99"/>
      <c r="T55" s="140">
        <f>IF(((S55&gt;=1)*AND(S55&lt;=S$5)),S$9*(1-S$7)^(S55-1),0)</f>
        <v>0</v>
      </c>
      <c r="U55" s="99"/>
      <c r="V55" s="140">
        <f>IF(((U55&gt;=1)*AND(U55&lt;=U$5)),U$9*(1-U$7)^(U55-1),0)</f>
        <v>0</v>
      </c>
      <c r="W55" s="143"/>
      <c r="X55" s="140">
        <f>IF(((W55&gt;=1)*AND(W55&lt;=W$5)),W$9*(1-W$7)^(W55-1),0)</f>
        <v>0</v>
      </c>
      <c r="Y55" s="178"/>
      <c r="Z55" s="140">
        <f>IF(((Y55&gt;=1)*AND(Y55&lt;=Y$5)),Y$9*(1-Y$7)^(Y55-1),0)</f>
        <v>0</v>
      </c>
      <c r="AA55" s="99"/>
      <c r="AB55" s="140">
        <f>IF(((AA55&gt;=1)*AND(AA55&lt;=AA$5)),AA$9*(1-AA$7)^(AA55-1),0)</f>
        <v>0</v>
      </c>
      <c r="AC55" s="99"/>
      <c r="AD55" s="140">
        <f>IF(((AC55&gt;=1)*AND(AC55&lt;=AC$5)),AC$9*(1-AC$7)^(AC55-1),0)</f>
        <v>0</v>
      </c>
      <c r="AE55" s="99"/>
      <c r="AF55" s="140">
        <f>IF(((AE55&gt;=1)*AND(AE55&lt;=AE$5)),AE$9*(1-AE$7)^(AE55-1),0)</f>
        <v>0</v>
      </c>
      <c r="AG55" s="99"/>
      <c r="AH55" s="140">
        <f>IF(((AG55&gt;=1)*AND(AG55&lt;=AG$5)),AG$9*(1-AG$7)^(AG55-1),0)</f>
        <v>0</v>
      </c>
      <c r="AI55" s="99"/>
      <c r="AJ55" s="140">
        <f>IF(((AI55&gt;=1)*AND(AI55&lt;=AI$5)),AI$9*(1-AI$7)^(AI55-1),0)</f>
        <v>0</v>
      </c>
      <c r="AK55" s="99"/>
      <c r="AL55" s="262">
        <f>IF(((AK55&gt;=1)*AND(AK55&lt;=AK$5)),AK$9*(1-AK$7)^(AK55-1),0)</f>
        <v>0</v>
      </c>
      <c r="AM55" s="99"/>
      <c r="AN55" s="142">
        <f t="shared" si="10"/>
        <v>0</v>
      </c>
      <c r="AO55" s="99"/>
      <c r="AP55" s="142">
        <f t="shared" si="11"/>
        <v>0</v>
      </c>
      <c r="AQ55" s="99"/>
      <c r="AR55" s="142">
        <f t="shared" si="12"/>
        <v>0</v>
      </c>
      <c r="AS55" s="99"/>
      <c r="AT55" s="142">
        <f t="shared" si="13"/>
        <v>0</v>
      </c>
      <c r="AU55" s="99"/>
      <c r="AV55" s="142">
        <f t="shared" si="14"/>
        <v>0</v>
      </c>
      <c r="AX55" s="246">
        <v>0</v>
      </c>
      <c r="AZ55" s="142">
        <f t="shared" si="15"/>
        <v>0</v>
      </c>
      <c r="BB55" s="142">
        <f t="shared" si="16"/>
        <v>0</v>
      </c>
      <c r="BD55" s="142">
        <f t="shared" si="17"/>
        <v>0</v>
      </c>
      <c r="BF55" s="142">
        <f t="shared" si="18"/>
        <v>0</v>
      </c>
    </row>
    <row r="56" spans="1:58" s="98" customFormat="1" ht="18" customHeight="1" x14ac:dyDescent="0.15">
      <c r="A56" s="180">
        <f>RANK($G56,($G$11:$G$87),0)</f>
        <v>10</v>
      </c>
      <c r="B56" s="290"/>
      <c r="D56" s="179">
        <f>LARGE((J56, L56, N56, P56, R56, T56, V56, X56, Z56, AB56, AD56),1)</f>
        <v>0</v>
      </c>
      <c r="E56" s="179">
        <f>LARGE((J56, L56, N56, P56, R56, T56, V56, X56, Z56, AB56, AD56),2)</f>
        <v>0</v>
      </c>
      <c r="F56" s="179">
        <f>LARGE((J56, L56, N56, P56, R56, T56, V56, X56, Z56, AB56, AD56),3)</f>
        <v>0</v>
      </c>
      <c r="G56" s="97">
        <f>SUM(D56:F56)</f>
        <v>0</v>
      </c>
      <c r="H56" s="213"/>
      <c r="I56" s="213"/>
      <c r="J56" s="140">
        <f>IF(((I56&gt;=1)*AND(I56&lt;=I$5)),I$9*(1-I$7)^(I56-1),0)</f>
        <v>0</v>
      </c>
      <c r="K56" s="178"/>
      <c r="L56" s="140">
        <f>IF(((K56&gt;=1)*AND(K56&lt;=K$5)),K$9*(1-K$7)^(K56-1),0)</f>
        <v>0</v>
      </c>
      <c r="M56" s="178"/>
      <c r="N56" s="140">
        <f>IF(((M56&gt;=1)*AND(M56&lt;=M$5)),M$9*(1-M$7)^(M56-1),0)</f>
        <v>0</v>
      </c>
      <c r="O56" s="178"/>
      <c r="P56" s="140">
        <f>IF(((O56&gt;=1)*AND(O56&lt;=O$5)),O$9*(1-O$7)^(O56-1),0)</f>
        <v>0</v>
      </c>
      <c r="Q56" s="178">
        <v>18</v>
      </c>
      <c r="R56" s="140">
        <f>IF(((Q56&gt;=1)*AND(Q56&lt;=Q$5)),Q$9*(1-Q$7)^(Q56-1),0)</f>
        <v>0</v>
      </c>
      <c r="S56" s="99"/>
      <c r="T56" s="140">
        <f>IF(((S56&gt;=1)*AND(S56&lt;=S$5)),S$9*(1-S$7)^(S56-1),0)</f>
        <v>0</v>
      </c>
      <c r="U56" s="99"/>
      <c r="V56" s="140">
        <f>IF(((U56&gt;=1)*AND(U56&lt;=U$5)),U$9*(1-U$7)^(U56-1),0)</f>
        <v>0</v>
      </c>
      <c r="W56" s="143"/>
      <c r="X56" s="140">
        <f>IF(((W56&gt;=1)*AND(W56&lt;=W$5)),W$9*(1-W$7)^(W56-1),0)</f>
        <v>0</v>
      </c>
      <c r="Y56" s="178"/>
      <c r="Z56" s="140">
        <f>IF(((Y56&gt;=1)*AND(Y56&lt;=Y$5)),Y$9*(1-Y$7)^(Y56-1),0)</f>
        <v>0</v>
      </c>
      <c r="AA56" s="99"/>
      <c r="AB56" s="140">
        <f>IF(((AA56&gt;=1)*AND(AA56&lt;=AA$5)),AA$9*(1-AA$7)^(AA56-1),0)</f>
        <v>0</v>
      </c>
      <c r="AC56" s="99"/>
      <c r="AD56" s="140">
        <f>IF(((AC56&gt;=1)*AND(AC56&lt;=AC$5)),AC$9*(1-AC$7)^(AC56-1),0)</f>
        <v>0</v>
      </c>
      <c r="AE56" s="99"/>
      <c r="AF56" s="140">
        <f>IF(((AE56&gt;=1)*AND(AE56&lt;=AE$5)),AE$9*(1-AE$7)^(AE56-1),0)</f>
        <v>0</v>
      </c>
      <c r="AG56" s="99"/>
      <c r="AH56" s="140">
        <f>IF(((AG56&gt;=1)*AND(AG56&lt;=AG$5)),AG$9*(1-AG$7)^(AG56-1),0)</f>
        <v>0</v>
      </c>
      <c r="AI56" s="99"/>
      <c r="AJ56" s="140">
        <f>IF(((AI56&gt;=1)*AND(AI56&lt;=AI$5)),AI$9*(1-AI$7)^(AI56-1),0)</f>
        <v>0</v>
      </c>
      <c r="AK56" s="99"/>
      <c r="AL56" s="262">
        <f>IF(((AK56&gt;=1)*AND(AK56&lt;=AK$5)),AK$9*(1-AK$7)^(AK56-1),0)</f>
        <v>0</v>
      </c>
      <c r="AM56" s="99"/>
      <c r="AN56" s="142">
        <f t="shared" si="10"/>
        <v>0</v>
      </c>
      <c r="AO56" s="99"/>
      <c r="AP56" s="142">
        <f t="shared" si="11"/>
        <v>0</v>
      </c>
      <c r="AQ56" s="99"/>
      <c r="AR56" s="142">
        <f t="shared" si="12"/>
        <v>0</v>
      </c>
      <c r="AS56" s="99"/>
      <c r="AT56" s="142">
        <f t="shared" si="13"/>
        <v>0</v>
      </c>
      <c r="AU56" s="99"/>
      <c r="AV56" s="142">
        <f t="shared" si="14"/>
        <v>0</v>
      </c>
      <c r="AX56" s="246">
        <v>0</v>
      </c>
      <c r="AZ56" s="142">
        <f t="shared" si="15"/>
        <v>0</v>
      </c>
      <c r="BB56" s="142">
        <f t="shared" si="16"/>
        <v>0</v>
      </c>
      <c r="BD56" s="142">
        <f t="shared" si="17"/>
        <v>0</v>
      </c>
      <c r="BF56" s="142">
        <f t="shared" si="18"/>
        <v>0</v>
      </c>
    </row>
    <row r="57" spans="1:58" s="98" customFormat="1" ht="18" customHeight="1" x14ac:dyDescent="0.15">
      <c r="A57" s="180">
        <f>RANK($G57,($G$11:$G$87),0)</f>
        <v>10</v>
      </c>
      <c r="B57" s="290"/>
      <c r="D57" s="179">
        <f>LARGE((J57, L57, N57, P57, R57, T57, V57, X57, Z57, AB57, AD57),1)</f>
        <v>0</v>
      </c>
      <c r="E57" s="179">
        <f>LARGE((J57, L57, N57, P57, R57, T57, V57, X57, Z57, AB57, AD57),2)</f>
        <v>0</v>
      </c>
      <c r="F57" s="179">
        <f>LARGE((J57, L57, N57, P57, R57, T57, V57, X57, Z57, AB57, AD57),3)</f>
        <v>0</v>
      </c>
      <c r="G57" s="97">
        <f>SUM(D57:F57)</f>
        <v>0</v>
      </c>
      <c r="H57" s="213"/>
      <c r="I57" s="213"/>
      <c r="J57" s="140">
        <f>IF(((I57&gt;=1)*AND(I57&lt;=I$5)),I$9*(1-I$7)^(I57-1),0)</f>
        <v>0</v>
      </c>
      <c r="K57" s="178"/>
      <c r="L57" s="140">
        <f>IF(((K57&gt;=1)*AND(K57&lt;=K$5)),K$9*(1-K$7)^(K57-1),0)</f>
        <v>0</v>
      </c>
      <c r="M57" s="178"/>
      <c r="N57" s="140">
        <f>IF(((M57&gt;=1)*AND(M57&lt;=M$5)),M$9*(1-M$7)^(M57-1),0)</f>
        <v>0</v>
      </c>
      <c r="O57" s="178"/>
      <c r="P57" s="140">
        <f>IF(((O57&gt;=1)*AND(O57&lt;=O$5)),O$9*(1-O$7)^(O57-1),0)</f>
        <v>0</v>
      </c>
      <c r="Q57" s="178"/>
      <c r="R57" s="140">
        <f>IF(((Q57&gt;=1)*AND(Q57&lt;=Q$5)),Q$9*(1-Q$7)^(Q57-1),0)</f>
        <v>0</v>
      </c>
      <c r="S57" s="99"/>
      <c r="T57" s="140">
        <f>IF(((S57&gt;=1)*AND(S57&lt;=S$5)),S$9*(1-S$7)^(S57-1),0)</f>
        <v>0</v>
      </c>
      <c r="U57" s="99"/>
      <c r="V57" s="140">
        <f>IF(((U57&gt;=1)*AND(U57&lt;=U$5)),U$9*(1-U$7)^(U57-1),0)</f>
        <v>0</v>
      </c>
      <c r="W57" s="143"/>
      <c r="X57" s="140">
        <f>IF(((W57&gt;=1)*AND(W57&lt;=W$5)),W$9*(1-W$7)^(W57-1),0)</f>
        <v>0</v>
      </c>
      <c r="Y57" s="178"/>
      <c r="Z57" s="140">
        <f>IF(((Y57&gt;=1)*AND(Y57&lt;=Y$5)),Y$9*(1-Y$7)^(Y57-1),0)</f>
        <v>0</v>
      </c>
      <c r="AA57" s="99"/>
      <c r="AB57" s="140">
        <f>IF(((AA57&gt;=1)*AND(AA57&lt;=AA$5)),AA$9*(1-AA$7)^(AA57-1),0)</f>
        <v>0</v>
      </c>
      <c r="AC57" s="99"/>
      <c r="AD57" s="140">
        <f>IF(((AC57&gt;=1)*AND(AC57&lt;=AC$5)),AC$9*(1-AC$7)^(AC57-1),0)</f>
        <v>0</v>
      </c>
      <c r="AE57" s="99"/>
      <c r="AF57" s="140">
        <f>IF(((AE57&gt;=1)*AND(AE57&lt;=AE$5)),AE$9*(1-AE$7)^(AE57-1),0)</f>
        <v>0</v>
      </c>
      <c r="AG57" s="99"/>
      <c r="AH57" s="140">
        <f>IF(((AG57&gt;=1)*AND(AG57&lt;=AG$5)),AG$9*(1-AG$7)^(AG57-1),0)</f>
        <v>0</v>
      </c>
      <c r="AI57" s="99"/>
      <c r="AJ57" s="140">
        <f>IF(((AI57&gt;=1)*AND(AI57&lt;=AI$5)),AI$9*(1-AI$7)^(AI57-1),0)</f>
        <v>0</v>
      </c>
      <c r="AK57" s="99"/>
      <c r="AL57" s="262">
        <f>IF(((AK57&gt;=1)*AND(AK57&lt;=AK$5)),AK$9*(1-AK$7)^(AK57-1),0)</f>
        <v>0</v>
      </c>
      <c r="AM57" s="99"/>
      <c r="AN57" s="142">
        <f t="shared" si="10"/>
        <v>0</v>
      </c>
      <c r="AO57" s="99"/>
      <c r="AP57" s="142">
        <f t="shared" si="11"/>
        <v>0</v>
      </c>
      <c r="AQ57" s="99"/>
      <c r="AR57" s="142">
        <f t="shared" si="12"/>
        <v>0</v>
      </c>
      <c r="AS57" s="99"/>
      <c r="AT57" s="142">
        <f t="shared" si="13"/>
        <v>0</v>
      </c>
      <c r="AU57" s="99"/>
      <c r="AV57" s="142">
        <f t="shared" si="14"/>
        <v>0</v>
      </c>
      <c r="AX57" s="245">
        <v>0</v>
      </c>
      <c r="AZ57" s="142">
        <f t="shared" si="15"/>
        <v>0</v>
      </c>
      <c r="BB57" s="142">
        <f t="shared" si="16"/>
        <v>0</v>
      </c>
      <c r="BD57" s="142">
        <f t="shared" si="17"/>
        <v>0</v>
      </c>
      <c r="BF57" s="142">
        <f t="shared" si="18"/>
        <v>0</v>
      </c>
    </row>
    <row r="58" spans="1:58" s="98" customFormat="1" ht="18" customHeight="1" x14ac:dyDescent="0.15">
      <c r="A58" s="180">
        <f>RANK($G58,($G$11:$G$87),0)</f>
        <v>10</v>
      </c>
      <c r="B58" s="101"/>
      <c r="D58" s="179">
        <f>LARGE((J58, L58, N58, P58, R58, T58, V58, X58, Z58, AB58, AD58),1)</f>
        <v>0</v>
      </c>
      <c r="E58" s="179">
        <f>LARGE((J58, L58, N58, P58, R58, T58, V58, X58, Z58, AB58, AD58),2)</f>
        <v>0</v>
      </c>
      <c r="F58" s="179">
        <f>LARGE((J58, L58, N58, P58, R58, T58, V58, X58, Z58, AB58, AD58),3)</f>
        <v>0</v>
      </c>
      <c r="G58" s="97">
        <f>SUM(D58:F58)</f>
        <v>0</v>
      </c>
      <c r="H58" s="213"/>
      <c r="I58" s="213"/>
      <c r="J58" s="140">
        <f>IF(((I58&gt;=1)*AND(I58&lt;=I$5)),I$9*(1-I$7)^(I58-1),0)</f>
        <v>0</v>
      </c>
      <c r="K58" s="178"/>
      <c r="L58" s="140">
        <f>IF(((K58&gt;=1)*AND(K58&lt;=K$5)),K$9*(1-K$7)^(K58-1),0)</f>
        <v>0</v>
      </c>
      <c r="M58" s="178"/>
      <c r="N58" s="140">
        <f>IF(((M58&gt;=1)*AND(M58&lt;=M$5)),M$9*(1-M$7)^(M58-1),0)</f>
        <v>0</v>
      </c>
      <c r="O58" s="178"/>
      <c r="P58" s="140">
        <f>IF(((O58&gt;=1)*AND(O58&lt;=O$5)),O$9*(1-O$7)^(O58-1),0)</f>
        <v>0</v>
      </c>
      <c r="Q58" s="178"/>
      <c r="R58" s="140">
        <f>IF(((Q58&gt;=1)*AND(Q58&lt;=Q$5)),Q$9*(1-Q$7)^(Q58-1),0)</f>
        <v>0</v>
      </c>
      <c r="S58" s="99"/>
      <c r="T58" s="140">
        <f>IF(((S58&gt;=1)*AND(S58&lt;=S$5)),S$9*(1-S$7)^(S58-1),0)</f>
        <v>0</v>
      </c>
      <c r="U58" s="99"/>
      <c r="V58" s="140">
        <f>IF(((U58&gt;=1)*AND(U58&lt;=U$5)),U$9*(1-U$7)^(U58-1),0)</f>
        <v>0</v>
      </c>
      <c r="W58" s="143"/>
      <c r="X58" s="140">
        <f>IF(((W58&gt;=1)*AND(W58&lt;=W$5)),W$9*(1-W$7)^(W58-1),0)</f>
        <v>0</v>
      </c>
      <c r="Y58" s="178"/>
      <c r="Z58" s="140">
        <f>IF(((Y58&gt;=1)*AND(Y58&lt;=Y$5)),Y$9*(1-Y$7)^(Y58-1),0)</f>
        <v>0</v>
      </c>
      <c r="AA58" s="99"/>
      <c r="AB58" s="140">
        <f>IF(((AA58&gt;=1)*AND(AA58&lt;=AA$5)),AA$9*(1-AA$7)^(AA58-1),0)</f>
        <v>0</v>
      </c>
      <c r="AC58" s="99"/>
      <c r="AD58" s="140">
        <f>IF(((AC58&gt;=1)*AND(AC58&lt;=AC$5)),AC$9*(1-AC$7)^(AC58-1),0)</f>
        <v>0</v>
      </c>
      <c r="AE58" s="99"/>
      <c r="AF58" s="140">
        <f>IF(((AE58&gt;=1)*AND(AE58&lt;=AE$5)),AE$9*(1-AE$7)^(AE58-1),0)</f>
        <v>0</v>
      </c>
      <c r="AG58" s="99"/>
      <c r="AH58" s="140">
        <f>IF(((AG58&gt;=1)*AND(AG58&lt;=AG$5)),AG$9*(1-AG$7)^(AG58-1),0)</f>
        <v>0</v>
      </c>
      <c r="AI58" s="99"/>
      <c r="AJ58" s="140">
        <f>IF(((AI58&gt;=1)*AND(AI58&lt;=AI$5)),AI$9*(1-AI$7)^(AI58-1),0)</f>
        <v>0</v>
      </c>
      <c r="AK58" s="99"/>
      <c r="AL58" s="262">
        <f>IF(((AK58&gt;=1)*AND(AK58&lt;=AK$5)),AK$9*(1-AK$7)^(AK58-1),0)</f>
        <v>0</v>
      </c>
      <c r="AM58" s="99"/>
      <c r="AN58" s="142">
        <f t="shared" si="10"/>
        <v>0</v>
      </c>
      <c r="AO58" s="99"/>
      <c r="AP58" s="142">
        <f t="shared" si="11"/>
        <v>0</v>
      </c>
      <c r="AQ58" s="99"/>
      <c r="AR58" s="142">
        <f t="shared" si="12"/>
        <v>0</v>
      </c>
      <c r="AS58" s="99"/>
      <c r="AT58" s="142">
        <f t="shared" si="13"/>
        <v>0</v>
      </c>
      <c r="AU58" s="99"/>
      <c r="AV58" s="142">
        <f t="shared" si="14"/>
        <v>0</v>
      </c>
      <c r="AX58" s="246">
        <v>0</v>
      </c>
      <c r="AZ58" s="142">
        <f t="shared" si="15"/>
        <v>0</v>
      </c>
      <c r="BB58" s="142">
        <f t="shared" si="16"/>
        <v>0</v>
      </c>
      <c r="BD58" s="142">
        <f t="shared" si="17"/>
        <v>0</v>
      </c>
      <c r="BF58" s="142">
        <f t="shared" si="18"/>
        <v>0</v>
      </c>
    </row>
    <row r="59" spans="1:58" s="98" customFormat="1" ht="18" customHeight="1" x14ac:dyDescent="0.15">
      <c r="A59" s="180">
        <f>RANK($G59,($G$11:$G$87),0)</f>
        <v>10</v>
      </c>
      <c r="B59" s="101"/>
      <c r="D59" s="179">
        <f>LARGE((J59, L59, N59, P59, R59, T59, V59, X59, Z59, AB59, AD59),1)</f>
        <v>0</v>
      </c>
      <c r="E59" s="179">
        <f>LARGE((J59, L59, N59, P59, R59, T59, V59, X59, Z59, AB59, AD59),2)</f>
        <v>0</v>
      </c>
      <c r="F59" s="179">
        <f>LARGE((J59, L59, N59, P59, R59, T59, V59, X59, Z59, AB59, AD59),3)</f>
        <v>0</v>
      </c>
      <c r="G59" s="97">
        <f>SUM(D59:F59)</f>
        <v>0</v>
      </c>
      <c r="H59" s="213"/>
      <c r="I59" s="213"/>
      <c r="J59" s="140">
        <f>IF(((I59&gt;=1)*AND(I59&lt;=I$5)),I$9*(1-I$7)^(I59-1),0)</f>
        <v>0</v>
      </c>
      <c r="K59" s="178"/>
      <c r="L59" s="140">
        <f>IF(((K59&gt;=1)*AND(K59&lt;=K$5)),K$9*(1-K$7)^(K59-1),0)</f>
        <v>0</v>
      </c>
      <c r="M59" s="178"/>
      <c r="N59" s="140">
        <f>IF(((M59&gt;=1)*AND(M59&lt;=M$5)),M$9*(1-M$7)^(M59-1),0)</f>
        <v>0</v>
      </c>
      <c r="O59" s="178"/>
      <c r="P59" s="140">
        <f>IF(((O59&gt;=1)*AND(O59&lt;=O$5)),O$9*(1-O$7)^(O59-1),0)</f>
        <v>0</v>
      </c>
      <c r="Q59" s="178"/>
      <c r="R59" s="140">
        <f>IF(((Q59&gt;=1)*AND(Q59&lt;=Q$5)),Q$9*(1-Q$7)^(Q59-1),0)</f>
        <v>0</v>
      </c>
      <c r="S59" s="99"/>
      <c r="T59" s="140">
        <f>IF(((S59&gt;=1)*AND(S59&lt;=S$5)),S$9*(1-S$7)^(S59-1),0)</f>
        <v>0</v>
      </c>
      <c r="U59" s="99"/>
      <c r="V59" s="140">
        <f>IF(((U59&gt;=1)*AND(U59&lt;=U$5)),U$9*(1-U$7)^(U59-1),0)</f>
        <v>0</v>
      </c>
      <c r="W59" s="143"/>
      <c r="X59" s="140">
        <f>IF(((W59&gt;=1)*AND(W59&lt;=W$5)),W$9*(1-W$7)^(W59-1),0)</f>
        <v>0</v>
      </c>
      <c r="Y59" s="178"/>
      <c r="Z59" s="140">
        <f>IF(((Y59&gt;=1)*AND(Y59&lt;=Y$5)),Y$9*(1-Y$7)^(Y59-1),0)</f>
        <v>0</v>
      </c>
      <c r="AA59" s="99"/>
      <c r="AB59" s="140">
        <f>IF(((AA59&gt;=1)*AND(AA59&lt;=AA$5)),AA$9*(1-AA$7)^(AA59-1),0)</f>
        <v>0</v>
      </c>
      <c r="AC59" s="99"/>
      <c r="AD59" s="140">
        <f>IF(((AC59&gt;=1)*AND(AC59&lt;=AC$5)),AC$9*(1-AC$7)^(AC59-1),0)</f>
        <v>0</v>
      </c>
      <c r="AE59" s="99"/>
      <c r="AF59" s="140">
        <f>IF(((AE59&gt;=1)*AND(AE59&lt;=AE$5)),AE$9*(1-AE$7)^(AE59-1),0)</f>
        <v>0</v>
      </c>
      <c r="AG59" s="99"/>
      <c r="AH59" s="140">
        <f>IF(((AG59&gt;=1)*AND(AG59&lt;=AG$5)),AG$9*(1-AG$7)^(AG59-1),0)</f>
        <v>0</v>
      </c>
      <c r="AI59" s="99"/>
      <c r="AJ59" s="140">
        <f>IF(((AI59&gt;=1)*AND(AI59&lt;=AI$5)),AI$9*(1-AI$7)^(AI59-1),0)</f>
        <v>0</v>
      </c>
      <c r="AK59" s="99"/>
      <c r="AL59" s="262">
        <f>IF(((AK59&gt;=1)*AND(AK59&lt;=AK$5)),AK$9*(1-AK$7)^(AK59-1),0)</f>
        <v>0</v>
      </c>
      <c r="AM59" s="99"/>
      <c r="AN59" s="142">
        <f t="shared" si="10"/>
        <v>0</v>
      </c>
      <c r="AO59" s="99"/>
      <c r="AP59" s="142">
        <f t="shared" si="11"/>
        <v>0</v>
      </c>
      <c r="AQ59" s="99"/>
      <c r="AR59" s="142">
        <f t="shared" si="12"/>
        <v>0</v>
      </c>
      <c r="AS59" s="99"/>
      <c r="AT59" s="142">
        <f t="shared" si="13"/>
        <v>0</v>
      </c>
      <c r="AU59" s="99"/>
      <c r="AV59" s="142">
        <f t="shared" si="14"/>
        <v>0</v>
      </c>
      <c r="AX59" s="246">
        <v>0</v>
      </c>
      <c r="AZ59" s="142">
        <f t="shared" si="15"/>
        <v>0</v>
      </c>
      <c r="BB59" s="142">
        <f t="shared" si="16"/>
        <v>0</v>
      </c>
      <c r="BD59" s="142">
        <f t="shared" si="17"/>
        <v>0</v>
      </c>
      <c r="BF59" s="142">
        <f t="shared" si="18"/>
        <v>0</v>
      </c>
    </row>
    <row r="60" spans="1:58" s="98" customFormat="1" ht="18" customHeight="1" x14ac:dyDescent="0.15">
      <c r="A60" s="180">
        <f>RANK($G60,($G$11:$G$87),0)</f>
        <v>10</v>
      </c>
      <c r="B60" s="101"/>
      <c r="D60" s="179">
        <f>LARGE((J60, L60, N60, P60, R60, T60, V60, X60, Z60, AB60, AD60),1)</f>
        <v>0</v>
      </c>
      <c r="E60" s="179">
        <f>LARGE((J60, L60, N60, P60, R60, T60, V60, X60, Z60, AB60, AD60),2)</f>
        <v>0</v>
      </c>
      <c r="F60" s="179">
        <f>LARGE((J60, L60, N60, P60, R60, T60, V60, X60, Z60, AB60, AD60),3)</f>
        <v>0</v>
      </c>
      <c r="G60" s="97">
        <f>SUM(D60:F60)</f>
        <v>0</v>
      </c>
      <c r="H60" s="213"/>
      <c r="I60" s="213"/>
      <c r="J60" s="140">
        <f>IF(((I60&gt;=1)*AND(I60&lt;=I$5)),I$9*(1-I$7)^(I60-1),0)</f>
        <v>0</v>
      </c>
      <c r="K60" s="178"/>
      <c r="L60" s="140">
        <f>IF(((K60&gt;=1)*AND(K60&lt;=K$5)),K$9*(1-K$7)^(K60-1),0)</f>
        <v>0</v>
      </c>
      <c r="M60" s="178"/>
      <c r="N60" s="140">
        <f>IF(((M60&gt;=1)*AND(M60&lt;=M$5)),M$9*(1-M$7)^(M60-1),0)</f>
        <v>0</v>
      </c>
      <c r="O60" s="178"/>
      <c r="P60" s="140">
        <f>IF(((O60&gt;=1)*AND(O60&lt;=O$5)),O$9*(1-O$7)^(O60-1),0)</f>
        <v>0</v>
      </c>
      <c r="Q60" s="178"/>
      <c r="R60" s="140">
        <f>IF(((Q60&gt;=1)*AND(Q60&lt;=Q$5)),Q$9*(1-Q$7)^(Q60-1),0)</f>
        <v>0</v>
      </c>
      <c r="S60" s="99"/>
      <c r="T60" s="140">
        <f>IF(((S60&gt;=1)*AND(S60&lt;=S$5)),S$9*(1-S$7)^(S60-1),0)</f>
        <v>0</v>
      </c>
      <c r="U60" s="99"/>
      <c r="V60" s="140">
        <f>IF(((U60&gt;=1)*AND(U60&lt;=U$5)),U$9*(1-U$7)^(U60-1),0)</f>
        <v>0</v>
      </c>
      <c r="W60" s="143"/>
      <c r="X60" s="140">
        <f>IF(((W60&gt;=1)*AND(W60&lt;=W$5)),W$9*(1-W$7)^(W60-1),0)</f>
        <v>0</v>
      </c>
      <c r="Y60" s="178"/>
      <c r="Z60" s="140">
        <f>IF(((Y60&gt;=1)*AND(Y60&lt;=Y$5)),Y$9*(1-Y$7)^(Y60-1),0)</f>
        <v>0</v>
      </c>
      <c r="AA60" s="99"/>
      <c r="AB60" s="140">
        <f>IF(((AA60&gt;=1)*AND(AA60&lt;=AA$5)),AA$9*(1-AA$7)^(AA60-1),0)</f>
        <v>0</v>
      </c>
      <c r="AC60" s="99"/>
      <c r="AD60" s="140">
        <f>IF(((AC60&gt;=1)*AND(AC60&lt;=AC$5)),AC$9*(1-AC$7)^(AC60-1),0)</f>
        <v>0</v>
      </c>
      <c r="AE60" s="99"/>
      <c r="AF60" s="140">
        <f>IF(((AE60&gt;=1)*AND(AE60&lt;=AE$5)),AE$9*(1-AE$7)^(AE60-1),0)</f>
        <v>0</v>
      </c>
      <c r="AG60" s="99"/>
      <c r="AH60" s="140">
        <f>IF(((AG60&gt;=1)*AND(AG60&lt;=AG$5)),AG$9*(1-AG$7)^(AG60-1),0)</f>
        <v>0</v>
      </c>
      <c r="AI60" s="99"/>
      <c r="AJ60" s="140">
        <f>IF(((AI60&gt;=1)*AND(AI60&lt;=AI$5)),AI$9*(1-AI$7)^(AI60-1),0)</f>
        <v>0</v>
      </c>
      <c r="AK60" s="99"/>
      <c r="AL60" s="262">
        <f>IF(((AK60&gt;=1)*AND(AK60&lt;=AK$5)),AK$9*(1-AK$7)^(AK60-1),0)</f>
        <v>0</v>
      </c>
      <c r="AM60" s="99"/>
      <c r="AN60" s="142">
        <f t="shared" si="10"/>
        <v>0</v>
      </c>
      <c r="AO60" s="99"/>
      <c r="AP60" s="142">
        <f t="shared" si="11"/>
        <v>0</v>
      </c>
      <c r="AQ60" s="99"/>
      <c r="AR60" s="142">
        <f t="shared" si="12"/>
        <v>0</v>
      </c>
      <c r="AS60" s="99"/>
      <c r="AT60" s="142">
        <f t="shared" si="13"/>
        <v>0</v>
      </c>
      <c r="AU60" s="99"/>
      <c r="AV60" s="142">
        <f t="shared" si="14"/>
        <v>0</v>
      </c>
      <c r="AX60" s="246">
        <v>0</v>
      </c>
      <c r="AZ60" s="142">
        <f t="shared" si="15"/>
        <v>0</v>
      </c>
      <c r="BB60" s="142">
        <f t="shared" si="16"/>
        <v>0</v>
      </c>
      <c r="BD60" s="142">
        <f t="shared" si="17"/>
        <v>0</v>
      </c>
      <c r="BF60" s="142">
        <f t="shared" si="18"/>
        <v>0</v>
      </c>
    </row>
    <row r="61" spans="1:58" s="98" customFormat="1" ht="18" customHeight="1" x14ac:dyDescent="0.15">
      <c r="A61" s="180">
        <f>RANK($G61,($G$11:$G$87),0)</f>
        <v>10</v>
      </c>
      <c r="B61" s="101"/>
      <c r="D61" s="179">
        <f>LARGE((J61, L61, N61, P61, R61, T61, V61, X61, Z61, AB61, AD61),1)</f>
        <v>0</v>
      </c>
      <c r="E61" s="179">
        <f>LARGE((J61, L61, N61, P61, R61, T61, V61, X61, Z61, AB61, AD61),2)</f>
        <v>0</v>
      </c>
      <c r="F61" s="179">
        <f>LARGE((J61, L61, N61, P61, R61, T61, V61, X61, Z61, AB61, AD61),3)</f>
        <v>0</v>
      </c>
      <c r="G61" s="97">
        <f>SUM(D61:F61)</f>
        <v>0</v>
      </c>
      <c r="H61" s="213"/>
      <c r="I61" s="213"/>
      <c r="J61" s="140">
        <f>IF(((I61&gt;=1)*AND(I61&lt;=I$5)),I$9*(1-I$7)^(I61-1),0)</f>
        <v>0</v>
      </c>
      <c r="K61" s="178"/>
      <c r="L61" s="140">
        <f>IF(((K61&gt;=1)*AND(K61&lt;=K$5)),K$9*(1-K$7)^(K61-1),0)</f>
        <v>0</v>
      </c>
      <c r="M61" s="178"/>
      <c r="N61" s="140">
        <f>IF(((M61&gt;=1)*AND(M61&lt;=M$5)),M$9*(1-M$7)^(M61-1),0)</f>
        <v>0</v>
      </c>
      <c r="O61" s="178"/>
      <c r="P61" s="140">
        <f>IF(((O61&gt;=1)*AND(O61&lt;=O$5)),O$9*(1-O$7)^(O61-1),0)</f>
        <v>0</v>
      </c>
      <c r="Q61" s="178"/>
      <c r="R61" s="140">
        <f>IF(((Q61&gt;=1)*AND(Q61&lt;=Q$5)),Q$9*(1-Q$7)^(Q61-1),0)</f>
        <v>0</v>
      </c>
      <c r="S61" s="99"/>
      <c r="T61" s="140">
        <f>IF(((S61&gt;=1)*AND(S61&lt;=S$5)),S$9*(1-S$7)^(S61-1),0)</f>
        <v>0</v>
      </c>
      <c r="U61" s="99"/>
      <c r="V61" s="140">
        <f>IF(((U61&gt;=1)*AND(U61&lt;=U$5)),U$9*(1-U$7)^(U61-1),0)</f>
        <v>0</v>
      </c>
      <c r="W61" s="143"/>
      <c r="X61" s="140">
        <f>IF(((W61&gt;=1)*AND(W61&lt;=W$5)),W$9*(1-W$7)^(W61-1),0)</f>
        <v>0</v>
      </c>
      <c r="Y61" s="178"/>
      <c r="Z61" s="140">
        <f>IF(((Y61&gt;=1)*AND(Y61&lt;=Y$5)),Y$9*(1-Y$7)^(Y61-1),0)</f>
        <v>0</v>
      </c>
      <c r="AA61" s="99"/>
      <c r="AB61" s="140">
        <f>IF(((AA61&gt;=1)*AND(AA61&lt;=AA$5)),AA$9*(1-AA$7)^(AA61-1),0)</f>
        <v>0</v>
      </c>
      <c r="AC61" s="99"/>
      <c r="AD61" s="140">
        <f>IF(((AC61&gt;=1)*AND(AC61&lt;=AC$5)),AC$9*(1-AC$7)^(AC61-1),0)</f>
        <v>0</v>
      </c>
      <c r="AE61" s="99"/>
      <c r="AF61" s="140">
        <f>IF(((AE61&gt;=1)*AND(AE61&lt;=AE$5)),AE$9*(1-AE$7)^(AE61-1),0)</f>
        <v>0</v>
      </c>
      <c r="AG61" s="99"/>
      <c r="AH61" s="140">
        <f>IF(((AG61&gt;=1)*AND(AG61&lt;=AG$5)),AG$9*(1-AG$7)^(AG61-1),0)</f>
        <v>0</v>
      </c>
      <c r="AI61" s="99"/>
      <c r="AJ61" s="140">
        <f>IF(((AI61&gt;=1)*AND(AI61&lt;=AI$5)),AI$9*(1-AI$7)^(AI61-1),0)</f>
        <v>0</v>
      </c>
      <c r="AK61" s="99"/>
      <c r="AL61" s="262">
        <f>IF(((AK61&gt;=1)*AND(AK61&lt;=AK$5)),AK$9*(1-AK$7)^(AK61-1),0)</f>
        <v>0</v>
      </c>
      <c r="AM61" s="99"/>
      <c r="AN61" s="142">
        <f t="shared" si="10"/>
        <v>0</v>
      </c>
      <c r="AO61" s="99"/>
      <c r="AP61" s="142">
        <f t="shared" si="11"/>
        <v>0</v>
      </c>
      <c r="AQ61" s="99"/>
      <c r="AR61" s="142">
        <f t="shared" si="12"/>
        <v>0</v>
      </c>
      <c r="AS61" s="99"/>
      <c r="AT61" s="142">
        <f t="shared" si="13"/>
        <v>0</v>
      </c>
      <c r="AU61" s="99"/>
      <c r="AV61" s="142">
        <f t="shared" si="14"/>
        <v>0</v>
      </c>
      <c r="AX61" s="245">
        <v>0</v>
      </c>
      <c r="AZ61" s="142">
        <f t="shared" si="15"/>
        <v>0</v>
      </c>
      <c r="BB61" s="142">
        <f t="shared" si="16"/>
        <v>0</v>
      </c>
      <c r="BD61" s="142">
        <f t="shared" si="17"/>
        <v>0</v>
      </c>
      <c r="BF61" s="142">
        <f t="shared" si="18"/>
        <v>0</v>
      </c>
    </row>
    <row r="62" spans="1:58" s="98" customFormat="1" ht="18" customHeight="1" x14ac:dyDescent="0.15">
      <c r="A62" s="180">
        <f>RANK($G62,($G$11:$G$87),0)</f>
        <v>10</v>
      </c>
      <c r="B62" s="101"/>
      <c r="D62" s="179">
        <f>LARGE((J62, L62, N62, P62, R62, T62, V62, X62, Z62, AB62, AD62),1)</f>
        <v>0</v>
      </c>
      <c r="E62" s="179">
        <f>LARGE((J62, L62, N62, P62, R62, T62, V62, X62, Z62, AB62, AD62),2)</f>
        <v>0</v>
      </c>
      <c r="F62" s="179">
        <f>LARGE((J62, L62, N62, P62, R62, T62, V62, X62, Z62, AB62, AD62),3)</f>
        <v>0</v>
      </c>
      <c r="G62" s="97">
        <f>SUM(D62:F62)</f>
        <v>0</v>
      </c>
      <c r="H62" s="213"/>
      <c r="I62" s="213"/>
      <c r="J62" s="140">
        <f>IF(((I62&gt;=1)*AND(I62&lt;=I$5)),I$9*(1-I$7)^(I62-1),0)</f>
        <v>0</v>
      </c>
      <c r="K62" s="178"/>
      <c r="L62" s="140">
        <f>IF(((K62&gt;=1)*AND(K62&lt;=K$5)),K$9*(1-K$7)^(K62-1),0)</f>
        <v>0</v>
      </c>
      <c r="M62" s="178"/>
      <c r="N62" s="140">
        <f>IF(((M62&gt;=1)*AND(M62&lt;=M$5)),M$9*(1-M$7)^(M62-1),0)</f>
        <v>0</v>
      </c>
      <c r="O62" s="178"/>
      <c r="P62" s="140">
        <f>IF(((O62&gt;=1)*AND(O62&lt;=O$5)),O$9*(1-O$7)^(O62-1),0)</f>
        <v>0</v>
      </c>
      <c r="Q62" s="178"/>
      <c r="R62" s="140">
        <f>IF(((Q62&gt;=1)*AND(Q62&lt;=Q$5)),Q$9*(1-Q$7)^(Q62-1),0)</f>
        <v>0</v>
      </c>
      <c r="S62" s="99"/>
      <c r="T62" s="140">
        <f>IF(((S62&gt;=1)*AND(S62&lt;=S$5)),S$9*(1-S$7)^(S62-1),0)</f>
        <v>0</v>
      </c>
      <c r="U62" s="99"/>
      <c r="V62" s="140">
        <f>IF(((U62&gt;=1)*AND(U62&lt;=U$5)),U$9*(1-U$7)^(U62-1),0)</f>
        <v>0</v>
      </c>
      <c r="W62" s="143"/>
      <c r="X62" s="140">
        <f>IF(((W62&gt;=1)*AND(W62&lt;=W$5)),W$9*(1-W$7)^(W62-1),0)</f>
        <v>0</v>
      </c>
      <c r="Y62" s="178"/>
      <c r="Z62" s="140">
        <f>IF(((Y62&gt;=1)*AND(Y62&lt;=Y$5)),Y$9*(1-Y$7)^(Y62-1),0)</f>
        <v>0</v>
      </c>
      <c r="AA62" s="99"/>
      <c r="AB62" s="140">
        <f>IF(((AA62&gt;=1)*AND(AA62&lt;=AA$5)),AA$9*(1-AA$7)^(AA62-1),0)</f>
        <v>0</v>
      </c>
      <c r="AC62" s="99"/>
      <c r="AD62" s="140">
        <f>IF(((AC62&gt;=1)*AND(AC62&lt;=AC$5)),AC$9*(1-AC$7)^(AC62-1),0)</f>
        <v>0</v>
      </c>
      <c r="AE62" s="99"/>
      <c r="AF62" s="140">
        <f>IF(((AE62&gt;=1)*AND(AE62&lt;=AE$5)),AE$9*(1-AE$7)^(AE62-1),0)</f>
        <v>0</v>
      </c>
      <c r="AG62" s="99"/>
      <c r="AH62" s="140">
        <f>IF(((AG62&gt;=1)*AND(AG62&lt;=AG$5)),AG$9*(1-AG$7)^(AG62-1),0)</f>
        <v>0</v>
      </c>
      <c r="AI62" s="99"/>
      <c r="AJ62" s="140">
        <f>IF(((AI62&gt;=1)*AND(AI62&lt;=AI$5)),AI$9*(1-AI$7)^(AI62-1),0)</f>
        <v>0</v>
      </c>
      <c r="AK62" s="99"/>
      <c r="AL62" s="262">
        <f>IF(((AK62&gt;=1)*AND(AK62&lt;=AK$5)),AK$9*(1-AK$7)^(AK62-1),0)</f>
        <v>0</v>
      </c>
      <c r="AM62" s="99"/>
      <c r="AN62" s="142">
        <f t="shared" si="10"/>
        <v>0</v>
      </c>
      <c r="AO62" s="99"/>
      <c r="AP62" s="142">
        <f t="shared" si="11"/>
        <v>0</v>
      </c>
      <c r="AQ62" s="99"/>
      <c r="AR62" s="142">
        <f t="shared" si="12"/>
        <v>0</v>
      </c>
      <c r="AS62" s="99"/>
      <c r="AT62" s="142">
        <f t="shared" si="13"/>
        <v>0</v>
      </c>
      <c r="AU62" s="99"/>
      <c r="AV62" s="142">
        <f t="shared" si="14"/>
        <v>0</v>
      </c>
      <c r="AX62" s="246">
        <v>0</v>
      </c>
      <c r="AZ62" s="142">
        <f t="shared" si="15"/>
        <v>0</v>
      </c>
      <c r="BB62" s="142">
        <f t="shared" si="16"/>
        <v>0</v>
      </c>
      <c r="BD62" s="142">
        <f t="shared" si="17"/>
        <v>0</v>
      </c>
      <c r="BF62" s="142">
        <f t="shared" si="18"/>
        <v>0</v>
      </c>
    </row>
    <row r="63" spans="1:58" s="98" customFormat="1" ht="18" customHeight="1" x14ac:dyDescent="0.15">
      <c r="A63" s="180">
        <f>RANK($G63,($G$11:$G$87),0)</f>
        <v>10</v>
      </c>
      <c r="B63" s="101"/>
      <c r="D63" s="179">
        <f>LARGE((J63, L63, N63, P63, R63, T63, V63, X63, Z63, AB63, AD63),1)</f>
        <v>0</v>
      </c>
      <c r="E63" s="179">
        <f>LARGE((J63, L63, N63, P63, R63, T63, V63, X63, Z63, AB63, AD63),2)</f>
        <v>0</v>
      </c>
      <c r="F63" s="179">
        <f>LARGE((J63, L63, N63, P63, R63, T63, V63, X63, Z63, AB63, AD63),3)</f>
        <v>0</v>
      </c>
      <c r="G63" s="97">
        <f>SUM(D63:F63)</f>
        <v>0</v>
      </c>
      <c r="H63" s="213"/>
      <c r="I63" s="213"/>
      <c r="J63" s="140">
        <f>IF(((I63&gt;=1)*AND(I63&lt;=I$5)),I$9*(1-I$7)^(I63-1),0)</f>
        <v>0</v>
      </c>
      <c r="K63" s="178"/>
      <c r="L63" s="140">
        <f>IF(((K63&gt;=1)*AND(K63&lt;=K$5)),K$9*(1-K$7)^(K63-1),0)</f>
        <v>0</v>
      </c>
      <c r="M63" s="178"/>
      <c r="N63" s="140">
        <f>IF(((M63&gt;=1)*AND(M63&lt;=M$5)),M$9*(1-M$7)^(M63-1),0)</f>
        <v>0</v>
      </c>
      <c r="O63" s="178"/>
      <c r="P63" s="140">
        <f>IF(((O63&gt;=1)*AND(O63&lt;=O$5)),O$9*(1-O$7)^(O63-1),0)</f>
        <v>0</v>
      </c>
      <c r="Q63" s="178"/>
      <c r="R63" s="140">
        <f>IF(((Q63&gt;=1)*AND(Q63&lt;=Q$5)),Q$9*(1-Q$7)^(Q63-1),0)</f>
        <v>0</v>
      </c>
      <c r="S63" s="99"/>
      <c r="T63" s="140">
        <f>IF(((S63&gt;=1)*AND(S63&lt;=S$5)),S$9*(1-S$7)^(S63-1),0)</f>
        <v>0</v>
      </c>
      <c r="U63" s="99"/>
      <c r="V63" s="140">
        <f>IF(((U63&gt;=1)*AND(U63&lt;=U$5)),U$9*(1-U$7)^(U63-1),0)</f>
        <v>0</v>
      </c>
      <c r="W63" s="143"/>
      <c r="X63" s="140">
        <f>IF(((W63&gt;=1)*AND(W63&lt;=W$5)),W$9*(1-W$7)^(W63-1),0)</f>
        <v>0</v>
      </c>
      <c r="Y63" s="178"/>
      <c r="Z63" s="140">
        <f>IF(((Y63&gt;=1)*AND(Y63&lt;=Y$5)),Y$9*(1-Y$7)^(Y63-1),0)</f>
        <v>0</v>
      </c>
      <c r="AA63" s="99"/>
      <c r="AB63" s="140">
        <f>IF(((AA63&gt;=1)*AND(AA63&lt;=AA$5)),AA$9*(1-AA$7)^(AA63-1),0)</f>
        <v>0</v>
      </c>
      <c r="AC63" s="99"/>
      <c r="AD63" s="140">
        <f>IF(((AC63&gt;=1)*AND(AC63&lt;=AC$5)),AC$9*(1-AC$7)^(AC63-1),0)</f>
        <v>0</v>
      </c>
      <c r="AE63" s="99"/>
      <c r="AF63" s="140">
        <f>IF(((AE63&gt;=1)*AND(AE63&lt;=AE$5)),AE$9*(1-AE$7)^(AE63-1),0)</f>
        <v>0</v>
      </c>
      <c r="AG63" s="99"/>
      <c r="AH63" s="140">
        <f>IF(((AG63&gt;=1)*AND(AG63&lt;=AG$5)),AG$9*(1-AG$7)^(AG63-1),0)</f>
        <v>0</v>
      </c>
      <c r="AI63" s="99"/>
      <c r="AJ63" s="140">
        <f>IF(((AI63&gt;=1)*AND(AI63&lt;=AI$5)),AI$9*(1-AI$7)^(AI63-1),0)</f>
        <v>0</v>
      </c>
      <c r="AK63" s="99"/>
      <c r="AL63" s="262">
        <f>IF(((AK63&gt;=1)*AND(AK63&lt;=AK$5)),AK$9*(1-AK$7)^(AK63-1),0)</f>
        <v>0</v>
      </c>
      <c r="AM63" s="99"/>
      <c r="AN63" s="142">
        <f t="shared" si="10"/>
        <v>0</v>
      </c>
      <c r="AO63" s="99"/>
      <c r="AP63" s="142">
        <f t="shared" si="11"/>
        <v>0</v>
      </c>
      <c r="AQ63" s="99"/>
      <c r="AR63" s="142">
        <f t="shared" si="12"/>
        <v>0</v>
      </c>
      <c r="AS63" s="99"/>
      <c r="AT63" s="142">
        <f t="shared" si="13"/>
        <v>0</v>
      </c>
      <c r="AU63" s="99"/>
      <c r="AV63" s="142">
        <f t="shared" si="14"/>
        <v>0</v>
      </c>
      <c r="AX63" s="246">
        <v>0</v>
      </c>
      <c r="AZ63" s="142">
        <f t="shared" si="15"/>
        <v>0</v>
      </c>
      <c r="BB63" s="142">
        <f t="shared" si="16"/>
        <v>0</v>
      </c>
      <c r="BD63" s="142">
        <f t="shared" si="17"/>
        <v>0</v>
      </c>
      <c r="BF63" s="142">
        <f t="shared" si="18"/>
        <v>0</v>
      </c>
    </row>
    <row r="64" spans="1:58" s="98" customFormat="1" ht="18" customHeight="1" x14ac:dyDescent="0.15">
      <c r="A64" s="180">
        <f>RANK($G64,($G$11:$G$87),0)</f>
        <v>10</v>
      </c>
      <c r="B64" s="101"/>
      <c r="D64" s="179">
        <f>LARGE((J64, L64, N64, P64, R64, T64, V64, X64, Z64, AB64, AD64),1)</f>
        <v>0</v>
      </c>
      <c r="E64" s="179">
        <f>LARGE((J64, L64, N64, P64, R64, T64, V64, X64, Z64, AB64, AD64),2)</f>
        <v>0</v>
      </c>
      <c r="F64" s="179">
        <f>LARGE((J64, L64, N64, P64, R64, T64, V64, X64, Z64, AB64, AD64),3)</f>
        <v>0</v>
      </c>
      <c r="G64" s="97">
        <f>SUM(D64:F64)</f>
        <v>0</v>
      </c>
      <c r="H64" s="213"/>
      <c r="I64" s="213"/>
      <c r="J64" s="140">
        <f>IF(((I64&gt;=1)*AND(I64&lt;=I$5)),I$9*(1-I$7)^(I64-1),0)</f>
        <v>0</v>
      </c>
      <c r="K64" s="178"/>
      <c r="L64" s="140">
        <f>IF(((K64&gt;=1)*AND(K64&lt;=K$5)),K$9*(1-K$7)^(K64-1),0)</f>
        <v>0</v>
      </c>
      <c r="M64" s="178"/>
      <c r="N64" s="140">
        <f>IF(((M64&gt;=1)*AND(M64&lt;=M$5)),M$9*(1-M$7)^(M64-1),0)</f>
        <v>0</v>
      </c>
      <c r="O64" s="178"/>
      <c r="P64" s="140">
        <f>IF(((O64&gt;=1)*AND(O64&lt;=O$5)),O$9*(1-O$7)^(O64-1),0)</f>
        <v>0</v>
      </c>
      <c r="Q64" s="178"/>
      <c r="R64" s="140">
        <f>IF(((Q64&gt;=1)*AND(Q64&lt;=Q$5)),Q$9*(1-Q$7)^(Q64-1),0)</f>
        <v>0</v>
      </c>
      <c r="S64" s="99"/>
      <c r="T64" s="140">
        <f>IF(((S64&gt;=1)*AND(S64&lt;=S$5)),S$9*(1-S$7)^(S64-1),0)</f>
        <v>0</v>
      </c>
      <c r="U64" s="99"/>
      <c r="V64" s="140">
        <f>IF(((U64&gt;=1)*AND(U64&lt;=U$5)),U$9*(1-U$7)^(U64-1),0)</f>
        <v>0</v>
      </c>
      <c r="W64" s="143"/>
      <c r="X64" s="140">
        <f>IF(((W64&gt;=1)*AND(W64&lt;=W$5)),W$9*(1-W$7)^(W64-1),0)</f>
        <v>0</v>
      </c>
      <c r="Y64" s="178"/>
      <c r="Z64" s="140">
        <f>IF(((Y64&gt;=1)*AND(Y64&lt;=Y$5)),Y$9*(1-Y$7)^(Y64-1),0)</f>
        <v>0</v>
      </c>
      <c r="AA64" s="99"/>
      <c r="AB64" s="140">
        <f>IF(((AA64&gt;=1)*AND(AA64&lt;=AA$5)),AA$9*(1-AA$7)^(AA64-1),0)</f>
        <v>0</v>
      </c>
      <c r="AC64" s="99"/>
      <c r="AD64" s="140">
        <f>IF(((AC64&gt;=1)*AND(AC64&lt;=AC$5)),AC$9*(1-AC$7)^(AC64-1),0)</f>
        <v>0</v>
      </c>
      <c r="AE64" s="99"/>
      <c r="AF64" s="140">
        <f>IF(((AE64&gt;=1)*AND(AE64&lt;=AE$5)),AE$9*(1-AE$7)^(AE64-1),0)</f>
        <v>0</v>
      </c>
      <c r="AG64" s="99"/>
      <c r="AH64" s="140">
        <f>IF(((AG64&gt;=1)*AND(AG64&lt;=AG$5)),AG$9*(1-AG$7)^(AG64-1),0)</f>
        <v>0</v>
      </c>
      <c r="AI64" s="99"/>
      <c r="AJ64" s="140">
        <f>IF(((AI64&gt;=1)*AND(AI64&lt;=AI$5)),AI$9*(1-AI$7)^(AI64-1),0)</f>
        <v>0</v>
      </c>
      <c r="AK64" s="99"/>
      <c r="AL64" s="262">
        <f>IF(((AK64&gt;=1)*AND(AK64&lt;=AK$5)),AK$9*(1-AK$7)^(AK64-1),0)</f>
        <v>0</v>
      </c>
      <c r="AM64" s="99"/>
      <c r="AN64" s="142">
        <f t="shared" si="10"/>
        <v>0</v>
      </c>
      <c r="AO64" s="99"/>
      <c r="AP64" s="142">
        <f t="shared" si="11"/>
        <v>0</v>
      </c>
      <c r="AQ64" s="99"/>
      <c r="AR64" s="142">
        <f t="shared" si="12"/>
        <v>0</v>
      </c>
      <c r="AS64" s="99"/>
      <c r="AT64" s="142">
        <f t="shared" si="13"/>
        <v>0</v>
      </c>
      <c r="AU64" s="99"/>
      <c r="AV64" s="142">
        <f t="shared" si="14"/>
        <v>0</v>
      </c>
      <c r="AX64" s="246">
        <v>0</v>
      </c>
      <c r="AZ64" s="142">
        <f t="shared" si="15"/>
        <v>0</v>
      </c>
      <c r="BB64" s="142">
        <f t="shared" si="16"/>
        <v>0</v>
      </c>
      <c r="BD64" s="142">
        <f t="shared" si="17"/>
        <v>0</v>
      </c>
      <c r="BF64" s="142">
        <f t="shared" si="18"/>
        <v>0</v>
      </c>
    </row>
    <row r="65" spans="1:58" s="98" customFormat="1" ht="18" customHeight="1" x14ac:dyDescent="0.15">
      <c r="A65" s="180">
        <f>RANK($G65,($G$11:$G$87),0)</f>
        <v>10</v>
      </c>
      <c r="B65" s="101"/>
      <c r="D65" s="179">
        <f>LARGE((J65, L65, N65, P65, R65, T65, V65, X65, Z65, AB65, AD65),1)</f>
        <v>0</v>
      </c>
      <c r="E65" s="179">
        <f>LARGE((J65, L65, N65, P65, R65, T65, V65, X65, Z65, AB65, AD65),2)</f>
        <v>0</v>
      </c>
      <c r="F65" s="179">
        <f>LARGE((J65, L65, N65, P65, R65, T65, V65, X65, Z65, AB65, AD65),3)</f>
        <v>0</v>
      </c>
      <c r="G65" s="97">
        <f>SUM(D65:F65)</f>
        <v>0</v>
      </c>
      <c r="H65" s="213"/>
      <c r="I65" s="213"/>
      <c r="J65" s="140">
        <f>IF(((I65&gt;=1)*AND(I65&lt;=I$5)),I$9*(1-I$7)^(I65-1),0)</f>
        <v>0</v>
      </c>
      <c r="K65" s="178"/>
      <c r="L65" s="140">
        <f>IF(((K65&gt;=1)*AND(K65&lt;=K$5)),K$9*(1-K$7)^(K65-1),0)</f>
        <v>0</v>
      </c>
      <c r="M65" s="178"/>
      <c r="N65" s="140">
        <f>IF(((M65&gt;=1)*AND(M65&lt;=M$5)),M$9*(1-M$7)^(M65-1),0)</f>
        <v>0</v>
      </c>
      <c r="O65" s="178"/>
      <c r="P65" s="140">
        <f>IF(((O65&gt;=1)*AND(O65&lt;=O$5)),O$9*(1-O$7)^(O65-1),0)</f>
        <v>0</v>
      </c>
      <c r="Q65" s="178"/>
      <c r="R65" s="140">
        <f>IF(((Q65&gt;=1)*AND(Q65&lt;=Q$5)),Q$9*(1-Q$7)^(Q65-1),0)</f>
        <v>0</v>
      </c>
      <c r="S65" s="99"/>
      <c r="T65" s="140">
        <f>IF(((S65&gt;=1)*AND(S65&lt;=S$5)),S$9*(1-S$7)^(S65-1),0)</f>
        <v>0</v>
      </c>
      <c r="U65" s="99"/>
      <c r="V65" s="140">
        <f>IF(((U65&gt;=1)*AND(U65&lt;=U$5)),U$9*(1-U$7)^(U65-1),0)</f>
        <v>0</v>
      </c>
      <c r="W65" s="143"/>
      <c r="X65" s="140">
        <f>IF(((W65&gt;=1)*AND(W65&lt;=W$5)),W$9*(1-W$7)^(W65-1),0)</f>
        <v>0</v>
      </c>
      <c r="Y65" s="178"/>
      <c r="Z65" s="140">
        <f>IF(((Y65&gt;=1)*AND(Y65&lt;=Y$5)),Y$9*(1-Y$7)^(Y65-1),0)</f>
        <v>0</v>
      </c>
      <c r="AA65" s="99"/>
      <c r="AB65" s="140">
        <f>IF(((AA65&gt;=1)*AND(AA65&lt;=AA$5)),AA$9*(1-AA$7)^(AA65-1),0)</f>
        <v>0</v>
      </c>
      <c r="AC65" s="99"/>
      <c r="AD65" s="140">
        <f>IF(((AC65&gt;=1)*AND(AC65&lt;=AC$5)),AC$9*(1-AC$7)^(AC65-1),0)</f>
        <v>0</v>
      </c>
      <c r="AE65" s="99"/>
      <c r="AF65" s="140">
        <f>IF(((AE65&gt;=1)*AND(AE65&lt;=AE$5)),AE$9*(1-AE$7)^(AE65-1),0)</f>
        <v>0</v>
      </c>
      <c r="AG65" s="99"/>
      <c r="AH65" s="140">
        <f>IF(((AG65&gt;=1)*AND(AG65&lt;=AG$5)),AG$9*(1-AG$7)^(AG65-1),0)</f>
        <v>0</v>
      </c>
      <c r="AI65" s="99"/>
      <c r="AJ65" s="140">
        <f>IF(((AI65&gt;=1)*AND(AI65&lt;=AI$5)),AI$9*(1-AI$7)^(AI65-1),0)</f>
        <v>0</v>
      </c>
      <c r="AK65" s="99"/>
      <c r="AL65" s="262">
        <f>IF(((AK65&gt;=1)*AND(AK65&lt;=AK$5)),AK$9*(1-AK$7)^(AK65-1),0)</f>
        <v>0</v>
      </c>
      <c r="AM65" s="99"/>
      <c r="AN65" s="142">
        <f t="shared" si="10"/>
        <v>0</v>
      </c>
      <c r="AO65" s="99"/>
      <c r="AP65" s="142">
        <f t="shared" si="11"/>
        <v>0</v>
      </c>
      <c r="AQ65" s="99"/>
      <c r="AR65" s="142">
        <f t="shared" si="12"/>
        <v>0</v>
      </c>
      <c r="AS65" s="99"/>
      <c r="AT65" s="142">
        <f t="shared" si="13"/>
        <v>0</v>
      </c>
      <c r="AU65" s="99"/>
      <c r="AV65" s="142">
        <f t="shared" si="14"/>
        <v>0</v>
      </c>
      <c r="AX65" s="245">
        <v>0</v>
      </c>
      <c r="AZ65" s="142">
        <f t="shared" si="15"/>
        <v>0</v>
      </c>
      <c r="BB65" s="142">
        <f t="shared" si="16"/>
        <v>0</v>
      </c>
      <c r="BD65" s="142">
        <f t="shared" si="17"/>
        <v>0</v>
      </c>
      <c r="BF65" s="142">
        <f t="shared" si="18"/>
        <v>0</v>
      </c>
    </row>
    <row r="66" spans="1:58" s="98" customFormat="1" ht="18" customHeight="1" x14ac:dyDescent="0.15">
      <c r="A66" s="180">
        <f>RANK($G66,($G$11:$G$87),0)</f>
        <v>10</v>
      </c>
      <c r="B66" s="101"/>
      <c r="D66" s="179">
        <f>LARGE((J66, L66, N66, P66, R66, T66, V66, X66, Z66, AB66, AD66),1)</f>
        <v>0</v>
      </c>
      <c r="E66" s="179">
        <f>LARGE((J66, L66, N66, P66, R66, T66, V66, X66, Z66, AB66, AD66),2)</f>
        <v>0</v>
      </c>
      <c r="F66" s="179">
        <f>LARGE((J66, L66, N66, P66, R66, T66, V66, X66, Z66, AB66, AD66),3)</f>
        <v>0</v>
      </c>
      <c r="G66" s="97">
        <f>SUM(D66:F66)</f>
        <v>0</v>
      </c>
      <c r="H66" s="213"/>
      <c r="I66" s="213"/>
      <c r="J66" s="140">
        <f>IF(((I66&gt;=1)*AND(I66&lt;=I$5)),I$9*(1-I$7)^(I66-1),0)</f>
        <v>0</v>
      </c>
      <c r="K66" s="178"/>
      <c r="L66" s="140">
        <f>IF(((K66&gt;=1)*AND(K66&lt;=K$5)),K$9*(1-K$7)^(K66-1),0)</f>
        <v>0</v>
      </c>
      <c r="M66" s="178"/>
      <c r="N66" s="140">
        <f>IF(((M66&gt;=1)*AND(M66&lt;=M$5)),M$9*(1-M$7)^(M66-1),0)</f>
        <v>0</v>
      </c>
      <c r="O66" s="178"/>
      <c r="P66" s="140">
        <f>IF(((O66&gt;=1)*AND(O66&lt;=O$5)),O$9*(1-O$7)^(O66-1),0)</f>
        <v>0</v>
      </c>
      <c r="Q66" s="178"/>
      <c r="R66" s="140">
        <f>IF(((Q66&gt;=1)*AND(Q66&lt;=Q$5)),Q$9*(1-Q$7)^(Q66-1),0)</f>
        <v>0</v>
      </c>
      <c r="S66" s="99"/>
      <c r="T66" s="140">
        <f>IF(((S66&gt;=1)*AND(S66&lt;=S$5)),S$9*(1-S$7)^(S66-1),0)</f>
        <v>0</v>
      </c>
      <c r="U66" s="99"/>
      <c r="V66" s="140">
        <f>IF(((U66&gt;=1)*AND(U66&lt;=U$5)),U$9*(1-U$7)^(U66-1),0)</f>
        <v>0</v>
      </c>
      <c r="W66" s="143"/>
      <c r="X66" s="140">
        <f>IF(((W66&gt;=1)*AND(W66&lt;=W$5)),W$9*(1-W$7)^(W66-1),0)</f>
        <v>0</v>
      </c>
      <c r="Y66" s="178"/>
      <c r="Z66" s="140">
        <f>IF(((Y66&gt;=1)*AND(Y66&lt;=Y$5)),Y$9*(1-Y$7)^(Y66-1),0)</f>
        <v>0</v>
      </c>
      <c r="AA66" s="99"/>
      <c r="AB66" s="140">
        <f>IF(((AA66&gt;=1)*AND(AA66&lt;=AA$5)),AA$9*(1-AA$7)^(AA66-1),0)</f>
        <v>0</v>
      </c>
      <c r="AC66" s="99"/>
      <c r="AD66" s="140">
        <f>IF(((AC66&gt;=1)*AND(AC66&lt;=AC$5)),AC$9*(1-AC$7)^(AC66-1),0)</f>
        <v>0</v>
      </c>
      <c r="AE66" s="99"/>
      <c r="AF66" s="140">
        <f>IF(((AE66&gt;=1)*AND(AE66&lt;=AE$5)),AE$9*(1-AE$7)^(AE66-1),0)</f>
        <v>0</v>
      </c>
      <c r="AG66" s="99"/>
      <c r="AH66" s="140">
        <f>IF(((AG66&gt;=1)*AND(AG66&lt;=AG$5)),AG$9*(1-AG$7)^(AG66-1),0)</f>
        <v>0</v>
      </c>
      <c r="AI66" s="99"/>
      <c r="AJ66" s="140">
        <f>IF(((AI66&gt;=1)*AND(AI66&lt;=AI$5)),AI$9*(1-AI$7)^(AI66-1),0)</f>
        <v>0</v>
      </c>
      <c r="AK66" s="99"/>
      <c r="AL66" s="262">
        <f>IF(((AK66&gt;=1)*AND(AK66&lt;=AK$5)),AK$9*(1-AK$7)^(AK66-1),0)</f>
        <v>0</v>
      </c>
      <c r="AM66" s="99"/>
      <c r="AN66" s="142">
        <f t="shared" si="10"/>
        <v>0</v>
      </c>
      <c r="AO66" s="99"/>
      <c r="AP66" s="142">
        <f t="shared" si="11"/>
        <v>0</v>
      </c>
      <c r="AQ66" s="99"/>
      <c r="AR66" s="142">
        <f t="shared" si="12"/>
        <v>0</v>
      </c>
      <c r="AS66" s="99"/>
      <c r="AT66" s="142">
        <f t="shared" si="13"/>
        <v>0</v>
      </c>
      <c r="AU66" s="99"/>
      <c r="AV66" s="142">
        <f t="shared" si="14"/>
        <v>0</v>
      </c>
      <c r="AX66" s="246">
        <v>0</v>
      </c>
      <c r="AZ66" s="142">
        <f t="shared" si="15"/>
        <v>0</v>
      </c>
      <c r="BB66" s="142">
        <f t="shared" si="16"/>
        <v>0</v>
      </c>
      <c r="BD66" s="142">
        <f t="shared" si="17"/>
        <v>0</v>
      </c>
      <c r="BF66" s="142">
        <f t="shared" si="18"/>
        <v>0</v>
      </c>
    </row>
    <row r="67" spans="1:58" s="98" customFormat="1" ht="18" customHeight="1" x14ac:dyDescent="0.15">
      <c r="A67" s="180">
        <f>RANK($G67,($G$11:$G$87),0)</f>
        <v>10</v>
      </c>
      <c r="B67" s="101"/>
      <c r="D67" s="179">
        <f>LARGE((J67, L67, N67, P67, R67, T67, V67, X67, Z67, AB67, AD67),1)</f>
        <v>0</v>
      </c>
      <c r="E67" s="179">
        <f>LARGE((J67, L67, N67, P67, R67, T67, V67, X67, Z67, AB67, AD67),2)</f>
        <v>0</v>
      </c>
      <c r="F67" s="179">
        <f>LARGE((J67, L67, N67, P67, R67, T67, V67, X67, Z67, AB67, AD67),3)</f>
        <v>0</v>
      </c>
      <c r="G67" s="97">
        <f>SUM(D67:F67)</f>
        <v>0</v>
      </c>
      <c r="H67" s="213"/>
      <c r="I67" s="213"/>
      <c r="J67" s="140">
        <f>IF(((I67&gt;=1)*AND(I67&lt;=I$5)),I$9*(1-I$7)^(I67-1),0)</f>
        <v>0</v>
      </c>
      <c r="K67" s="178"/>
      <c r="L67" s="140">
        <f>IF(((K67&gt;=1)*AND(K67&lt;=K$5)),K$9*(1-K$7)^(K67-1),0)</f>
        <v>0</v>
      </c>
      <c r="M67" s="178"/>
      <c r="N67" s="140">
        <f>IF(((M67&gt;=1)*AND(M67&lt;=M$5)),M$9*(1-M$7)^(M67-1),0)</f>
        <v>0</v>
      </c>
      <c r="O67" s="178"/>
      <c r="P67" s="140">
        <f>IF(((O67&gt;=1)*AND(O67&lt;=O$5)),O$9*(1-O$7)^(O67-1),0)</f>
        <v>0</v>
      </c>
      <c r="Q67" s="178"/>
      <c r="R67" s="140">
        <f>IF(((Q67&gt;=1)*AND(Q67&lt;=Q$5)),Q$9*(1-Q$7)^(Q67-1),0)</f>
        <v>0</v>
      </c>
      <c r="S67" s="99"/>
      <c r="T67" s="140">
        <f>IF(((S67&gt;=1)*AND(S67&lt;=S$5)),S$9*(1-S$7)^(S67-1),0)</f>
        <v>0</v>
      </c>
      <c r="U67" s="99"/>
      <c r="V67" s="140">
        <f>IF(((U67&gt;=1)*AND(U67&lt;=U$5)),U$9*(1-U$7)^(U67-1),0)</f>
        <v>0</v>
      </c>
      <c r="W67" s="143"/>
      <c r="X67" s="140">
        <f>IF(((W67&gt;=1)*AND(W67&lt;=W$5)),W$9*(1-W$7)^(W67-1),0)</f>
        <v>0</v>
      </c>
      <c r="Y67" s="178"/>
      <c r="Z67" s="140">
        <f>IF(((Y67&gt;=1)*AND(Y67&lt;=Y$5)),Y$9*(1-Y$7)^(Y67-1),0)</f>
        <v>0</v>
      </c>
      <c r="AA67" s="99"/>
      <c r="AB67" s="140">
        <f>IF(((AA67&gt;=1)*AND(AA67&lt;=AA$5)),AA$9*(1-AA$7)^(AA67-1),0)</f>
        <v>0</v>
      </c>
      <c r="AC67" s="99"/>
      <c r="AD67" s="140">
        <f>IF(((AC67&gt;=1)*AND(AC67&lt;=AC$5)),AC$9*(1-AC$7)^(AC67-1),0)</f>
        <v>0</v>
      </c>
      <c r="AE67" s="99"/>
      <c r="AF67" s="140">
        <f>IF(((AE67&gt;=1)*AND(AE67&lt;=AE$5)),AE$9*(1-AE$7)^(AE67-1),0)</f>
        <v>0</v>
      </c>
      <c r="AG67" s="99"/>
      <c r="AH67" s="140">
        <f>IF(((AG67&gt;=1)*AND(AG67&lt;=AG$5)),AG$9*(1-AG$7)^(AG67-1),0)</f>
        <v>0</v>
      </c>
      <c r="AI67" s="99"/>
      <c r="AJ67" s="140">
        <f>IF(((AI67&gt;=1)*AND(AI67&lt;=AI$5)),AI$9*(1-AI$7)^(AI67-1),0)</f>
        <v>0</v>
      </c>
      <c r="AK67" s="99"/>
      <c r="AL67" s="262">
        <f>IF(((AK67&gt;=1)*AND(AK67&lt;=AK$5)),AK$9*(1-AK$7)^(AK67-1),0)</f>
        <v>0</v>
      </c>
      <c r="AM67" s="99"/>
      <c r="AN67" s="142">
        <f t="shared" si="10"/>
        <v>0</v>
      </c>
      <c r="AO67" s="99"/>
      <c r="AP67" s="142">
        <f t="shared" si="11"/>
        <v>0</v>
      </c>
      <c r="AQ67" s="99"/>
      <c r="AR67" s="142">
        <f t="shared" si="12"/>
        <v>0</v>
      </c>
      <c r="AS67" s="99"/>
      <c r="AT67" s="142">
        <f t="shared" si="13"/>
        <v>0</v>
      </c>
      <c r="AU67" s="99"/>
      <c r="AV67" s="142">
        <f t="shared" si="14"/>
        <v>0</v>
      </c>
      <c r="AX67" s="246">
        <v>0</v>
      </c>
      <c r="AZ67" s="142">
        <f t="shared" si="15"/>
        <v>0</v>
      </c>
      <c r="BB67" s="142">
        <f t="shared" si="16"/>
        <v>0</v>
      </c>
      <c r="BD67" s="142">
        <f t="shared" si="17"/>
        <v>0</v>
      </c>
      <c r="BF67" s="142">
        <f t="shared" si="18"/>
        <v>0</v>
      </c>
    </row>
    <row r="68" spans="1:58" s="98" customFormat="1" ht="18" customHeight="1" x14ac:dyDescent="0.15">
      <c r="A68" s="180">
        <f>RANK($G68,($G$11:$G$87),0)</f>
        <v>10</v>
      </c>
      <c r="B68" s="101"/>
      <c r="D68" s="179">
        <f>LARGE((J68, L68, N68, P68, R68, T68, V68, X68, Z68, AB68, AD68),1)</f>
        <v>0</v>
      </c>
      <c r="E68" s="179">
        <f>LARGE((J68, L68, N68, P68, R68, T68, V68, X68, Z68, AB68, AD68),2)</f>
        <v>0</v>
      </c>
      <c r="F68" s="179">
        <f>LARGE((J68, L68, N68, P68, R68, T68, V68, X68, Z68, AB68, AD68),3)</f>
        <v>0</v>
      </c>
      <c r="G68" s="97">
        <f>SUM(D68:F68)</f>
        <v>0</v>
      </c>
      <c r="H68" s="213"/>
      <c r="I68" s="213"/>
      <c r="J68" s="140">
        <f>IF(((I68&gt;=1)*AND(I68&lt;=I$5)),I$9*(1-I$7)^(I68-1),0)</f>
        <v>0</v>
      </c>
      <c r="K68" s="178"/>
      <c r="L68" s="140">
        <f>IF(((K68&gt;=1)*AND(K68&lt;=K$5)),K$9*(1-K$7)^(K68-1),0)</f>
        <v>0</v>
      </c>
      <c r="M68" s="178"/>
      <c r="N68" s="140">
        <f>IF(((M68&gt;=1)*AND(M68&lt;=M$5)),M$9*(1-M$7)^(M68-1),0)</f>
        <v>0</v>
      </c>
      <c r="O68" s="178"/>
      <c r="P68" s="140">
        <f>IF(((O68&gt;=1)*AND(O68&lt;=O$5)),O$9*(1-O$7)^(O68-1),0)</f>
        <v>0</v>
      </c>
      <c r="Q68" s="178"/>
      <c r="R68" s="140">
        <f>IF(((Q68&gt;=1)*AND(Q68&lt;=Q$5)),Q$9*(1-Q$7)^(Q68-1),0)</f>
        <v>0</v>
      </c>
      <c r="S68" s="99"/>
      <c r="T68" s="140">
        <f>IF(((S68&gt;=1)*AND(S68&lt;=S$5)),S$9*(1-S$7)^(S68-1),0)</f>
        <v>0</v>
      </c>
      <c r="U68" s="99"/>
      <c r="V68" s="140">
        <f>IF(((U68&gt;=1)*AND(U68&lt;=U$5)),U$9*(1-U$7)^(U68-1),0)</f>
        <v>0</v>
      </c>
      <c r="W68" s="143"/>
      <c r="X68" s="140">
        <f>IF(((W68&gt;=1)*AND(W68&lt;=W$5)),W$9*(1-W$7)^(W68-1),0)</f>
        <v>0</v>
      </c>
      <c r="Y68" s="178"/>
      <c r="Z68" s="140">
        <f>IF(((Y68&gt;=1)*AND(Y68&lt;=Y$5)),Y$9*(1-Y$7)^(Y68-1),0)</f>
        <v>0</v>
      </c>
      <c r="AA68" s="99"/>
      <c r="AB68" s="140">
        <f>IF(((AA68&gt;=1)*AND(AA68&lt;=AA$5)),AA$9*(1-AA$7)^(AA68-1),0)</f>
        <v>0</v>
      </c>
      <c r="AC68" s="99"/>
      <c r="AD68" s="140">
        <f>IF(((AC68&gt;=1)*AND(AC68&lt;=AC$5)),AC$9*(1-AC$7)^(AC68-1),0)</f>
        <v>0</v>
      </c>
      <c r="AE68" s="99"/>
      <c r="AF68" s="140">
        <f>IF(((AE68&gt;=1)*AND(AE68&lt;=AE$5)),AE$9*(1-AE$7)^(AE68-1),0)</f>
        <v>0</v>
      </c>
      <c r="AG68" s="99"/>
      <c r="AH68" s="140">
        <f>IF(((AG68&gt;=1)*AND(AG68&lt;=AG$5)),AG$9*(1-AG$7)^(AG68-1),0)</f>
        <v>0</v>
      </c>
      <c r="AI68" s="99"/>
      <c r="AJ68" s="140">
        <f>IF(((AI68&gt;=1)*AND(AI68&lt;=AI$5)),AI$9*(1-AI$7)^(AI68-1),0)</f>
        <v>0</v>
      </c>
      <c r="AK68" s="99"/>
      <c r="AL68" s="262">
        <f>IF(((AK68&gt;=1)*AND(AK68&lt;=AK$5)),AK$9*(1-AK$7)^(AK68-1),0)</f>
        <v>0</v>
      </c>
      <c r="AM68" s="99"/>
      <c r="AN68" s="142">
        <f t="shared" si="10"/>
        <v>0</v>
      </c>
      <c r="AO68" s="99"/>
      <c r="AP68" s="142">
        <f t="shared" si="11"/>
        <v>0</v>
      </c>
      <c r="AQ68" s="99"/>
      <c r="AR68" s="142">
        <f t="shared" si="12"/>
        <v>0</v>
      </c>
      <c r="AS68" s="99"/>
      <c r="AT68" s="142">
        <f t="shared" si="13"/>
        <v>0</v>
      </c>
      <c r="AU68" s="99"/>
      <c r="AV68" s="142">
        <f t="shared" si="14"/>
        <v>0</v>
      </c>
      <c r="AX68" s="246">
        <v>0</v>
      </c>
      <c r="AZ68" s="142">
        <f t="shared" si="15"/>
        <v>0</v>
      </c>
      <c r="BB68" s="142">
        <f t="shared" si="16"/>
        <v>0</v>
      </c>
      <c r="BD68" s="142">
        <f t="shared" si="17"/>
        <v>0</v>
      </c>
      <c r="BF68" s="142">
        <f t="shared" si="18"/>
        <v>0</v>
      </c>
    </row>
    <row r="69" spans="1:58" s="98" customFormat="1" ht="18" customHeight="1" x14ac:dyDescent="0.15">
      <c r="A69" s="180">
        <f>RANK($G69,($G$11:$G$87),0)</f>
        <v>10</v>
      </c>
      <c r="B69" s="101"/>
      <c r="D69" s="179">
        <f>LARGE((J69, L69, N69, P69, R69, T69, V69, X69, Z69, AB69, AD69),1)</f>
        <v>0</v>
      </c>
      <c r="E69" s="179">
        <f>LARGE((J69, L69, N69, P69, R69, T69, V69, X69, Z69, AB69, AD69),2)</f>
        <v>0</v>
      </c>
      <c r="F69" s="179">
        <f>LARGE((J69, L69, N69, P69, R69, T69, V69, X69, Z69, AB69, AD69),3)</f>
        <v>0</v>
      </c>
      <c r="G69" s="97">
        <f>SUM(D69:F69)</f>
        <v>0</v>
      </c>
      <c r="H69" s="213"/>
      <c r="I69" s="213"/>
      <c r="J69" s="140">
        <f>IF(((I69&gt;=1)*AND(I69&lt;=I$5)),I$9*(1-I$7)^(I69-1),0)</f>
        <v>0</v>
      </c>
      <c r="K69" s="178"/>
      <c r="L69" s="140">
        <f>IF(((K69&gt;=1)*AND(K69&lt;=K$5)),K$9*(1-K$7)^(K69-1),0)</f>
        <v>0</v>
      </c>
      <c r="M69" s="178"/>
      <c r="N69" s="140">
        <f>IF(((M69&gt;=1)*AND(M69&lt;=M$5)),M$9*(1-M$7)^(M69-1),0)</f>
        <v>0</v>
      </c>
      <c r="O69" s="178"/>
      <c r="P69" s="140">
        <f>IF(((O69&gt;=1)*AND(O69&lt;=O$5)),O$9*(1-O$7)^(O69-1),0)</f>
        <v>0</v>
      </c>
      <c r="Q69" s="178"/>
      <c r="R69" s="140">
        <f>IF(((Q69&gt;=1)*AND(Q69&lt;=Q$5)),Q$9*(1-Q$7)^(Q69-1),0)</f>
        <v>0</v>
      </c>
      <c r="S69" s="99"/>
      <c r="T69" s="140">
        <f>IF(((S69&gt;=1)*AND(S69&lt;=S$5)),S$9*(1-S$7)^(S69-1),0)</f>
        <v>0</v>
      </c>
      <c r="U69" s="99"/>
      <c r="V69" s="140">
        <f>IF(((U69&gt;=1)*AND(U69&lt;=U$5)),U$9*(1-U$7)^(U69-1),0)</f>
        <v>0</v>
      </c>
      <c r="W69" s="143"/>
      <c r="X69" s="140">
        <f>IF(((W69&gt;=1)*AND(W69&lt;=W$5)),W$9*(1-W$7)^(W69-1),0)</f>
        <v>0</v>
      </c>
      <c r="Y69" s="178"/>
      <c r="Z69" s="140">
        <f>IF(((Y69&gt;=1)*AND(Y69&lt;=Y$5)),Y$9*(1-Y$7)^(Y69-1),0)</f>
        <v>0</v>
      </c>
      <c r="AA69" s="99"/>
      <c r="AB69" s="140">
        <f>IF(((AA69&gt;=1)*AND(AA69&lt;=AA$5)),AA$9*(1-AA$7)^(AA69-1),0)</f>
        <v>0</v>
      </c>
      <c r="AC69" s="99"/>
      <c r="AD69" s="140">
        <f>IF(((AC69&gt;=1)*AND(AC69&lt;=AC$5)),AC$9*(1-AC$7)^(AC69-1),0)</f>
        <v>0</v>
      </c>
      <c r="AE69" s="99"/>
      <c r="AF69" s="140">
        <f>IF(((AE69&gt;=1)*AND(AE69&lt;=AE$5)),AE$9*(1-AE$7)^(AE69-1),0)</f>
        <v>0</v>
      </c>
      <c r="AG69" s="99"/>
      <c r="AH69" s="140">
        <f>IF(((AG69&gt;=1)*AND(AG69&lt;=AG$5)),AG$9*(1-AG$7)^(AG69-1),0)</f>
        <v>0</v>
      </c>
      <c r="AI69" s="99"/>
      <c r="AJ69" s="140">
        <f>IF(((AI69&gt;=1)*AND(AI69&lt;=AI$5)),AI$9*(1-AI$7)^(AI69-1),0)</f>
        <v>0</v>
      </c>
      <c r="AK69" s="99"/>
      <c r="AL69" s="262">
        <f>IF(((AK69&gt;=1)*AND(AK69&lt;=AK$5)),AK$9*(1-AK$7)^(AK69-1),0)</f>
        <v>0</v>
      </c>
      <c r="AM69" s="99"/>
      <c r="AN69" s="142">
        <f t="shared" si="10"/>
        <v>0</v>
      </c>
      <c r="AO69" s="99"/>
      <c r="AP69" s="142">
        <f t="shared" si="11"/>
        <v>0</v>
      </c>
      <c r="AQ69" s="99"/>
      <c r="AR69" s="142">
        <f t="shared" si="12"/>
        <v>0</v>
      </c>
      <c r="AS69" s="99"/>
      <c r="AT69" s="142">
        <f t="shared" si="13"/>
        <v>0</v>
      </c>
      <c r="AV69" s="142">
        <f t="shared" si="14"/>
        <v>0</v>
      </c>
      <c r="AX69" s="245">
        <v>0</v>
      </c>
      <c r="AZ69" s="142">
        <f t="shared" si="15"/>
        <v>0</v>
      </c>
      <c r="BB69" s="142">
        <f t="shared" si="16"/>
        <v>0</v>
      </c>
      <c r="BD69" s="142">
        <f t="shared" si="17"/>
        <v>0</v>
      </c>
      <c r="BF69" s="142">
        <f t="shared" si="18"/>
        <v>0</v>
      </c>
    </row>
    <row r="70" spans="1:58" s="98" customFormat="1" ht="18" customHeight="1" x14ac:dyDescent="0.15">
      <c r="A70" s="180">
        <f>RANK($G70,($G$11:$G$87),0)</f>
        <v>10</v>
      </c>
      <c r="B70" s="101"/>
      <c r="D70" s="179">
        <f>LARGE((J70, L70, N70, P70, R70, T70, V70, X70, Z70, AB70, AD70),1)</f>
        <v>0</v>
      </c>
      <c r="E70" s="179">
        <f>LARGE((J70, L70, N70, P70, R70, T70, V70, X70, Z70, AB70, AD70),2)</f>
        <v>0</v>
      </c>
      <c r="F70" s="179">
        <f>LARGE((J70, L70, N70, P70, R70, T70, V70, X70, Z70, AB70, AD70),3)</f>
        <v>0</v>
      </c>
      <c r="G70" s="97">
        <f>SUM(D70:F70)</f>
        <v>0</v>
      </c>
      <c r="H70" s="213"/>
      <c r="I70" s="213"/>
      <c r="J70" s="140">
        <f>IF(((I70&gt;=1)*AND(I70&lt;=I$5)),I$9*(1-I$7)^(I70-1),0)</f>
        <v>0</v>
      </c>
      <c r="K70" s="178"/>
      <c r="L70" s="140">
        <f>IF(((K70&gt;=1)*AND(K70&lt;=K$5)),K$9*(1-K$7)^(K70-1),0)</f>
        <v>0</v>
      </c>
      <c r="M70" s="178"/>
      <c r="N70" s="140">
        <f>IF(((M70&gt;=1)*AND(M70&lt;=M$5)),M$9*(1-M$7)^(M70-1),0)</f>
        <v>0</v>
      </c>
      <c r="O70" s="178"/>
      <c r="P70" s="140">
        <f>IF(((O70&gt;=1)*AND(O70&lt;=O$5)),O$9*(1-O$7)^(O70-1),0)</f>
        <v>0</v>
      </c>
      <c r="Q70" s="178"/>
      <c r="R70" s="140">
        <f>IF(((Q70&gt;=1)*AND(Q70&lt;=Q$5)),Q$9*(1-Q$7)^(Q70-1),0)</f>
        <v>0</v>
      </c>
      <c r="S70" s="99"/>
      <c r="T70" s="140">
        <f>IF(((S70&gt;=1)*AND(S70&lt;=S$5)),S$9*(1-S$7)^(S70-1),0)</f>
        <v>0</v>
      </c>
      <c r="U70" s="99"/>
      <c r="V70" s="140">
        <f>IF(((U70&gt;=1)*AND(U70&lt;=U$5)),U$9*(1-U$7)^(U70-1),0)</f>
        <v>0</v>
      </c>
      <c r="W70" s="143"/>
      <c r="X70" s="140">
        <f>IF(((W70&gt;=1)*AND(W70&lt;=W$5)),W$9*(1-W$7)^(W70-1),0)</f>
        <v>0</v>
      </c>
      <c r="Y70" s="178"/>
      <c r="Z70" s="140">
        <f>IF(((Y70&gt;=1)*AND(Y70&lt;=Y$5)),Y$9*(1-Y$7)^(Y70-1),0)</f>
        <v>0</v>
      </c>
      <c r="AA70" s="99"/>
      <c r="AB70" s="140">
        <f>IF(((AA70&gt;=1)*AND(AA70&lt;=AA$5)),AA$9*(1-AA$7)^(AA70-1),0)</f>
        <v>0</v>
      </c>
      <c r="AC70" s="99"/>
      <c r="AD70" s="140">
        <f>IF(((AC70&gt;=1)*AND(AC70&lt;=AC$5)),AC$9*(1-AC$7)^(AC70-1),0)</f>
        <v>0</v>
      </c>
      <c r="AE70" s="99"/>
      <c r="AF70" s="140">
        <f>IF(((AE70&gt;=1)*AND(AE70&lt;=AE$5)),AE$9*(1-AE$7)^(AE70-1),0)</f>
        <v>0</v>
      </c>
      <c r="AG70" s="99"/>
      <c r="AH70" s="140">
        <f>IF(((AG70&gt;=1)*AND(AG70&lt;=AG$5)),AG$9*(1-AG$7)^(AG70-1),0)</f>
        <v>0</v>
      </c>
      <c r="AI70" s="99"/>
      <c r="AJ70" s="140">
        <f>IF(((AI70&gt;=1)*AND(AI70&lt;=AI$5)),AI$9*(1-AI$7)^(AI70-1),0)</f>
        <v>0</v>
      </c>
      <c r="AK70" s="99"/>
      <c r="AL70" s="262">
        <f>IF(((AK70&gt;=1)*AND(AK70&lt;=AK$5)),AK$9*(1-AK$7)^(AK70-1),0)</f>
        <v>0</v>
      </c>
      <c r="AM70" s="99"/>
      <c r="AN70" s="142">
        <f t="shared" si="10"/>
        <v>0</v>
      </c>
      <c r="AO70" s="99"/>
      <c r="AP70" s="142">
        <f t="shared" si="11"/>
        <v>0</v>
      </c>
      <c r="AQ70" s="99"/>
      <c r="AR70" s="142">
        <f t="shared" si="12"/>
        <v>0</v>
      </c>
      <c r="AS70" s="99"/>
      <c r="AT70" s="142">
        <f t="shared" si="13"/>
        <v>0</v>
      </c>
      <c r="AV70" s="142">
        <f t="shared" si="14"/>
        <v>0</v>
      </c>
      <c r="AX70" s="246">
        <v>0</v>
      </c>
      <c r="AZ70" s="142">
        <f t="shared" si="15"/>
        <v>0</v>
      </c>
      <c r="BB70" s="142">
        <f t="shared" si="16"/>
        <v>0</v>
      </c>
      <c r="BD70" s="142">
        <f t="shared" si="17"/>
        <v>0</v>
      </c>
      <c r="BF70" s="142">
        <f t="shared" si="18"/>
        <v>0</v>
      </c>
    </row>
    <row r="71" spans="1:58" s="98" customFormat="1" ht="18" customHeight="1" x14ac:dyDescent="0.15">
      <c r="A71" s="180">
        <f>RANK($G71,($G$11:$G$87),0)</f>
        <v>10</v>
      </c>
      <c r="B71" s="101"/>
      <c r="D71" s="179">
        <f>LARGE((J71, L71, N71, P71, R71, T71, V71, X71, Z71, AB71, AD71),1)</f>
        <v>0</v>
      </c>
      <c r="E71" s="179">
        <f>LARGE((J71, L71, N71, P71, R71, T71, V71, X71, Z71, AB71, AD71),2)</f>
        <v>0</v>
      </c>
      <c r="F71" s="179">
        <f>LARGE((J71, L71, N71, P71, R71, T71, V71, X71, Z71, AB71, AD71),3)</f>
        <v>0</v>
      </c>
      <c r="G71" s="97">
        <f>SUM(D71:F71)</f>
        <v>0</v>
      </c>
      <c r="H71" s="213"/>
      <c r="I71" s="213"/>
      <c r="J71" s="140">
        <f>IF(((I71&gt;=1)*AND(I71&lt;=I$5)),I$9*(1-I$7)^(I71-1),0)</f>
        <v>0</v>
      </c>
      <c r="K71" s="178"/>
      <c r="L71" s="140">
        <f>IF(((K71&gt;=1)*AND(K71&lt;=K$5)),K$9*(1-K$7)^(K71-1),0)</f>
        <v>0</v>
      </c>
      <c r="M71" s="178"/>
      <c r="N71" s="140">
        <f>IF(((M71&gt;=1)*AND(M71&lt;=M$5)),M$9*(1-M$7)^(M71-1),0)</f>
        <v>0</v>
      </c>
      <c r="O71" s="178"/>
      <c r="P71" s="140">
        <f>IF(((O71&gt;=1)*AND(O71&lt;=O$5)),O$9*(1-O$7)^(O71-1),0)</f>
        <v>0</v>
      </c>
      <c r="Q71" s="178"/>
      <c r="R71" s="140">
        <f>IF(((Q71&gt;=1)*AND(Q71&lt;=Q$5)),Q$9*(1-Q$7)^(Q71-1),0)</f>
        <v>0</v>
      </c>
      <c r="S71" s="99"/>
      <c r="T71" s="140">
        <f>IF(((S71&gt;=1)*AND(S71&lt;=S$5)),S$9*(1-S$7)^(S71-1),0)</f>
        <v>0</v>
      </c>
      <c r="U71" s="99"/>
      <c r="V71" s="140">
        <f>IF(((U71&gt;=1)*AND(U71&lt;=U$5)),U$9*(1-U$7)^(U71-1),0)</f>
        <v>0</v>
      </c>
      <c r="W71" s="143"/>
      <c r="X71" s="140">
        <f>IF(((W71&gt;=1)*AND(W71&lt;=W$5)),W$9*(1-W$7)^(W71-1),0)</f>
        <v>0</v>
      </c>
      <c r="Y71" s="178"/>
      <c r="Z71" s="140">
        <f>IF(((Y71&gt;=1)*AND(Y71&lt;=Y$5)),Y$9*(1-Y$7)^(Y71-1),0)</f>
        <v>0</v>
      </c>
      <c r="AA71" s="99"/>
      <c r="AB71" s="140">
        <f>IF(((AA71&gt;=1)*AND(AA71&lt;=AA$5)),AA$9*(1-AA$7)^(AA71-1),0)</f>
        <v>0</v>
      </c>
      <c r="AC71" s="99"/>
      <c r="AD71" s="140">
        <f>IF(((AC71&gt;=1)*AND(AC71&lt;=AC$5)),AC$9*(1-AC$7)^(AC71-1),0)</f>
        <v>0</v>
      </c>
      <c r="AE71" s="99"/>
      <c r="AF71" s="140">
        <f>IF(((AE71&gt;=1)*AND(AE71&lt;=AE$5)),AE$9*(1-AE$7)^(AE71-1),0)</f>
        <v>0</v>
      </c>
      <c r="AG71" s="99"/>
      <c r="AH71" s="140">
        <f>IF(((AG71&gt;=1)*AND(AG71&lt;=AG$5)),AG$9*(1-AG$7)^(AG71-1),0)</f>
        <v>0</v>
      </c>
      <c r="AI71" s="99"/>
      <c r="AJ71" s="140">
        <f>IF(((AI71&gt;=1)*AND(AI71&lt;=AI$5)),AI$9*(1-AI$7)^(AI71-1),0)</f>
        <v>0</v>
      </c>
      <c r="AK71" s="99"/>
      <c r="AL71" s="262">
        <f>IF(((AK71&gt;=1)*AND(AK71&lt;=AK$5)),AK$9*(1-AK$7)^(AK71-1),0)</f>
        <v>0</v>
      </c>
      <c r="AM71" s="99"/>
      <c r="AN71" s="142">
        <f t="shared" si="10"/>
        <v>0</v>
      </c>
      <c r="AO71" s="99"/>
      <c r="AP71" s="142">
        <f t="shared" si="11"/>
        <v>0</v>
      </c>
      <c r="AQ71" s="99"/>
      <c r="AR71" s="142">
        <f t="shared" si="12"/>
        <v>0</v>
      </c>
      <c r="AS71" s="99"/>
      <c r="AT71" s="142">
        <f t="shared" si="13"/>
        <v>0</v>
      </c>
      <c r="AV71" s="142">
        <f t="shared" si="14"/>
        <v>0</v>
      </c>
      <c r="AX71" s="246">
        <v>0</v>
      </c>
      <c r="AZ71" s="142">
        <f t="shared" si="15"/>
        <v>0</v>
      </c>
      <c r="BB71" s="142">
        <f t="shared" si="16"/>
        <v>0</v>
      </c>
      <c r="BD71" s="142">
        <f t="shared" si="17"/>
        <v>0</v>
      </c>
      <c r="BF71" s="142">
        <f t="shared" si="18"/>
        <v>0</v>
      </c>
    </row>
    <row r="72" spans="1:58" s="98" customFormat="1" ht="18" customHeight="1" x14ac:dyDescent="0.15">
      <c r="A72" s="180">
        <f>RANK($G72,($G$11:$G$87),0)</f>
        <v>10</v>
      </c>
      <c r="B72" s="101"/>
      <c r="D72" s="179">
        <f>LARGE((J72, L72, N72, P72, R72, T72, V72, X72, Z72, AB72, AD72),1)</f>
        <v>0</v>
      </c>
      <c r="E72" s="179">
        <f>LARGE((J72, L72, N72, P72, R72, T72, V72, X72, Z72, AB72, AD72),2)</f>
        <v>0</v>
      </c>
      <c r="F72" s="179">
        <f>LARGE((J72, L72, N72, P72, R72, T72, V72, X72, Z72, AB72, AD72),3)</f>
        <v>0</v>
      </c>
      <c r="G72" s="97">
        <f>SUM(D72:F72)</f>
        <v>0</v>
      </c>
      <c r="H72" s="213"/>
      <c r="I72" s="213"/>
      <c r="J72" s="140">
        <f>IF(((I72&gt;=1)*AND(I72&lt;=I$5)),I$9*(1-I$7)^(I72-1),0)</f>
        <v>0</v>
      </c>
      <c r="K72" s="178"/>
      <c r="L72" s="140">
        <f>IF(((K72&gt;=1)*AND(K72&lt;=K$5)),K$9*(1-K$7)^(K72-1),0)</f>
        <v>0</v>
      </c>
      <c r="M72" s="178"/>
      <c r="N72" s="140">
        <f>IF(((M72&gt;=1)*AND(M72&lt;=M$5)),M$9*(1-M$7)^(M72-1),0)</f>
        <v>0</v>
      </c>
      <c r="O72" s="178"/>
      <c r="P72" s="140">
        <f>IF(((O72&gt;=1)*AND(O72&lt;=O$5)),O$9*(1-O$7)^(O72-1),0)</f>
        <v>0</v>
      </c>
      <c r="Q72" s="178"/>
      <c r="R72" s="140">
        <f>IF(((Q72&gt;=1)*AND(Q72&lt;=Q$5)),Q$9*(1-Q$7)^(Q72-1),0)</f>
        <v>0</v>
      </c>
      <c r="S72" s="99"/>
      <c r="T72" s="140">
        <f>IF(((S72&gt;=1)*AND(S72&lt;=S$5)),S$9*(1-S$7)^(S72-1),0)</f>
        <v>0</v>
      </c>
      <c r="U72" s="99"/>
      <c r="V72" s="140">
        <f>IF(((U72&gt;=1)*AND(U72&lt;=U$5)),U$9*(1-U$7)^(U72-1),0)</f>
        <v>0</v>
      </c>
      <c r="W72" s="143"/>
      <c r="X72" s="140">
        <f>IF(((W72&gt;=1)*AND(W72&lt;=W$5)),W$9*(1-W$7)^(W72-1),0)</f>
        <v>0</v>
      </c>
      <c r="Y72" s="178"/>
      <c r="Z72" s="140">
        <f>IF(((Y72&gt;=1)*AND(Y72&lt;=Y$5)),Y$9*(1-Y$7)^(Y72-1),0)</f>
        <v>0</v>
      </c>
      <c r="AA72" s="99"/>
      <c r="AB72" s="140">
        <f>IF(((AA72&gt;=1)*AND(AA72&lt;=AA$5)),AA$9*(1-AA$7)^(AA72-1),0)</f>
        <v>0</v>
      </c>
      <c r="AC72" s="99"/>
      <c r="AD72" s="140">
        <f>IF(((AC72&gt;=1)*AND(AC72&lt;=AC$5)),AC$9*(1-AC$7)^(AC72-1),0)</f>
        <v>0</v>
      </c>
      <c r="AE72" s="99"/>
      <c r="AF72" s="140">
        <f>IF(((AE72&gt;=1)*AND(AE72&lt;=AE$5)),AE$9*(1-AE$7)^(AE72-1),0)</f>
        <v>0</v>
      </c>
      <c r="AG72" s="99"/>
      <c r="AH72" s="140">
        <f>IF(((AG72&gt;=1)*AND(AG72&lt;=AG$5)),AG$9*(1-AG$7)^(AG72-1),0)</f>
        <v>0</v>
      </c>
      <c r="AI72" s="99"/>
      <c r="AJ72" s="140">
        <f>IF(((AI72&gt;=1)*AND(AI72&lt;=AI$5)),AI$9*(1-AI$7)^(AI72-1),0)</f>
        <v>0</v>
      </c>
      <c r="AK72" s="99"/>
      <c r="AL72" s="262">
        <f>IF(((AK72&gt;=1)*AND(AK72&lt;=AK$5)),AK$9*(1-AK$7)^(AK72-1),0)</f>
        <v>0</v>
      </c>
      <c r="AM72" s="99"/>
      <c r="AN72" s="142">
        <f t="shared" si="10"/>
        <v>0</v>
      </c>
      <c r="AO72" s="99"/>
      <c r="AP72" s="142">
        <f t="shared" si="11"/>
        <v>0</v>
      </c>
      <c r="AQ72" s="99"/>
      <c r="AR72" s="142">
        <f t="shared" si="12"/>
        <v>0</v>
      </c>
      <c r="AS72" s="99"/>
      <c r="AT72" s="142">
        <f t="shared" si="13"/>
        <v>0</v>
      </c>
      <c r="AV72" s="142">
        <f t="shared" si="14"/>
        <v>0</v>
      </c>
      <c r="AX72" s="246">
        <v>0</v>
      </c>
      <c r="AZ72" s="142">
        <f t="shared" si="15"/>
        <v>0</v>
      </c>
      <c r="BB72" s="142">
        <f t="shared" si="16"/>
        <v>0</v>
      </c>
      <c r="BD72" s="142">
        <f t="shared" si="17"/>
        <v>0</v>
      </c>
      <c r="BF72" s="142">
        <f t="shared" si="18"/>
        <v>0</v>
      </c>
    </row>
    <row r="73" spans="1:58" s="98" customFormat="1" ht="18" customHeight="1" x14ac:dyDescent="0.15">
      <c r="A73" s="180">
        <f>RANK($G73,($G$11:$G$87),0)</f>
        <v>10</v>
      </c>
      <c r="B73" s="101"/>
      <c r="D73" s="179">
        <f>LARGE((J73, L73, N73, P73, R73, T73, V73, X73, Z73, AB73, AD73),1)</f>
        <v>0</v>
      </c>
      <c r="E73" s="179">
        <f>LARGE((J73, L73, N73, P73, R73, T73, V73, X73, Z73, AB73, AD73),2)</f>
        <v>0</v>
      </c>
      <c r="F73" s="179">
        <f>LARGE((J73, L73, N73, P73, R73, T73, V73, X73, Z73, AB73, AD73),3)</f>
        <v>0</v>
      </c>
      <c r="G73" s="97">
        <f>SUM(D73:F73)</f>
        <v>0</v>
      </c>
      <c r="H73" s="213"/>
      <c r="I73" s="213"/>
      <c r="J73" s="140">
        <f>IF(((I73&gt;=1)*AND(I73&lt;=I$5)),I$9*(1-I$7)^(I73-1),0)</f>
        <v>0</v>
      </c>
      <c r="K73" s="178"/>
      <c r="L73" s="140">
        <f>IF(((K73&gt;=1)*AND(K73&lt;=K$5)),K$9*(1-K$7)^(K73-1),0)</f>
        <v>0</v>
      </c>
      <c r="M73" s="178"/>
      <c r="N73" s="140">
        <f>IF(((M73&gt;=1)*AND(M73&lt;=M$5)),M$9*(1-M$7)^(M73-1),0)</f>
        <v>0</v>
      </c>
      <c r="O73" s="178"/>
      <c r="P73" s="140">
        <f>IF(((O73&gt;=1)*AND(O73&lt;=O$5)),O$9*(1-O$7)^(O73-1),0)</f>
        <v>0</v>
      </c>
      <c r="Q73" s="178"/>
      <c r="R73" s="140">
        <f>IF(((Q73&gt;=1)*AND(Q73&lt;=Q$5)),Q$9*(1-Q$7)^(Q73-1),0)</f>
        <v>0</v>
      </c>
      <c r="S73" s="99"/>
      <c r="T73" s="140">
        <f>IF(((S73&gt;=1)*AND(S73&lt;=S$5)),S$9*(1-S$7)^(S73-1),0)</f>
        <v>0</v>
      </c>
      <c r="U73" s="99"/>
      <c r="V73" s="140">
        <f>IF(((U73&gt;=1)*AND(U73&lt;=U$5)),U$9*(1-U$7)^(U73-1),0)</f>
        <v>0</v>
      </c>
      <c r="W73" s="143"/>
      <c r="X73" s="140">
        <f>IF(((W73&gt;=1)*AND(W73&lt;=W$5)),W$9*(1-W$7)^(W73-1),0)</f>
        <v>0</v>
      </c>
      <c r="Y73" s="178"/>
      <c r="Z73" s="140">
        <f>IF(((Y73&gt;=1)*AND(Y73&lt;=Y$5)),Y$9*(1-Y$7)^(Y73-1),0)</f>
        <v>0</v>
      </c>
      <c r="AA73" s="99"/>
      <c r="AB73" s="140">
        <f>IF(((AA73&gt;=1)*AND(AA73&lt;=AA$5)),AA$9*(1-AA$7)^(AA73-1),0)</f>
        <v>0</v>
      </c>
      <c r="AC73" s="99"/>
      <c r="AD73" s="140">
        <f>IF(((AC73&gt;=1)*AND(AC73&lt;=AC$5)),AC$9*(1-AC$7)^(AC73-1),0)</f>
        <v>0</v>
      </c>
      <c r="AE73" s="99"/>
      <c r="AF73" s="140">
        <f>IF(((AE73&gt;=1)*AND(AE73&lt;=AE$5)),AE$9*(1-AE$7)^(AE73-1),0)</f>
        <v>0</v>
      </c>
      <c r="AG73" s="99"/>
      <c r="AH73" s="140">
        <f>IF(((AG73&gt;=1)*AND(AG73&lt;=AG$5)),AG$9*(1-AG$7)^(AG73-1),0)</f>
        <v>0</v>
      </c>
      <c r="AI73" s="99"/>
      <c r="AJ73" s="140">
        <f>IF(((AI73&gt;=1)*AND(AI73&lt;=AI$5)),AI$9*(1-AI$7)^(AI73-1),0)</f>
        <v>0</v>
      </c>
      <c r="AK73" s="99"/>
      <c r="AL73" s="262">
        <f>IF(((AK73&gt;=1)*AND(AK73&lt;=AK$5)),AK$9*(1-AK$7)^(AK73-1),0)</f>
        <v>0</v>
      </c>
      <c r="AM73" s="99"/>
      <c r="AN73" s="142">
        <f t="shared" si="10"/>
        <v>0</v>
      </c>
      <c r="AO73" s="99"/>
      <c r="AP73" s="142">
        <f t="shared" si="11"/>
        <v>0</v>
      </c>
      <c r="AQ73" s="99"/>
      <c r="AR73" s="142">
        <f t="shared" si="12"/>
        <v>0</v>
      </c>
      <c r="AS73" s="99"/>
      <c r="AT73" s="142">
        <f t="shared" si="13"/>
        <v>0</v>
      </c>
      <c r="AV73" s="142">
        <f t="shared" si="14"/>
        <v>0</v>
      </c>
      <c r="AX73" s="245">
        <v>0</v>
      </c>
      <c r="AZ73" s="142">
        <f t="shared" si="15"/>
        <v>0</v>
      </c>
      <c r="BB73" s="142">
        <f t="shared" si="16"/>
        <v>0</v>
      </c>
      <c r="BD73" s="142">
        <f t="shared" si="17"/>
        <v>0</v>
      </c>
      <c r="BF73" s="142">
        <f t="shared" si="18"/>
        <v>0</v>
      </c>
    </row>
    <row r="74" spans="1:58" s="98" customFormat="1" ht="18" customHeight="1" x14ac:dyDescent="0.15">
      <c r="A74" s="180">
        <f>RANK($G74,($G$11:$G$87),0)</f>
        <v>10</v>
      </c>
      <c r="B74" s="101"/>
      <c r="D74" s="179">
        <f>LARGE((J74, L74, N74, P74, R74, T74, V74, X74, Z74, AB74, AD74),1)</f>
        <v>0</v>
      </c>
      <c r="E74" s="179">
        <f>LARGE((J74, L74, N74, P74, R74, T74, V74, X74, Z74, AB74, AD74),2)</f>
        <v>0</v>
      </c>
      <c r="F74" s="179">
        <f>LARGE((J74, L74, N74, P74, R74, T74, V74, X74, Z74, AB74, AD74),3)</f>
        <v>0</v>
      </c>
      <c r="G74" s="97">
        <f>SUM(D74:F74)</f>
        <v>0</v>
      </c>
      <c r="H74" s="213"/>
      <c r="I74" s="213"/>
      <c r="J74" s="140">
        <f>IF(((I74&gt;=1)*AND(I74&lt;=I$5)),I$9*(1-I$7)^(I74-1),0)</f>
        <v>0</v>
      </c>
      <c r="K74" s="178"/>
      <c r="L74" s="140">
        <f>IF(((K74&gt;=1)*AND(K74&lt;=K$5)),K$9*(1-K$7)^(K74-1),0)</f>
        <v>0</v>
      </c>
      <c r="M74" s="178"/>
      <c r="N74" s="140">
        <f>IF(((M74&gt;=1)*AND(M74&lt;=M$5)),M$9*(1-M$7)^(M74-1),0)</f>
        <v>0</v>
      </c>
      <c r="O74" s="178"/>
      <c r="P74" s="140">
        <f>IF(((O74&gt;=1)*AND(O74&lt;=O$5)),O$9*(1-O$7)^(O74-1),0)</f>
        <v>0</v>
      </c>
      <c r="Q74" s="178"/>
      <c r="R74" s="140">
        <f>IF(((Q74&gt;=1)*AND(Q74&lt;=Q$5)),Q$9*(1-Q$7)^(Q74-1),0)</f>
        <v>0</v>
      </c>
      <c r="S74" s="99"/>
      <c r="T74" s="140">
        <f>IF(((S74&gt;=1)*AND(S74&lt;=S$5)),S$9*(1-S$7)^(S74-1),0)</f>
        <v>0</v>
      </c>
      <c r="U74" s="99"/>
      <c r="V74" s="140">
        <f>IF(((U74&gt;=1)*AND(U74&lt;=U$5)),U$9*(1-U$7)^(U74-1),0)</f>
        <v>0</v>
      </c>
      <c r="W74" s="143"/>
      <c r="X74" s="140">
        <f>IF(((W74&gt;=1)*AND(W74&lt;=W$5)),W$9*(1-W$7)^(W74-1),0)</f>
        <v>0</v>
      </c>
      <c r="Y74" s="178"/>
      <c r="Z74" s="140">
        <f>IF(((Y74&gt;=1)*AND(Y74&lt;=Y$5)),Y$9*(1-Y$7)^(Y74-1),0)</f>
        <v>0</v>
      </c>
      <c r="AA74" s="99"/>
      <c r="AB74" s="140">
        <f>IF(((AA74&gt;=1)*AND(AA74&lt;=AA$5)),AA$9*(1-AA$7)^(AA74-1),0)</f>
        <v>0</v>
      </c>
      <c r="AC74" s="99"/>
      <c r="AD74" s="140">
        <f>IF(((AC74&gt;=1)*AND(AC74&lt;=AC$5)),AC$9*(1-AC$7)^(AC74-1),0)</f>
        <v>0</v>
      </c>
      <c r="AE74" s="99"/>
      <c r="AF74" s="140">
        <f>IF(((AE74&gt;=1)*AND(AE74&lt;=AE$5)),AE$9*(1-AE$7)^(AE74-1),0)</f>
        <v>0</v>
      </c>
      <c r="AG74" s="99"/>
      <c r="AH74" s="140">
        <f>IF(((AG74&gt;=1)*AND(AG74&lt;=AG$5)),AG$9*(1-AG$7)^(AG74-1),0)</f>
        <v>0</v>
      </c>
      <c r="AI74" s="99"/>
      <c r="AJ74" s="140">
        <f>IF(((AI74&gt;=1)*AND(AI74&lt;=AI$5)),AI$9*(1-AI$7)^(AI74-1),0)</f>
        <v>0</v>
      </c>
      <c r="AK74" s="99"/>
      <c r="AL74" s="262">
        <f>IF(((AK74&gt;=1)*AND(AK74&lt;=AK$5)),AK$9*(1-AK$7)^(AK74-1),0)</f>
        <v>0</v>
      </c>
      <c r="AM74" s="99"/>
      <c r="AN74" s="142">
        <f t="shared" si="10"/>
        <v>0</v>
      </c>
      <c r="AO74" s="99"/>
      <c r="AP74" s="142">
        <f t="shared" si="11"/>
        <v>0</v>
      </c>
      <c r="AQ74" s="99"/>
      <c r="AR74" s="142">
        <f t="shared" si="12"/>
        <v>0</v>
      </c>
      <c r="AS74" s="99"/>
      <c r="AT74" s="142">
        <f t="shared" si="13"/>
        <v>0</v>
      </c>
      <c r="AV74" s="142">
        <f t="shared" si="14"/>
        <v>0</v>
      </c>
      <c r="AX74" s="246">
        <v>0</v>
      </c>
      <c r="AZ74" s="142">
        <f t="shared" si="15"/>
        <v>0</v>
      </c>
      <c r="BB74" s="142">
        <f t="shared" si="16"/>
        <v>0</v>
      </c>
      <c r="BD74" s="142">
        <f t="shared" si="17"/>
        <v>0</v>
      </c>
      <c r="BF74" s="142">
        <f t="shared" si="18"/>
        <v>0</v>
      </c>
    </row>
    <row r="75" spans="1:58" s="98" customFormat="1" ht="18" customHeight="1" x14ac:dyDescent="0.15">
      <c r="A75" s="180">
        <f>RANK($G75,($G$11:$G$87),0)</f>
        <v>10</v>
      </c>
      <c r="B75" s="101"/>
      <c r="D75" s="179">
        <f>LARGE((J75, L75, N75, P75, R75, T75, V75, X75, Z75, AB75, AD75),1)</f>
        <v>0</v>
      </c>
      <c r="E75" s="179">
        <f>LARGE((J75, L75, N75, P75, R75, T75, V75, X75, Z75, AB75, AD75),2)</f>
        <v>0</v>
      </c>
      <c r="F75" s="179">
        <f>LARGE((J75, L75, N75, P75, R75, T75, V75, X75, Z75, AB75, AD75),3)</f>
        <v>0</v>
      </c>
      <c r="G75" s="97">
        <f>SUM(D75:F75)</f>
        <v>0</v>
      </c>
      <c r="H75" s="213"/>
      <c r="I75" s="213"/>
      <c r="J75" s="140">
        <f>IF(((I75&gt;=1)*AND(I75&lt;=I$5)),I$9*(1-I$7)^(I75-1),0)</f>
        <v>0</v>
      </c>
      <c r="K75" s="178"/>
      <c r="L75" s="140">
        <f>IF(((K75&gt;=1)*AND(K75&lt;=K$5)),K$9*(1-K$7)^(K75-1),0)</f>
        <v>0</v>
      </c>
      <c r="M75" s="178"/>
      <c r="N75" s="140">
        <f>IF(((M75&gt;=1)*AND(M75&lt;=M$5)),M$9*(1-M$7)^(M75-1),0)</f>
        <v>0</v>
      </c>
      <c r="O75" s="178"/>
      <c r="P75" s="140">
        <f>IF(((O75&gt;=1)*AND(O75&lt;=O$5)),O$9*(1-O$7)^(O75-1),0)</f>
        <v>0</v>
      </c>
      <c r="Q75" s="178"/>
      <c r="R75" s="140">
        <f>IF(((Q75&gt;=1)*AND(Q75&lt;=Q$5)),Q$9*(1-Q$7)^(Q75-1),0)</f>
        <v>0</v>
      </c>
      <c r="S75" s="99"/>
      <c r="T75" s="140">
        <f>IF(((S75&gt;=1)*AND(S75&lt;=S$5)),S$9*(1-S$7)^(S75-1),0)</f>
        <v>0</v>
      </c>
      <c r="U75" s="99"/>
      <c r="V75" s="140">
        <f>IF(((U75&gt;=1)*AND(U75&lt;=U$5)),U$9*(1-U$7)^(U75-1),0)</f>
        <v>0</v>
      </c>
      <c r="W75" s="143"/>
      <c r="X75" s="140">
        <f>IF(((W75&gt;=1)*AND(W75&lt;=W$5)),W$9*(1-W$7)^(W75-1),0)</f>
        <v>0</v>
      </c>
      <c r="Y75" s="178"/>
      <c r="Z75" s="140">
        <f>IF(((Y75&gt;=1)*AND(Y75&lt;=Y$5)),Y$9*(1-Y$7)^(Y75-1),0)</f>
        <v>0</v>
      </c>
      <c r="AA75" s="99"/>
      <c r="AB75" s="140">
        <f>IF(((AA75&gt;=1)*AND(AA75&lt;=AA$5)),AA$9*(1-AA$7)^(AA75-1),0)</f>
        <v>0</v>
      </c>
      <c r="AC75" s="99"/>
      <c r="AD75" s="140">
        <f>IF(((AC75&gt;=1)*AND(AC75&lt;=AC$5)),AC$9*(1-AC$7)^(AC75-1),0)</f>
        <v>0</v>
      </c>
      <c r="AE75" s="99"/>
      <c r="AF75" s="140">
        <f>IF(((AE75&gt;=1)*AND(AE75&lt;=AE$5)),AE$9*(1-AE$7)^(AE75-1),0)</f>
        <v>0</v>
      </c>
      <c r="AG75" s="99"/>
      <c r="AH75" s="140">
        <f>IF(((AG75&gt;=1)*AND(AG75&lt;=AG$5)),AG$9*(1-AG$7)^(AG75-1),0)</f>
        <v>0</v>
      </c>
      <c r="AI75" s="99"/>
      <c r="AJ75" s="140">
        <f>IF(((AI75&gt;=1)*AND(AI75&lt;=AI$5)),AI$9*(1-AI$7)^(AI75-1),0)</f>
        <v>0</v>
      </c>
      <c r="AK75" s="99"/>
      <c r="AL75" s="262">
        <f>IF(((AK75&gt;=1)*AND(AK75&lt;=AK$5)),AK$9*(1-AK$7)^(AK75-1),0)</f>
        <v>0</v>
      </c>
      <c r="AM75" s="99"/>
      <c r="AN75" s="142">
        <f t="shared" ref="AN75:AN106" si="19">IF(((AM75&gt;=1)*AND(AM75&lt;=AM$4)),AM$9*(1-AM$7)^(AM75-1),0)</f>
        <v>0</v>
      </c>
      <c r="AO75" s="99"/>
      <c r="AP75" s="142">
        <f t="shared" ref="AP75:AP106" si="20">IF(((AO75&gt;=1)*AND(AO75&lt;=AO$4)),AO$9*(1-AO$7)^(AO75-1),0)</f>
        <v>0</v>
      </c>
      <c r="AQ75" s="99"/>
      <c r="AR75" s="142">
        <f t="shared" ref="AR75:AR106" si="21">IF(((AQ75&gt;=1)*AND(AQ75&lt;=AQ$4)),AQ$9*(1-AQ$7)^(AQ75-1),0)</f>
        <v>0</v>
      </c>
      <c r="AS75" s="99"/>
      <c r="AT75" s="142">
        <f t="shared" ref="AT75:AT106" si="22">IF(((AS75&gt;=1)*AND(AS75&lt;=AS$4)),AS$9*(1-AS$7)^(AS75-1),0)</f>
        <v>0</v>
      </c>
      <c r="AV75" s="142">
        <f t="shared" ref="AV75:AV87" si="23">IF(((AU75&gt;=1)*AND(AU75&lt;=AU$4)),AU$9*(1-AU$7)^(AU75-1),0)</f>
        <v>0</v>
      </c>
      <c r="AX75" s="246">
        <v>0</v>
      </c>
      <c r="AZ75" s="142">
        <f t="shared" ref="AZ75:AZ87" si="24">IF(((AY75&gt;=1)*AND(AY75&lt;=AY$4)),AY$9*(1-AY$7)^(AY75-1),0)</f>
        <v>0</v>
      </c>
      <c r="BB75" s="142">
        <f t="shared" ref="BB75:BB101" si="25">IF(((BA75&gt;=1)*AND(BA75&lt;=BA$4)),BA$9*(1-BA$7)^(BA75-1),0)</f>
        <v>0</v>
      </c>
      <c r="BD75" s="142">
        <f t="shared" ref="BD75:BD101" si="26">IF(((BC75&gt;=1)*AND(BC75&lt;=BC$4)),BC$9*(1-BC$7)^(BC75-1),0)</f>
        <v>0</v>
      </c>
      <c r="BF75" s="142">
        <f t="shared" ref="BF75:BF101" si="27">IF(((BE75&gt;=1)*AND(BE75&lt;=BE$4)),BE$9*(1-BE$7)^(BE75-1),0)</f>
        <v>0</v>
      </c>
    </row>
    <row r="76" spans="1:58" s="98" customFormat="1" ht="18" customHeight="1" x14ac:dyDescent="0.15">
      <c r="A76" s="180">
        <f>RANK($G76,($G$11:$G$87),0)</f>
        <v>10</v>
      </c>
      <c r="B76" s="101"/>
      <c r="D76" s="179">
        <f>LARGE((J76, L76, N76, P76, R76, T76, V76, X76, Z76, AB76, AD76),1)</f>
        <v>0</v>
      </c>
      <c r="E76" s="179">
        <f>LARGE((J76, L76, N76, P76, R76, T76, V76, X76, Z76, AB76, AD76),2)</f>
        <v>0</v>
      </c>
      <c r="F76" s="179">
        <f>LARGE((J76, L76, N76, P76, R76, T76, V76, X76, Z76, AB76, AD76),3)</f>
        <v>0</v>
      </c>
      <c r="G76" s="97">
        <f>SUM(D76:F76)</f>
        <v>0</v>
      </c>
      <c r="H76" s="213"/>
      <c r="I76" s="213"/>
      <c r="J76" s="140">
        <f>IF(((I76&gt;=1)*AND(I76&lt;=I$5)),I$9*(1-I$7)^(I76-1),0)</f>
        <v>0</v>
      </c>
      <c r="K76" s="178"/>
      <c r="L76" s="140">
        <f>IF(((K76&gt;=1)*AND(K76&lt;=K$5)),K$9*(1-K$7)^(K76-1),0)</f>
        <v>0</v>
      </c>
      <c r="M76" s="178"/>
      <c r="N76" s="140">
        <f>IF(((M76&gt;=1)*AND(M76&lt;=M$5)),M$9*(1-M$7)^(M76-1),0)</f>
        <v>0</v>
      </c>
      <c r="O76" s="178"/>
      <c r="P76" s="140">
        <f>IF(((O76&gt;=1)*AND(O76&lt;=O$5)),O$9*(1-O$7)^(O76-1),0)</f>
        <v>0</v>
      </c>
      <c r="Q76" s="178"/>
      <c r="R76" s="140">
        <f>IF(((Q76&gt;=1)*AND(Q76&lt;=Q$5)),Q$9*(1-Q$7)^(Q76-1),0)</f>
        <v>0</v>
      </c>
      <c r="S76" s="99"/>
      <c r="T76" s="140">
        <f>IF(((S76&gt;=1)*AND(S76&lt;=S$5)),S$9*(1-S$7)^(S76-1),0)</f>
        <v>0</v>
      </c>
      <c r="U76" s="99"/>
      <c r="V76" s="140">
        <f>IF(((U76&gt;=1)*AND(U76&lt;=U$5)),U$9*(1-U$7)^(U76-1),0)</f>
        <v>0</v>
      </c>
      <c r="W76" s="143"/>
      <c r="X76" s="140">
        <f>IF(((W76&gt;=1)*AND(W76&lt;=W$5)),W$9*(1-W$7)^(W76-1),0)</f>
        <v>0</v>
      </c>
      <c r="Y76" s="178"/>
      <c r="Z76" s="140">
        <f>IF(((Y76&gt;=1)*AND(Y76&lt;=Y$5)),Y$9*(1-Y$7)^(Y76-1),0)</f>
        <v>0</v>
      </c>
      <c r="AA76" s="99"/>
      <c r="AB76" s="140">
        <f>IF(((AA76&gt;=1)*AND(AA76&lt;=AA$5)),AA$9*(1-AA$7)^(AA76-1),0)</f>
        <v>0</v>
      </c>
      <c r="AC76" s="99"/>
      <c r="AD76" s="140">
        <f>IF(((AC76&gt;=1)*AND(AC76&lt;=AC$5)),AC$9*(1-AC$7)^(AC76-1),0)</f>
        <v>0</v>
      </c>
      <c r="AE76" s="99"/>
      <c r="AF76" s="140">
        <f>IF(((AE76&gt;=1)*AND(AE76&lt;=AE$5)),AE$9*(1-AE$7)^(AE76-1),0)</f>
        <v>0</v>
      </c>
      <c r="AG76" s="99"/>
      <c r="AH76" s="140">
        <f>IF(((AG76&gt;=1)*AND(AG76&lt;=AG$5)),AG$9*(1-AG$7)^(AG76-1),0)</f>
        <v>0</v>
      </c>
      <c r="AI76" s="99"/>
      <c r="AJ76" s="140">
        <f>IF(((AI76&gt;=1)*AND(AI76&lt;=AI$5)),AI$9*(1-AI$7)^(AI76-1),0)</f>
        <v>0</v>
      </c>
      <c r="AK76" s="99"/>
      <c r="AL76" s="262">
        <f>IF(((AK76&gt;=1)*AND(AK76&lt;=AK$5)),AK$9*(1-AK$7)^(AK76-1),0)</f>
        <v>0</v>
      </c>
      <c r="AM76" s="99"/>
      <c r="AN76" s="142">
        <f t="shared" si="19"/>
        <v>0</v>
      </c>
      <c r="AO76" s="99"/>
      <c r="AP76" s="142">
        <f t="shared" si="20"/>
        <v>0</v>
      </c>
      <c r="AQ76" s="99"/>
      <c r="AR76" s="142">
        <f t="shared" si="21"/>
        <v>0</v>
      </c>
      <c r="AS76" s="99"/>
      <c r="AT76" s="142">
        <f t="shared" si="22"/>
        <v>0</v>
      </c>
      <c r="AV76" s="142">
        <f t="shared" si="23"/>
        <v>0</v>
      </c>
      <c r="AX76" s="246">
        <v>0</v>
      </c>
      <c r="AZ76" s="142">
        <f t="shared" si="24"/>
        <v>0</v>
      </c>
      <c r="BB76" s="142">
        <f t="shared" si="25"/>
        <v>0</v>
      </c>
      <c r="BD76" s="142">
        <f t="shared" si="26"/>
        <v>0</v>
      </c>
      <c r="BF76" s="142">
        <f t="shared" si="27"/>
        <v>0</v>
      </c>
    </row>
    <row r="77" spans="1:58" s="98" customFormat="1" ht="18" customHeight="1" x14ac:dyDescent="0.15">
      <c r="A77" s="180">
        <f>RANK($G77,($G$11:$G$87),0)</f>
        <v>10</v>
      </c>
      <c r="B77" s="101"/>
      <c r="D77" s="179">
        <f>LARGE((J77, L77, N77, P77, R77, T77, V77, X77, Z77, AB77, AD77),1)</f>
        <v>0</v>
      </c>
      <c r="E77" s="179">
        <f>LARGE((J77, L77, N77, P77, R77, T77, V77, X77, Z77, AB77, AD77),2)</f>
        <v>0</v>
      </c>
      <c r="F77" s="179">
        <f>LARGE((J77, L77, N77, P77, R77, T77, V77, X77, Z77, AB77, AD77),3)</f>
        <v>0</v>
      </c>
      <c r="G77" s="97">
        <f>SUM(D77:F77)</f>
        <v>0</v>
      </c>
      <c r="H77" s="213"/>
      <c r="I77" s="213"/>
      <c r="J77" s="140">
        <f>IF(((I77&gt;=1)*AND(I77&lt;=I$5)),I$9*(1-I$7)^(I77-1),0)</f>
        <v>0</v>
      </c>
      <c r="K77" s="178"/>
      <c r="L77" s="140">
        <f>IF(((K77&gt;=1)*AND(K77&lt;=K$5)),K$9*(1-K$7)^(K77-1),0)</f>
        <v>0</v>
      </c>
      <c r="M77" s="178"/>
      <c r="N77" s="140">
        <f>IF(((M77&gt;=1)*AND(M77&lt;=M$5)),M$9*(1-M$7)^(M77-1),0)</f>
        <v>0</v>
      </c>
      <c r="O77" s="178"/>
      <c r="P77" s="140">
        <f>IF(((O77&gt;=1)*AND(O77&lt;=O$5)),O$9*(1-O$7)^(O77-1),0)</f>
        <v>0</v>
      </c>
      <c r="Q77" s="178"/>
      <c r="R77" s="140">
        <f>IF(((Q77&gt;=1)*AND(Q77&lt;=Q$5)),Q$9*(1-Q$7)^(Q77-1),0)</f>
        <v>0</v>
      </c>
      <c r="S77" s="99"/>
      <c r="T77" s="140">
        <f>IF(((S77&gt;=1)*AND(S77&lt;=S$5)),S$9*(1-S$7)^(S77-1),0)</f>
        <v>0</v>
      </c>
      <c r="U77" s="99"/>
      <c r="V77" s="140">
        <f>IF(((U77&gt;=1)*AND(U77&lt;=U$5)),U$9*(1-U$7)^(U77-1),0)</f>
        <v>0</v>
      </c>
      <c r="W77" s="143"/>
      <c r="X77" s="140">
        <f>IF(((W77&gt;=1)*AND(W77&lt;=W$5)),W$9*(1-W$7)^(W77-1),0)</f>
        <v>0</v>
      </c>
      <c r="Y77" s="178"/>
      <c r="Z77" s="140">
        <f>IF(((Y77&gt;=1)*AND(Y77&lt;=Y$5)),Y$9*(1-Y$7)^(Y77-1),0)</f>
        <v>0</v>
      </c>
      <c r="AA77" s="99"/>
      <c r="AB77" s="140">
        <f>IF(((AA77&gt;=1)*AND(AA77&lt;=AA$5)),AA$9*(1-AA$7)^(AA77-1),0)</f>
        <v>0</v>
      </c>
      <c r="AC77" s="99"/>
      <c r="AD77" s="140">
        <f>IF(((AC77&gt;=1)*AND(AC77&lt;=AC$5)),AC$9*(1-AC$7)^(AC77-1),0)</f>
        <v>0</v>
      </c>
      <c r="AE77" s="99"/>
      <c r="AF77" s="140">
        <f>IF(((AE77&gt;=1)*AND(AE77&lt;=AE$5)),AE$9*(1-AE$7)^(AE77-1),0)</f>
        <v>0</v>
      </c>
      <c r="AG77" s="99"/>
      <c r="AH77" s="140">
        <f>IF(((AG77&gt;=1)*AND(AG77&lt;=AG$5)),AG$9*(1-AG$7)^(AG77-1),0)</f>
        <v>0</v>
      </c>
      <c r="AI77" s="99"/>
      <c r="AJ77" s="140">
        <f>IF(((AI77&gt;=1)*AND(AI77&lt;=AI$5)),AI$9*(1-AI$7)^(AI77-1),0)</f>
        <v>0</v>
      </c>
      <c r="AK77" s="99"/>
      <c r="AL77" s="262">
        <f>IF(((AK77&gt;=1)*AND(AK77&lt;=AK$5)),AK$9*(1-AK$7)^(AK77-1),0)</f>
        <v>0</v>
      </c>
      <c r="AM77" s="99"/>
      <c r="AN77" s="142">
        <f t="shared" si="19"/>
        <v>0</v>
      </c>
      <c r="AO77" s="99"/>
      <c r="AP77" s="142">
        <f t="shared" si="20"/>
        <v>0</v>
      </c>
      <c r="AQ77" s="99"/>
      <c r="AR77" s="142">
        <f t="shared" si="21"/>
        <v>0</v>
      </c>
      <c r="AS77" s="99"/>
      <c r="AT77" s="142">
        <f t="shared" si="22"/>
        <v>0</v>
      </c>
      <c r="AV77" s="142">
        <f t="shared" si="23"/>
        <v>0</v>
      </c>
      <c r="AX77" s="245">
        <v>0</v>
      </c>
      <c r="AZ77" s="142">
        <f t="shared" si="24"/>
        <v>0</v>
      </c>
      <c r="BB77" s="142">
        <f t="shared" si="25"/>
        <v>0</v>
      </c>
      <c r="BD77" s="142">
        <f t="shared" si="26"/>
        <v>0</v>
      </c>
      <c r="BF77" s="142">
        <f t="shared" si="27"/>
        <v>0</v>
      </c>
    </row>
    <row r="78" spans="1:58" s="98" customFormat="1" ht="18" customHeight="1" x14ac:dyDescent="0.15">
      <c r="A78" s="180">
        <f>RANK($G78,($G$11:$G$87),0)</f>
        <v>10</v>
      </c>
      <c r="B78" s="101"/>
      <c r="D78" s="179"/>
      <c r="E78" s="179"/>
      <c r="F78" s="179"/>
      <c r="G78" s="97"/>
      <c r="H78" s="213"/>
      <c r="I78" s="213"/>
      <c r="J78" s="140">
        <f>IF(((I78&gt;=1)*AND(I78&lt;=I$5)),I$9*(1-I$7)^(I78-1),0)</f>
        <v>0</v>
      </c>
      <c r="K78" s="178"/>
      <c r="L78" s="140">
        <f>IF(((K78&gt;=1)*AND(K78&lt;=K$5)),K$9*(1-K$7)^(K78-1),0)</f>
        <v>0</v>
      </c>
      <c r="M78" s="178"/>
      <c r="N78" s="140">
        <f>IF(((M78&gt;=1)*AND(M78&lt;=M$5)),M$9*(1-M$7)^(M78-1),0)</f>
        <v>0</v>
      </c>
      <c r="O78" s="178"/>
      <c r="P78" s="140">
        <f>IF(((O78&gt;=1)*AND(O78&lt;=O$5)),O$9*(1-O$7)^(O78-1),0)</f>
        <v>0</v>
      </c>
      <c r="Q78" s="178"/>
      <c r="R78" s="140">
        <f>IF(((Q78&gt;=1)*AND(Q78&lt;=Q$5)),Q$9*(1-Q$7)^(Q78-1),0)</f>
        <v>0</v>
      </c>
      <c r="S78" s="99"/>
      <c r="T78" s="140">
        <f>IF(((S78&gt;=1)*AND(S78&lt;=S$5)),S$9*(1-S$7)^(S78-1),0)</f>
        <v>0</v>
      </c>
      <c r="U78" s="99"/>
      <c r="V78" s="140">
        <f>IF(((U78&gt;=1)*AND(U78&lt;=U$5)),U$9*(1-U$7)^(U78-1),0)</f>
        <v>0</v>
      </c>
      <c r="W78" s="143"/>
      <c r="X78" s="140">
        <f>IF(((W78&gt;=1)*AND(W78&lt;=W$5)),W$9*(1-W$7)^(W78-1),0)</f>
        <v>0</v>
      </c>
      <c r="Y78" s="178"/>
      <c r="Z78" s="140">
        <f>IF(((Y78&gt;=1)*AND(Y78&lt;=Y$5)),Y$9*(1-Y$7)^(Y78-1),0)</f>
        <v>0</v>
      </c>
      <c r="AA78" s="99"/>
      <c r="AB78" s="140">
        <f>IF(((AA78&gt;=1)*AND(AA78&lt;=AA$5)),AA$9*(1-AA$7)^(AA78-1),0)</f>
        <v>0</v>
      </c>
      <c r="AC78" s="99"/>
      <c r="AD78" s="140">
        <f>IF(((AC78&gt;=1)*AND(AC78&lt;=AC$5)),AC$9*(1-AC$7)^(AC78-1),0)</f>
        <v>0</v>
      </c>
      <c r="AE78" s="99"/>
      <c r="AF78" s="140">
        <f>IF(((AE78&gt;=1)*AND(AE78&lt;=AE$5)),AE$9*(1-AE$7)^(AE78-1),0)</f>
        <v>0</v>
      </c>
      <c r="AG78" s="99"/>
      <c r="AH78" s="140">
        <f>IF(((AG78&gt;=1)*AND(AG78&lt;=AG$5)),AG$9*(1-AG$7)^(AG78-1),0)</f>
        <v>0</v>
      </c>
      <c r="AI78" s="99"/>
      <c r="AJ78" s="140">
        <f>IF(((AI78&gt;=1)*AND(AI78&lt;=AI$5)),AI$9*(1-AI$7)^(AI78-1),0)</f>
        <v>0</v>
      </c>
      <c r="AK78" s="99"/>
      <c r="AL78" s="262">
        <f>IF(((AK78&gt;=1)*AND(AK78&lt;=AK$5)),AK$9*(1-AK$7)^(AK78-1),0)</f>
        <v>0</v>
      </c>
      <c r="AM78" s="99"/>
      <c r="AN78" s="142">
        <f t="shared" si="19"/>
        <v>0</v>
      </c>
      <c r="AO78" s="99"/>
      <c r="AP78" s="142">
        <f t="shared" si="20"/>
        <v>0</v>
      </c>
      <c r="AQ78" s="99"/>
      <c r="AR78" s="142">
        <f t="shared" si="21"/>
        <v>0</v>
      </c>
      <c r="AS78" s="99"/>
      <c r="AT78" s="142">
        <f t="shared" si="22"/>
        <v>0</v>
      </c>
      <c r="AV78" s="142">
        <f t="shared" si="23"/>
        <v>0</v>
      </c>
      <c r="AX78" s="246">
        <v>0</v>
      </c>
      <c r="AZ78" s="142">
        <f t="shared" si="24"/>
        <v>0</v>
      </c>
      <c r="BB78" s="142">
        <f t="shared" si="25"/>
        <v>0</v>
      </c>
      <c r="BD78" s="142">
        <f t="shared" si="26"/>
        <v>0</v>
      </c>
      <c r="BF78" s="142">
        <f t="shared" si="27"/>
        <v>0</v>
      </c>
    </row>
    <row r="79" spans="1:58" s="98" customFormat="1" ht="18" customHeight="1" x14ac:dyDescent="0.15">
      <c r="A79" s="180">
        <f>RANK($G79,($G$11:$G$87),0)</f>
        <v>10</v>
      </c>
      <c r="B79" s="101"/>
      <c r="D79" s="179"/>
      <c r="E79" s="179"/>
      <c r="F79" s="179"/>
      <c r="G79" s="97"/>
      <c r="H79" s="213"/>
      <c r="I79" s="213"/>
      <c r="J79" s="140">
        <f>IF(((I79&gt;=1)*AND(I79&lt;=I$5)),I$9*(1-I$7)^(I79-1),0)</f>
        <v>0</v>
      </c>
      <c r="K79" s="178"/>
      <c r="L79" s="140">
        <f>IF(((K79&gt;=1)*AND(K79&lt;=K$5)),K$9*(1-K$7)^(K79-1),0)</f>
        <v>0</v>
      </c>
      <c r="M79" s="178"/>
      <c r="N79" s="140">
        <f>IF(((M79&gt;=1)*AND(M79&lt;=M$5)),M$9*(1-M$7)^(M79-1),0)</f>
        <v>0</v>
      </c>
      <c r="O79" s="178"/>
      <c r="P79" s="140">
        <f>IF(((O79&gt;=1)*AND(O79&lt;=O$5)),O$9*(1-O$7)^(O79-1),0)</f>
        <v>0</v>
      </c>
      <c r="Q79" s="178"/>
      <c r="R79" s="140">
        <f>IF(((Q79&gt;=1)*AND(Q79&lt;=Q$5)),Q$9*(1-Q$7)^(Q79-1),0)</f>
        <v>0</v>
      </c>
      <c r="S79" s="99"/>
      <c r="T79" s="140">
        <f>IF(((S79&gt;=1)*AND(S79&lt;=S$5)),S$9*(1-S$7)^(S79-1),0)</f>
        <v>0</v>
      </c>
      <c r="U79" s="99"/>
      <c r="V79" s="140">
        <f>IF(((U79&gt;=1)*AND(U79&lt;=U$5)),U$9*(1-U$7)^(U79-1),0)</f>
        <v>0</v>
      </c>
      <c r="W79" s="143"/>
      <c r="X79" s="140">
        <f>IF(((W79&gt;=1)*AND(W79&lt;=W$5)),W$9*(1-W$7)^(W79-1),0)</f>
        <v>0</v>
      </c>
      <c r="Y79" s="178"/>
      <c r="Z79" s="140">
        <f>IF(((Y79&gt;=1)*AND(Y79&lt;=Y$5)),Y$9*(1-Y$7)^(Y79-1),0)</f>
        <v>0</v>
      </c>
      <c r="AA79" s="99"/>
      <c r="AB79" s="140">
        <f>IF(((AA79&gt;=1)*AND(AA79&lt;=AA$5)),AA$9*(1-AA$7)^(AA79-1),0)</f>
        <v>0</v>
      </c>
      <c r="AC79" s="99"/>
      <c r="AD79" s="140">
        <f>IF(((AC79&gt;=1)*AND(AC79&lt;=AC$5)),AC$9*(1-AC$7)^(AC79-1),0)</f>
        <v>0</v>
      </c>
      <c r="AE79" s="99"/>
      <c r="AF79" s="140">
        <f>IF(((AE79&gt;=1)*AND(AE79&lt;=AE$5)),AE$9*(1-AE$7)^(AE79-1),0)</f>
        <v>0</v>
      </c>
      <c r="AG79" s="99"/>
      <c r="AH79" s="140">
        <f>IF(((AG79&gt;=1)*AND(AG79&lt;=AG$5)),AG$9*(1-AG$7)^(AG79-1),0)</f>
        <v>0</v>
      </c>
      <c r="AI79" s="99"/>
      <c r="AJ79" s="140">
        <f>IF(((AI79&gt;=1)*AND(AI79&lt;=AI$5)),AI$9*(1-AI$7)^(AI79-1),0)</f>
        <v>0</v>
      </c>
      <c r="AK79" s="99"/>
      <c r="AL79" s="262">
        <f>IF(((AK79&gt;=1)*AND(AK79&lt;=AK$5)),AK$9*(1-AK$7)^(AK79-1),0)</f>
        <v>0</v>
      </c>
      <c r="AM79" s="99"/>
      <c r="AN79" s="142">
        <f t="shared" si="19"/>
        <v>0</v>
      </c>
      <c r="AO79" s="99"/>
      <c r="AP79" s="142">
        <f t="shared" si="20"/>
        <v>0</v>
      </c>
      <c r="AQ79" s="99"/>
      <c r="AR79" s="142">
        <f t="shared" si="21"/>
        <v>0</v>
      </c>
      <c r="AS79" s="99"/>
      <c r="AT79" s="142">
        <f t="shared" si="22"/>
        <v>0</v>
      </c>
      <c r="AV79" s="142">
        <f t="shared" si="23"/>
        <v>0</v>
      </c>
      <c r="AX79" s="246">
        <v>0</v>
      </c>
      <c r="AZ79" s="142">
        <f t="shared" si="24"/>
        <v>0</v>
      </c>
      <c r="BB79" s="142">
        <f t="shared" si="25"/>
        <v>0</v>
      </c>
      <c r="BD79" s="142">
        <f t="shared" si="26"/>
        <v>0</v>
      </c>
      <c r="BF79" s="142">
        <f t="shared" si="27"/>
        <v>0</v>
      </c>
    </row>
    <row r="80" spans="1:58" s="98" customFormat="1" ht="18" customHeight="1" x14ac:dyDescent="0.15">
      <c r="A80" s="180">
        <f>RANK($G80,($G$11:$G$87),0)</f>
        <v>10</v>
      </c>
      <c r="B80" s="101"/>
      <c r="D80" s="179"/>
      <c r="E80" s="179"/>
      <c r="F80" s="179"/>
      <c r="G80" s="97"/>
      <c r="H80" s="213"/>
      <c r="I80" s="213"/>
      <c r="J80" s="140">
        <f>IF(((I80&gt;=1)*AND(I80&lt;=I$5)),I$9*(1-I$7)^(I80-1),0)</f>
        <v>0</v>
      </c>
      <c r="K80" s="178"/>
      <c r="L80" s="140">
        <f>IF(((K80&gt;=1)*AND(K80&lt;=K$5)),K$9*(1-K$7)^(K80-1),0)</f>
        <v>0</v>
      </c>
      <c r="M80" s="178"/>
      <c r="N80" s="140">
        <f>IF(((M80&gt;=1)*AND(M80&lt;=M$5)),M$9*(1-M$7)^(M80-1),0)</f>
        <v>0</v>
      </c>
      <c r="O80" s="178"/>
      <c r="P80" s="140">
        <f>IF(((O80&gt;=1)*AND(O80&lt;=O$5)),O$9*(1-O$7)^(O80-1),0)</f>
        <v>0</v>
      </c>
      <c r="Q80" s="178"/>
      <c r="R80" s="140">
        <f>IF(((Q80&gt;=1)*AND(Q80&lt;=Q$5)),Q$9*(1-Q$7)^(Q80-1),0)</f>
        <v>0</v>
      </c>
      <c r="S80" s="99"/>
      <c r="T80" s="140">
        <f>IF(((S80&gt;=1)*AND(S80&lt;=S$5)),S$9*(1-S$7)^(S80-1),0)</f>
        <v>0</v>
      </c>
      <c r="U80" s="99"/>
      <c r="V80" s="140">
        <f>IF(((U80&gt;=1)*AND(U80&lt;=U$5)),U$9*(1-U$7)^(U80-1),0)</f>
        <v>0</v>
      </c>
      <c r="W80" s="143"/>
      <c r="X80" s="140">
        <f>IF(((W80&gt;=1)*AND(W80&lt;=W$5)),W$9*(1-W$7)^(W80-1),0)</f>
        <v>0</v>
      </c>
      <c r="Y80" s="178"/>
      <c r="Z80" s="140">
        <f>IF(((Y80&gt;=1)*AND(Y80&lt;=Y$5)),Y$9*(1-Y$7)^(Y80-1),0)</f>
        <v>0</v>
      </c>
      <c r="AA80" s="99"/>
      <c r="AB80" s="140">
        <f>IF(((AA80&gt;=1)*AND(AA80&lt;=AA$5)),AA$9*(1-AA$7)^(AA80-1),0)</f>
        <v>0</v>
      </c>
      <c r="AC80" s="99"/>
      <c r="AD80" s="140">
        <f>IF(((AC80&gt;=1)*AND(AC80&lt;=AC$5)),AC$9*(1-AC$7)^(AC80-1),0)</f>
        <v>0</v>
      </c>
      <c r="AE80" s="99"/>
      <c r="AF80" s="140">
        <f>IF(((AE80&gt;=1)*AND(AE80&lt;=AE$5)),AE$9*(1-AE$7)^(AE80-1),0)</f>
        <v>0</v>
      </c>
      <c r="AG80" s="99"/>
      <c r="AH80" s="140">
        <f>IF(((AG80&gt;=1)*AND(AG80&lt;=AG$5)),AG$9*(1-AG$7)^(AG80-1),0)</f>
        <v>0</v>
      </c>
      <c r="AI80" s="99"/>
      <c r="AJ80" s="140">
        <f>IF(((AI80&gt;=1)*AND(AI80&lt;=AI$5)),AI$9*(1-AI$7)^(AI80-1),0)</f>
        <v>0</v>
      </c>
      <c r="AK80" s="99"/>
      <c r="AL80" s="262">
        <f>IF(((AK80&gt;=1)*AND(AK80&lt;=AK$5)),AK$9*(1-AK$7)^(AK80-1),0)</f>
        <v>0</v>
      </c>
      <c r="AM80" s="99"/>
      <c r="AN80" s="142">
        <f t="shared" si="19"/>
        <v>0</v>
      </c>
      <c r="AO80" s="99"/>
      <c r="AP80" s="142">
        <f t="shared" si="20"/>
        <v>0</v>
      </c>
      <c r="AQ80" s="99"/>
      <c r="AR80" s="142">
        <f t="shared" si="21"/>
        <v>0</v>
      </c>
      <c r="AS80" s="99"/>
      <c r="AT80" s="142">
        <f t="shared" si="22"/>
        <v>0</v>
      </c>
      <c r="AV80" s="142">
        <f t="shared" si="23"/>
        <v>0</v>
      </c>
      <c r="AX80" s="246">
        <v>0</v>
      </c>
      <c r="AZ80" s="142">
        <f t="shared" si="24"/>
        <v>0</v>
      </c>
      <c r="BB80" s="142">
        <f t="shared" si="25"/>
        <v>0</v>
      </c>
      <c r="BD80" s="142">
        <f t="shared" si="26"/>
        <v>0</v>
      </c>
      <c r="BF80" s="142">
        <f t="shared" si="27"/>
        <v>0</v>
      </c>
    </row>
    <row r="81" spans="1:58" s="98" customFormat="1" ht="18" customHeight="1" x14ac:dyDescent="0.15">
      <c r="A81" s="180">
        <f>RANK($G81,($G$11:$G$87),0)</f>
        <v>10</v>
      </c>
      <c r="B81" s="101"/>
      <c r="D81" s="179"/>
      <c r="E81" s="179"/>
      <c r="F81" s="179"/>
      <c r="G81" s="97"/>
      <c r="H81" s="213"/>
      <c r="I81" s="213"/>
      <c r="J81" s="140">
        <f>IF(((I81&gt;=1)*AND(I81&lt;=I$5)),I$9*(1-I$7)^(I81-1),0)</f>
        <v>0</v>
      </c>
      <c r="K81" s="178"/>
      <c r="L81" s="140">
        <f>IF(((K81&gt;=1)*AND(K81&lt;=K$5)),K$9*(1-K$7)^(K81-1),0)</f>
        <v>0</v>
      </c>
      <c r="M81" s="178"/>
      <c r="N81" s="140">
        <f>IF(((M81&gt;=1)*AND(M81&lt;=M$5)),M$9*(1-M$7)^(M81-1),0)</f>
        <v>0</v>
      </c>
      <c r="O81" s="178"/>
      <c r="P81" s="140">
        <f>IF(((O81&gt;=1)*AND(O81&lt;=O$5)),O$9*(1-O$7)^(O81-1),0)</f>
        <v>0</v>
      </c>
      <c r="Q81" s="178"/>
      <c r="R81" s="140">
        <f>IF(((Q81&gt;=1)*AND(Q81&lt;=Q$5)),Q$9*(1-Q$7)^(Q81-1),0)</f>
        <v>0</v>
      </c>
      <c r="S81" s="99"/>
      <c r="T81" s="140">
        <f>IF(((S81&gt;=1)*AND(S81&lt;=S$5)),S$9*(1-S$7)^(S81-1),0)</f>
        <v>0</v>
      </c>
      <c r="U81" s="99"/>
      <c r="V81" s="140">
        <f>IF(((U81&gt;=1)*AND(U81&lt;=U$5)),U$9*(1-U$7)^(U81-1),0)</f>
        <v>0</v>
      </c>
      <c r="W81" s="143"/>
      <c r="X81" s="140">
        <f>IF(((W81&gt;=1)*AND(W81&lt;=W$5)),W$9*(1-W$7)^(W81-1),0)</f>
        <v>0</v>
      </c>
      <c r="Y81" s="178"/>
      <c r="Z81" s="140">
        <f>IF(((Y81&gt;=1)*AND(Y81&lt;=Y$5)),Y$9*(1-Y$7)^(Y81-1),0)</f>
        <v>0</v>
      </c>
      <c r="AA81" s="99"/>
      <c r="AB81" s="140">
        <f>IF(((AA81&gt;=1)*AND(AA81&lt;=AA$5)),AA$9*(1-AA$7)^(AA81-1),0)</f>
        <v>0</v>
      </c>
      <c r="AC81" s="99"/>
      <c r="AD81" s="140">
        <f>IF(((AC81&gt;=1)*AND(AC81&lt;=AC$5)),AC$9*(1-AC$7)^(AC81-1),0)</f>
        <v>0</v>
      </c>
      <c r="AE81" s="99"/>
      <c r="AF81" s="140">
        <f>IF(((AE81&gt;=1)*AND(AE81&lt;=AE$5)),AE$9*(1-AE$7)^(AE81-1),0)</f>
        <v>0</v>
      </c>
      <c r="AG81" s="99"/>
      <c r="AH81" s="140">
        <f>IF(((AG81&gt;=1)*AND(AG81&lt;=AG$5)),AG$9*(1-AG$7)^(AG81-1),0)</f>
        <v>0</v>
      </c>
      <c r="AI81" s="99"/>
      <c r="AJ81" s="140">
        <f>IF(((AI81&gt;=1)*AND(AI81&lt;=AI$5)),AI$9*(1-AI$7)^(AI81-1),0)</f>
        <v>0</v>
      </c>
      <c r="AK81" s="99"/>
      <c r="AL81" s="262">
        <f>IF(((AK81&gt;=1)*AND(AK81&lt;=AK$5)),AK$9*(1-AK$7)^(AK81-1),0)</f>
        <v>0</v>
      </c>
      <c r="AM81" s="99"/>
      <c r="AN81" s="142">
        <f t="shared" si="19"/>
        <v>0</v>
      </c>
      <c r="AO81" s="99"/>
      <c r="AP81" s="142">
        <f t="shared" si="20"/>
        <v>0</v>
      </c>
      <c r="AQ81" s="99"/>
      <c r="AR81" s="142">
        <f t="shared" si="21"/>
        <v>0</v>
      </c>
      <c r="AS81" s="99"/>
      <c r="AT81" s="142">
        <f t="shared" si="22"/>
        <v>0</v>
      </c>
      <c r="AV81" s="142">
        <f t="shared" si="23"/>
        <v>0</v>
      </c>
      <c r="AX81" s="246">
        <v>0</v>
      </c>
      <c r="AZ81" s="142">
        <f t="shared" si="24"/>
        <v>0</v>
      </c>
      <c r="BB81" s="142">
        <f t="shared" si="25"/>
        <v>0</v>
      </c>
      <c r="BD81" s="142">
        <f t="shared" si="26"/>
        <v>0</v>
      </c>
      <c r="BF81" s="142">
        <f t="shared" si="27"/>
        <v>0</v>
      </c>
    </row>
    <row r="82" spans="1:58" s="98" customFormat="1" ht="18" customHeight="1" x14ac:dyDescent="0.15">
      <c r="A82" s="180">
        <f>RANK($G82,($G$11:$G$87),0)</f>
        <v>10</v>
      </c>
      <c r="B82" s="101"/>
      <c r="D82" s="179"/>
      <c r="E82" s="179"/>
      <c r="F82" s="179"/>
      <c r="G82" s="97"/>
      <c r="H82" s="213"/>
      <c r="I82" s="213"/>
      <c r="J82" s="140">
        <f>IF(((I82&gt;=1)*AND(I82&lt;=I$5)),I$9*(1-I$7)^(I82-1),0)</f>
        <v>0</v>
      </c>
      <c r="K82" s="178"/>
      <c r="L82" s="140">
        <f>IF(((K82&gt;=1)*AND(K82&lt;=K$5)),K$9*(1-K$7)^(K82-1),0)</f>
        <v>0</v>
      </c>
      <c r="M82" s="178"/>
      <c r="N82" s="140">
        <f>IF(((M82&gt;=1)*AND(M82&lt;=M$5)),M$9*(1-M$7)^(M82-1),0)</f>
        <v>0</v>
      </c>
      <c r="O82" s="178"/>
      <c r="P82" s="140">
        <f>IF(((O82&gt;=1)*AND(O82&lt;=O$5)),O$9*(1-O$7)^(O82-1),0)</f>
        <v>0</v>
      </c>
      <c r="Q82" s="178"/>
      <c r="R82" s="140">
        <f>IF(((Q82&gt;=1)*AND(Q82&lt;=Q$5)),Q$9*(1-Q$7)^(Q82-1),0)</f>
        <v>0</v>
      </c>
      <c r="S82" s="99"/>
      <c r="T82" s="140">
        <f>IF(((S82&gt;=1)*AND(S82&lt;=S$5)),S$9*(1-S$7)^(S82-1),0)</f>
        <v>0</v>
      </c>
      <c r="U82" s="99"/>
      <c r="V82" s="140">
        <f>IF(((U82&gt;=1)*AND(U82&lt;=U$5)),U$9*(1-U$7)^(U82-1),0)</f>
        <v>0</v>
      </c>
      <c r="W82" s="143"/>
      <c r="X82" s="140">
        <f>IF(((W82&gt;=1)*AND(W82&lt;=W$5)),W$9*(1-W$7)^(W82-1),0)</f>
        <v>0</v>
      </c>
      <c r="Y82" s="178"/>
      <c r="Z82" s="140">
        <f>IF(((Y82&gt;=1)*AND(Y82&lt;=Y$5)),Y$9*(1-Y$7)^(Y82-1),0)</f>
        <v>0</v>
      </c>
      <c r="AA82" s="99"/>
      <c r="AB82" s="140">
        <f>IF(((AA82&gt;=1)*AND(AA82&lt;=AA$5)),AA$9*(1-AA$7)^(AA82-1),0)</f>
        <v>0</v>
      </c>
      <c r="AC82" s="99"/>
      <c r="AD82" s="140">
        <f>IF(((AC82&gt;=1)*AND(AC82&lt;=AC$5)),AC$9*(1-AC$7)^(AC82-1),0)</f>
        <v>0</v>
      </c>
      <c r="AE82" s="99"/>
      <c r="AF82" s="140">
        <f>IF(((AE82&gt;=1)*AND(AE82&lt;=AE$5)),AE$9*(1-AE$7)^(AE82-1),0)</f>
        <v>0</v>
      </c>
      <c r="AG82" s="99"/>
      <c r="AH82" s="140">
        <f>IF(((AG82&gt;=1)*AND(AG82&lt;=AG$5)),AG$9*(1-AG$7)^(AG82-1),0)</f>
        <v>0</v>
      </c>
      <c r="AI82" s="99"/>
      <c r="AJ82" s="140">
        <f>IF(((AI82&gt;=1)*AND(AI82&lt;=AI$5)),AI$9*(1-AI$7)^(AI82-1),0)</f>
        <v>0</v>
      </c>
      <c r="AK82" s="99"/>
      <c r="AL82" s="262">
        <f>IF(((AK82&gt;=1)*AND(AK82&lt;=AK$5)),AK$9*(1-AK$7)^(AK82-1),0)</f>
        <v>0</v>
      </c>
      <c r="AM82" s="99"/>
      <c r="AN82" s="142">
        <f t="shared" si="19"/>
        <v>0</v>
      </c>
      <c r="AO82" s="99"/>
      <c r="AP82" s="142">
        <f t="shared" si="20"/>
        <v>0</v>
      </c>
      <c r="AQ82" s="99"/>
      <c r="AR82" s="142">
        <f t="shared" si="21"/>
        <v>0</v>
      </c>
      <c r="AS82" s="99"/>
      <c r="AT82" s="142">
        <f t="shared" si="22"/>
        <v>0</v>
      </c>
      <c r="AV82" s="142">
        <f t="shared" si="23"/>
        <v>0</v>
      </c>
      <c r="AX82" s="246">
        <v>0</v>
      </c>
      <c r="AZ82" s="142">
        <f t="shared" si="24"/>
        <v>0</v>
      </c>
      <c r="BB82" s="142">
        <f t="shared" si="25"/>
        <v>0</v>
      </c>
      <c r="BD82" s="142">
        <f t="shared" si="26"/>
        <v>0</v>
      </c>
      <c r="BF82" s="142">
        <f t="shared" si="27"/>
        <v>0</v>
      </c>
    </row>
    <row r="83" spans="1:58" s="98" customFormat="1" ht="18" customHeight="1" x14ac:dyDescent="0.15">
      <c r="A83" s="180">
        <f>RANK($G83,($G$11:$G$87),0)</f>
        <v>10</v>
      </c>
      <c r="B83" s="101"/>
      <c r="D83" s="179"/>
      <c r="E83" s="179"/>
      <c r="F83" s="179"/>
      <c r="G83" s="97"/>
      <c r="H83" s="213"/>
      <c r="I83" s="213"/>
      <c r="J83" s="140">
        <f>IF(((I83&gt;=1)*AND(I83&lt;=I$5)),I$9*(1-I$7)^(I83-1),0)</f>
        <v>0</v>
      </c>
      <c r="K83" s="178"/>
      <c r="L83" s="140">
        <f>IF(((K83&gt;=1)*AND(K83&lt;=K$5)),K$9*(1-K$7)^(K83-1),0)</f>
        <v>0</v>
      </c>
      <c r="M83" s="178"/>
      <c r="N83" s="140">
        <f>IF(((M83&gt;=1)*AND(M83&lt;=M$5)),M$9*(1-M$7)^(M83-1),0)</f>
        <v>0</v>
      </c>
      <c r="O83" s="178"/>
      <c r="P83" s="140">
        <f>IF(((O83&gt;=1)*AND(O83&lt;=O$5)),O$9*(1-O$7)^(O83-1),0)</f>
        <v>0</v>
      </c>
      <c r="Q83" s="178"/>
      <c r="R83" s="140">
        <f>IF(((Q83&gt;=1)*AND(Q83&lt;=Q$5)),Q$9*(1-Q$7)^(Q83-1),0)</f>
        <v>0</v>
      </c>
      <c r="S83" s="99"/>
      <c r="T83" s="140">
        <f>IF(((S83&gt;=1)*AND(S83&lt;=S$5)),S$9*(1-S$7)^(S83-1),0)</f>
        <v>0</v>
      </c>
      <c r="U83" s="99"/>
      <c r="V83" s="140">
        <f>IF(((U83&gt;=1)*AND(U83&lt;=U$5)),U$9*(1-U$7)^(U83-1),0)</f>
        <v>0</v>
      </c>
      <c r="W83" s="143"/>
      <c r="X83" s="140">
        <f>IF(((W83&gt;=1)*AND(W83&lt;=W$5)),W$9*(1-W$7)^(W83-1),0)</f>
        <v>0</v>
      </c>
      <c r="Y83" s="178"/>
      <c r="Z83" s="140">
        <f>IF(((Y83&gt;=1)*AND(Y83&lt;=Y$5)),Y$9*(1-Y$7)^(Y83-1),0)</f>
        <v>0</v>
      </c>
      <c r="AA83" s="99"/>
      <c r="AB83" s="140">
        <f>IF(((AA83&gt;=1)*AND(AA83&lt;=AA$5)),AA$9*(1-AA$7)^(AA83-1),0)</f>
        <v>0</v>
      </c>
      <c r="AC83" s="99"/>
      <c r="AD83" s="140">
        <f>IF(((AC83&gt;=1)*AND(AC83&lt;=AC$5)),AC$9*(1-AC$7)^(AC83-1),0)</f>
        <v>0</v>
      </c>
      <c r="AE83" s="99"/>
      <c r="AF83" s="140">
        <f>IF(((AE83&gt;=1)*AND(AE83&lt;=AE$5)),AE$9*(1-AE$7)^(AE83-1),0)</f>
        <v>0</v>
      </c>
      <c r="AG83" s="99"/>
      <c r="AH83" s="140">
        <f>IF(((AG83&gt;=1)*AND(AG83&lt;=AG$5)),AG$9*(1-AG$7)^(AG83-1),0)</f>
        <v>0</v>
      </c>
      <c r="AI83" s="99"/>
      <c r="AJ83" s="140">
        <f>IF(((AI83&gt;=1)*AND(AI83&lt;=AI$5)),AI$9*(1-AI$7)^(AI83-1),0)</f>
        <v>0</v>
      </c>
      <c r="AK83" s="99"/>
      <c r="AL83" s="262">
        <f>IF(((AK83&gt;=1)*AND(AK83&lt;=AK$5)),AK$9*(1-AK$7)^(AK83-1),0)</f>
        <v>0</v>
      </c>
      <c r="AM83" s="99"/>
      <c r="AN83" s="142">
        <f t="shared" si="19"/>
        <v>0</v>
      </c>
      <c r="AO83" s="99"/>
      <c r="AP83" s="142">
        <f t="shared" si="20"/>
        <v>0</v>
      </c>
      <c r="AQ83" s="99"/>
      <c r="AR83" s="142">
        <f t="shared" si="21"/>
        <v>0</v>
      </c>
      <c r="AS83" s="99"/>
      <c r="AT83" s="142">
        <f t="shared" si="22"/>
        <v>0</v>
      </c>
      <c r="AV83" s="142">
        <f t="shared" si="23"/>
        <v>0</v>
      </c>
      <c r="AX83" s="246">
        <v>0</v>
      </c>
      <c r="AZ83" s="142">
        <f t="shared" si="24"/>
        <v>0</v>
      </c>
      <c r="BB83" s="142">
        <f t="shared" si="25"/>
        <v>0</v>
      </c>
      <c r="BD83" s="142">
        <f t="shared" si="26"/>
        <v>0</v>
      </c>
      <c r="BF83" s="142">
        <f t="shared" si="27"/>
        <v>0</v>
      </c>
    </row>
    <row r="84" spans="1:58" s="98" customFormat="1" ht="18" customHeight="1" x14ac:dyDescent="0.15">
      <c r="A84" s="180">
        <f>RANK($G84,($G$11:$G$87),0)</f>
        <v>10</v>
      </c>
      <c r="B84" s="101"/>
      <c r="D84" s="179"/>
      <c r="E84" s="179"/>
      <c r="F84" s="179"/>
      <c r="G84" s="97"/>
      <c r="H84" s="213"/>
      <c r="I84" s="213"/>
      <c r="J84" s="140">
        <f>IF(((I84&gt;=1)*AND(I84&lt;=I$5)),I$9*(1-I$7)^(I84-1),0)</f>
        <v>0</v>
      </c>
      <c r="K84" s="178"/>
      <c r="L84" s="140">
        <f>IF(((K84&gt;=1)*AND(K84&lt;=K$5)),K$9*(1-K$7)^(K84-1),0)</f>
        <v>0</v>
      </c>
      <c r="M84" s="178"/>
      <c r="N84" s="140">
        <f>IF(((M84&gt;=1)*AND(M84&lt;=M$5)),M$9*(1-M$7)^(M84-1),0)</f>
        <v>0</v>
      </c>
      <c r="O84" s="178"/>
      <c r="P84" s="140">
        <f>IF(((O84&gt;=1)*AND(O84&lt;=O$5)),O$9*(1-O$7)^(O84-1),0)</f>
        <v>0</v>
      </c>
      <c r="Q84" s="178"/>
      <c r="R84" s="140">
        <f>IF(((Q84&gt;=1)*AND(Q84&lt;=Q$5)),Q$9*(1-Q$7)^(Q84-1),0)</f>
        <v>0</v>
      </c>
      <c r="S84" s="99"/>
      <c r="T84" s="140">
        <f>IF(((S84&gt;=1)*AND(S84&lt;=S$5)),S$9*(1-S$7)^(S84-1),0)</f>
        <v>0</v>
      </c>
      <c r="U84" s="99"/>
      <c r="V84" s="140">
        <f>IF(((U84&gt;=1)*AND(U84&lt;=U$5)),U$9*(1-U$7)^(U84-1),0)</f>
        <v>0</v>
      </c>
      <c r="W84" s="143"/>
      <c r="X84" s="140">
        <f>IF(((W84&gt;=1)*AND(W84&lt;=W$5)),W$9*(1-W$7)^(W84-1),0)</f>
        <v>0</v>
      </c>
      <c r="Y84" s="178"/>
      <c r="Z84" s="140">
        <f>IF(((Y84&gt;=1)*AND(Y84&lt;=Y$5)),Y$9*(1-Y$7)^(Y84-1),0)</f>
        <v>0</v>
      </c>
      <c r="AA84" s="99"/>
      <c r="AB84" s="140">
        <f>IF(((AA84&gt;=1)*AND(AA84&lt;=AA$5)),AA$9*(1-AA$7)^(AA84-1),0)</f>
        <v>0</v>
      </c>
      <c r="AC84" s="99"/>
      <c r="AD84" s="140">
        <f>IF(((AC84&gt;=1)*AND(AC84&lt;=AC$5)),AC$9*(1-AC$7)^(AC84-1),0)</f>
        <v>0</v>
      </c>
      <c r="AE84" s="99"/>
      <c r="AF84" s="140">
        <f>IF(((AE84&gt;=1)*AND(AE84&lt;=AE$5)),AE$9*(1-AE$7)^(AE84-1),0)</f>
        <v>0</v>
      </c>
      <c r="AG84" s="99"/>
      <c r="AH84" s="140">
        <f>IF(((AG84&gt;=1)*AND(AG84&lt;=AG$5)),AG$9*(1-AG$7)^(AG84-1),0)</f>
        <v>0</v>
      </c>
      <c r="AI84" s="99"/>
      <c r="AJ84" s="140">
        <f>IF(((AI84&gt;=1)*AND(AI84&lt;=AI$5)),AI$9*(1-AI$7)^(AI84-1),0)</f>
        <v>0</v>
      </c>
      <c r="AK84" s="99"/>
      <c r="AL84" s="262">
        <f>IF(((AK84&gt;=1)*AND(AK84&lt;=AK$5)),AK$9*(1-AK$7)^(AK84-1),0)</f>
        <v>0</v>
      </c>
      <c r="AM84" s="99"/>
      <c r="AN84" s="142">
        <f t="shared" si="19"/>
        <v>0</v>
      </c>
      <c r="AO84" s="99"/>
      <c r="AP84" s="142">
        <f t="shared" si="20"/>
        <v>0</v>
      </c>
      <c r="AQ84" s="99"/>
      <c r="AR84" s="142">
        <f t="shared" si="21"/>
        <v>0</v>
      </c>
      <c r="AS84" s="99"/>
      <c r="AT84" s="142">
        <f t="shared" si="22"/>
        <v>0</v>
      </c>
      <c r="AV84" s="142">
        <f t="shared" si="23"/>
        <v>0</v>
      </c>
      <c r="AX84" s="246">
        <v>0</v>
      </c>
      <c r="AZ84" s="142">
        <f t="shared" si="24"/>
        <v>0</v>
      </c>
      <c r="BB84" s="142">
        <f t="shared" si="25"/>
        <v>0</v>
      </c>
      <c r="BD84" s="142">
        <f t="shared" si="26"/>
        <v>0</v>
      </c>
      <c r="BF84" s="142">
        <f t="shared" si="27"/>
        <v>0</v>
      </c>
    </row>
    <row r="85" spans="1:58" s="98" customFormat="1" ht="18" customHeight="1" x14ac:dyDescent="0.15">
      <c r="A85" s="180">
        <f>RANK($G85,($G$11:$G$87),0)</f>
        <v>10</v>
      </c>
      <c r="B85" s="101"/>
      <c r="D85" s="179"/>
      <c r="E85" s="179"/>
      <c r="F85" s="179"/>
      <c r="G85" s="97"/>
      <c r="H85" s="213"/>
      <c r="I85" s="213"/>
      <c r="J85" s="140">
        <f>IF(((I85&gt;=1)*AND(I85&lt;=I$5)),I$9*(1-I$7)^(I85-1),0)</f>
        <v>0</v>
      </c>
      <c r="K85" s="178"/>
      <c r="L85" s="140">
        <f>IF(((K85&gt;=1)*AND(K85&lt;=K$5)),K$9*(1-K$7)^(K85-1),0)</f>
        <v>0</v>
      </c>
      <c r="M85" s="178"/>
      <c r="N85" s="140">
        <f>IF(((M85&gt;=1)*AND(M85&lt;=M$5)),M$9*(1-M$7)^(M85-1),0)</f>
        <v>0</v>
      </c>
      <c r="O85" s="178"/>
      <c r="P85" s="140">
        <f>IF(((O85&gt;=1)*AND(O85&lt;=O$5)),O$9*(1-O$7)^(O85-1),0)</f>
        <v>0</v>
      </c>
      <c r="Q85" s="178"/>
      <c r="R85" s="140">
        <f>IF(((Q85&gt;=1)*AND(Q85&lt;=Q$5)),Q$9*(1-Q$7)^(Q85-1),0)</f>
        <v>0</v>
      </c>
      <c r="S85" s="99"/>
      <c r="T85" s="140">
        <f>IF(((S85&gt;=1)*AND(S85&lt;=S$5)),S$9*(1-S$7)^(S85-1),0)</f>
        <v>0</v>
      </c>
      <c r="U85" s="99"/>
      <c r="V85" s="140">
        <f>IF(((U85&gt;=1)*AND(U85&lt;=U$5)),U$9*(1-U$7)^(U85-1),0)</f>
        <v>0</v>
      </c>
      <c r="W85" s="143"/>
      <c r="X85" s="140">
        <f>IF(((W85&gt;=1)*AND(W85&lt;=W$5)),W$9*(1-W$7)^(W85-1),0)</f>
        <v>0</v>
      </c>
      <c r="Y85" s="178"/>
      <c r="Z85" s="140">
        <f>IF(((Y85&gt;=1)*AND(Y85&lt;=Y$5)),Y$9*(1-Y$7)^(Y85-1),0)</f>
        <v>0</v>
      </c>
      <c r="AA85" s="99"/>
      <c r="AB85" s="140">
        <f>IF(((AA85&gt;=1)*AND(AA85&lt;=AA$5)),AA$9*(1-AA$7)^(AA85-1),0)</f>
        <v>0</v>
      </c>
      <c r="AC85" s="99"/>
      <c r="AD85" s="140">
        <f>IF(((AC85&gt;=1)*AND(AC85&lt;=AC$5)),AC$9*(1-AC$7)^(AC85-1),0)</f>
        <v>0</v>
      </c>
      <c r="AE85" s="99"/>
      <c r="AF85" s="140">
        <f>IF(((AE85&gt;=1)*AND(AE85&lt;=AE$5)),AE$9*(1-AE$7)^(AE85-1),0)</f>
        <v>0</v>
      </c>
      <c r="AG85" s="99"/>
      <c r="AH85" s="140">
        <f>IF(((AG85&gt;=1)*AND(AG85&lt;=AG$5)),AG$9*(1-AG$7)^(AG85-1),0)</f>
        <v>0</v>
      </c>
      <c r="AI85" s="99"/>
      <c r="AJ85" s="140">
        <f>IF(((AI85&gt;=1)*AND(AI85&lt;=AI$5)),AI$9*(1-AI$7)^(AI85-1),0)</f>
        <v>0</v>
      </c>
      <c r="AK85" s="99"/>
      <c r="AL85" s="262">
        <f>IF(((AK85&gt;=1)*AND(AK85&lt;=AK$5)),AK$9*(1-AK$7)^(AK85-1),0)</f>
        <v>0</v>
      </c>
      <c r="AM85" s="99"/>
      <c r="AN85" s="142">
        <f t="shared" si="19"/>
        <v>0</v>
      </c>
      <c r="AO85" s="99"/>
      <c r="AP85" s="142">
        <f t="shared" si="20"/>
        <v>0</v>
      </c>
      <c r="AQ85" s="99"/>
      <c r="AR85" s="142">
        <f t="shared" si="21"/>
        <v>0</v>
      </c>
      <c r="AS85" s="99"/>
      <c r="AT85" s="142">
        <f t="shared" si="22"/>
        <v>0</v>
      </c>
      <c r="AV85" s="142">
        <f t="shared" si="23"/>
        <v>0</v>
      </c>
      <c r="AX85" s="246">
        <v>0</v>
      </c>
      <c r="AZ85" s="142">
        <f t="shared" si="24"/>
        <v>0</v>
      </c>
      <c r="BB85" s="142">
        <f t="shared" si="25"/>
        <v>0</v>
      </c>
      <c r="BD85" s="142">
        <f t="shared" si="26"/>
        <v>0</v>
      </c>
      <c r="BF85" s="142">
        <f t="shared" si="27"/>
        <v>0</v>
      </c>
    </row>
    <row r="86" spans="1:58" s="98" customFormat="1" ht="18" customHeight="1" x14ac:dyDescent="0.15">
      <c r="A86" s="180">
        <f>RANK($G86,($G$11:$G$87),0)</f>
        <v>10</v>
      </c>
      <c r="B86" s="101"/>
      <c r="D86" s="179"/>
      <c r="E86" s="179"/>
      <c r="F86" s="179"/>
      <c r="G86" s="97"/>
      <c r="H86" s="213"/>
      <c r="I86" s="213"/>
      <c r="J86" s="140">
        <f>IF(((I86&gt;=1)*AND(I86&lt;=I$5)),I$9*(1-I$7)^(I86-1),0)</f>
        <v>0</v>
      </c>
      <c r="K86" s="178"/>
      <c r="L86" s="140">
        <f>IF(((K86&gt;=1)*AND(K86&lt;=K$5)),K$9*(1-K$7)^(K86-1),0)</f>
        <v>0</v>
      </c>
      <c r="M86" s="178"/>
      <c r="N86" s="140">
        <f>IF(((M86&gt;=1)*AND(M86&lt;=M$5)),M$9*(1-M$7)^(M86-1),0)</f>
        <v>0</v>
      </c>
      <c r="O86" s="178"/>
      <c r="P86" s="140">
        <f>IF(((O86&gt;=1)*AND(O86&lt;=O$5)),O$9*(1-O$7)^(O86-1),0)</f>
        <v>0</v>
      </c>
      <c r="Q86" s="178"/>
      <c r="R86" s="140">
        <f>IF(((Q86&gt;=1)*AND(Q86&lt;=Q$5)),Q$9*(1-Q$7)^(Q86-1),0)</f>
        <v>0</v>
      </c>
      <c r="S86" s="99"/>
      <c r="T86" s="140">
        <f>IF(((S86&gt;=1)*AND(S86&lt;=S$5)),S$9*(1-S$7)^(S86-1),0)</f>
        <v>0</v>
      </c>
      <c r="U86" s="99"/>
      <c r="V86" s="140">
        <f>IF(((U86&gt;=1)*AND(U86&lt;=U$5)),U$9*(1-U$7)^(U86-1),0)</f>
        <v>0</v>
      </c>
      <c r="W86" s="143"/>
      <c r="X86" s="140">
        <f>IF(((W86&gt;=1)*AND(W86&lt;=W$5)),W$9*(1-W$7)^(W86-1),0)</f>
        <v>0</v>
      </c>
      <c r="Y86" s="178"/>
      <c r="Z86" s="140">
        <f>IF(((Y86&gt;=1)*AND(Y86&lt;=Y$5)),Y$9*(1-Y$7)^(Y86-1),0)</f>
        <v>0</v>
      </c>
      <c r="AA86" s="99"/>
      <c r="AB86" s="140">
        <f>IF(((AA86&gt;=1)*AND(AA86&lt;=AA$5)),AA$9*(1-AA$7)^(AA86-1),0)</f>
        <v>0</v>
      </c>
      <c r="AC86" s="99"/>
      <c r="AD86" s="140">
        <f>IF(((AC86&gt;=1)*AND(AC86&lt;=AC$5)),AC$9*(1-AC$7)^(AC86-1),0)</f>
        <v>0</v>
      </c>
      <c r="AE86" s="99"/>
      <c r="AF86" s="140">
        <f>IF(((AE86&gt;=1)*AND(AE86&lt;=AE$5)),AE$9*(1-AE$7)^(AE86-1),0)</f>
        <v>0</v>
      </c>
      <c r="AG86" s="99"/>
      <c r="AH86" s="140">
        <f>IF(((AG86&gt;=1)*AND(AG86&lt;=AG$5)),AG$9*(1-AG$7)^(AG86-1),0)</f>
        <v>0</v>
      </c>
      <c r="AI86" s="99"/>
      <c r="AJ86" s="140">
        <f>IF(((AI86&gt;=1)*AND(AI86&lt;=AI$5)),AI$9*(1-AI$7)^(AI86-1),0)</f>
        <v>0</v>
      </c>
      <c r="AK86" s="99"/>
      <c r="AL86" s="262">
        <f>IF(((AK86&gt;=1)*AND(AK86&lt;=AK$5)),AK$9*(1-AK$7)^(AK86-1),0)</f>
        <v>0</v>
      </c>
      <c r="AM86" s="99"/>
      <c r="AN86" s="142">
        <f t="shared" si="19"/>
        <v>0</v>
      </c>
      <c r="AO86" s="99"/>
      <c r="AP86" s="142">
        <f t="shared" si="20"/>
        <v>0</v>
      </c>
      <c r="AQ86" s="99"/>
      <c r="AR86" s="142">
        <f t="shared" si="21"/>
        <v>0</v>
      </c>
      <c r="AS86" s="99"/>
      <c r="AT86" s="142">
        <f t="shared" si="22"/>
        <v>0</v>
      </c>
      <c r="AV86" s="142">
        <f t="shared" si="23"/>
        <v>0</v>
      </c>
      <c r="AX86" s="246">
        <v>0</v>
      </c>
      <c r="AZ86" s="142">
        <f t="shared" si="24"/>
        <v>0</v>
      </c>
      <c r="BB86" s="142">
        <f t="shared" si="25"/>
        <v>0</v>
      </c>
      <c r="BD86" s="142">
        <f t="shared" si="26"/>
        <v>0</v>
      </c>
      <c r="BF86" s="142">
        <f t="shared" si="27"/>
        <v>0</v>
      </c>
    </row>
    <row r="87" spans="1:58" s="98" customFormat="1" ht="18" customHeight="1" x14ac:dyDescent="0.15">
      <c r="A87" s="180">
        <f>RANK($G87,($G$11:$G$87),0)</f>
        <v>10</v>
      </c>
      <c r="B87" s="101"/>
      <c r="D87" s="179"/>
      <c r="E87" s="179"/>
      <c r="F87" s="179"/>
      <c r="G87" s="97"/>
      <c r="H87" s="213"/>
      <c r="I87" s="213"/>
      <c r="J87" s="140">
        <f>IF(((I87&gt;=1)*AND(I87&lt;=I$5)),I$9*(1-I$7)^(I87-1),0)</f>
        <v>0</v>
      </c>
      <c r="K87" s="178"/>
      <c r="L87" s="140">
        <f>IF(((K87&gt;=1)*AND(K87&lt;=K$5)),K$9*(1-K$7)^(K87-1),0)</f>
        <v>0</v>
      </c>
      <c r="M87" s="178"/>
      <c r="N87" s="140">
        <f>IF(((M87&gt;=1)*AND(M87&lt;=M$5)),M$9*(1-M$7)^(M87-1),0)</f>
        <v>0</v>
      </c>
      <c r="O87" s="178"/>
      <c r="P87" s="140">
        <f>IF(((O87&gt;=1)*AND(O87&lt;=O$5)),O$9*(1-O$7)^(O87-1),0)</f>
        <v>0</v>
      </c>
      <c r="Q87" s="178"/>
      <c r="R87" s="140">
        <f>IF(((Q87&gt;=1)*AND(Q87&lt;=Q$5)),Q$9*(1-Q$7)^(Q87-1),0)</f>
        <v>0</v>
      </c>
      <c r="S87" s="99"/>
      <c r="T87" s="140">
        <f>IF(((S87&gt;=1)*AND(S87&lt;=S$5)),S$9*(1-S$7)^(S87-1),0)</f>
        <v>0</v>
      </c>
      <c r="U87" s="99"/>
      <c r="V87" s="140">
        <f>IF(((U87&gt;=1)*AND(U87&lt;=U$5)),U$9*(1-U$7)^(U87-1),0)</f>
        <v>0</v>
      </c>
      <c r="W87" s="143"/>
      <c r="X87" s="140">
        <f>IF(((W87&gt;=1)*AND(W87&lt;=W$5)),W$9*(1-W$7)^(W87-1),0)</f>
        <v>0</v>
      </c>
      <c r="Y87" s="178"/>
      <c r="Z87" s="140">
        <f>IF(((Y87&gt;=1)*AND(Y87&lt;=Y$5)),Y$9*(1-Y$7)^(Y87-1),0)</f>
        <v>0</v>
      </c>
      <c r="AA87" s="99"/>
      <c r="AB87" s="140">
        <f>IF(((AA87&gt;=1)*AND(AA87&lt;=AA$5)),AA$9*(1-AA$7)^(AA87-1),0)</f>
        <v>0</v>
      </c>
      <c r="AC87" s="99"/>
      <c r="AD87" s="140">
        <f>IF(((AC87&gt;=1)*AND(AC87&lt;=AC$5)),AC$9*(1-AC$7)^(AC87-1),0)</f>
        <v>0</v>
      </c>
      <c r="AE87" s="99"/>
      <c r="AF87" s="140">
        <f>IF(((AE87&gt;=1)*AND(AE87&lt;=AE$5)),AE$9*(1-AE$7)^(AE87-1),0)</f>
        <v>0</v>
      </c>
      <c r="AG87" s="99"/>
      <c r="AH87" s="140">
        <f>IF(((AG87&gt;=1)*AND(AG87&lt;=AG$5)),AG$9*(1-AG$7)^(AG87-1),0)</f>
        <v>0</v>
      </c>
      <c r="AI87" s="99"/>
      <c r="AJ87" s="140">
        <f>IF(((AI87&gt;=1)*AND(AI87&lt;=AI$5)),AI$9*(1-AI$7)^(AI87-1),0)</f>
        <v>0</v>
      </c>
      <c r="AK87" s="99"/>
      <c r="AL87" s="262">
        <f>IF(((AK87&gt;=1)*AND(AK87&lt;=AK$5)),AK$9*(1-AK$7)^(AK87-1),0)</f>
        <v>0</v>
      </c>
      <c r="AM87" s="99"/>
      <c r="AN87" s="142">
        <f t="shared" si="19"/>
        <v>0</v>
      </c>
      <c r="AO87" s="99"/>
      <c r="AP87" s="142">
        <f t="shared" si="20"/>
        <v>0</v>
      </c>
      <c r="AQ87" s="99"/>
      <c r="AR87" s="142">
        <f t="shared" si="21"/>
        <v>0</v>
      </c>
      <c r="AS87" s="99"/>
      <c r="AT87" s="142">
        <f t="shared" si="22"/>
        <v>0</v>
      </c>
      <c r="AV87" s="142">
        <f t="shared" si="23"/>
        <v>0</v>
      </c>
      <c r="AX87" s="246">
        <v>0</v>
      </c>
      <c r="AZ87" s="142">
        <f t="shared" si="24"/>
        <v>0</v>
      </c>
      <c r="BB87" s="142">
        <f t="shared" si="25"/>
        <v>0</v>
      </c>
      <c r="BD87" s="142">
        <f t="shared" si="26"/>
        <v>0</v>
      </c>
      <c r="BF87" s="142">
        <f t="shared" si="27"/>
        <v>0</v>
      </c>
    </row>
    <row r="88" spans="1:58" s="103" customFormat="1" ht="18" customHeight="1" x14ac:dyDescent="0.15">
      <c r="B88" s="104"/>
      <c r="D88" s="179"/>
      <c r="E88" s="179"/>
      <c r="F88" s="179"/>
      <c r="K88" s="178"/>
      <c r="L88" s="187">
        <f>IF(((K88&gt;=1)*AND(K88&lt;=K$4)),K$9*(1-K$7)^(K88-1),0)</f>
        <v>0</v>
      </c>
      <c r="M88" s="178"/>
      <c r="N88" s="187">
        <f>IF(((M88&gt;=1)*AND(M88&lt;=M$4)),M$9*(1-M$7)^(M88-1),0)</f>
        <v>0</v>
      </c>
      <c r="O88" s="178"/>
      <c r="P88" s="187">
        <f>IF(((O88&gt;=1)*AND(O88&lt;=O$4)),O$9*(1-O$7)^(O88-1),0)</f>
        <v>0</v>
      </c>
      <c r="Q88" s="178"/>
      <c r="R88" s="187">
        <f>IF(((Q88&gt;=1)*AND(Q88&lt;=Q$4)),Q$9*(1-Q$7)^(Q88-1),0)</f>
        <v>0</v>
      </c>
      <c r="S88" s="99"/>
      <c r="T88" s="142">
        <f>IF(((S88&gt;=1)*AND(S88&lt;=S$4)),S$9*(1-S$7)^(S88-1),0)</f>
        <v>0</v>
      </c>
      <c r="U88" s="99"/>
      <c r="V88" s="142">
        <f>IF(((U88&gt;=1)*AND(U88&lt;=U$4)),U$9*(1-U$7)^(U88-1),0)</f>
        <v>0</v>
      </c>
      <c r="W88" s="143"/>
      <c r="X88" s="140">
        <f>IF(((W88&gt;=1)*AND(W88&lt;=W$4)),W$9*(1-W$7)^(W88-1),0)</f>
        <v>0</v>
      </c>
      <c r="Y88" s="178"/>
      <c r="Z88" s="187">
        <f>IF(((Y88&gt;=1)*AND(Y88&lt;=Y$4)),Y$9*(1-Y$7)^(Y88-1),0)</f>
        <v>0</v>
      </c>
      <c r="AA88" s="99"/>
      <c r="AB88" s="142">
        <f>IF(((AA88&gt;=1)*AND(AA88&lt;=AA$4)),AA$9*(1-AA$7)^(AA88-1),0)</f>
        <v>0</v>
      </c>
      <c r="AC88" s="99"/>
      <c r="AD88" s="142">
        <f>IF(((AC88&gt;=1)*AND(AC88&lt;=AC$4)),AC$9*(1-AC$7)^(AC88-1),0)</f>
        <v>0</v>
      </c>
      <c r="AE88" s="99"/>
      <c r="AF88" s="142">
        <f>IF(((AE88&gt;=1)*AND(AE88&lt;=AE$4)),AE$9*(1-AE$7)^(AE88-1),0)</f>
        <v>0</v>
      </c>
      <c r="AG88" s="99"/>
      <c r="AH88" s="142">
        <f>IF(((AG88&gt;=1)*AND(AG88&lt;=AG$4)),AG$9*(1-AG$7)^(AG88-1),0)</f>
        <v>0</v>
      </c>
      <c r="AI88" s="99"/>
      <c r="AJ88" s="142">
        <f>IF(((AI88&gt;=1)*AND(AI88&lt;=AI$4)),AI$9*(1-AI$7)^(AI88-1),0)</f>
        <v>0</v>
      </c>
      <c r="AK88" s="99"/>
      <c r="AL88" s="263">
        <f>IF(((AK88&gt;=1)*AND(AK88&lt;=AK$4)),AK$9*(1-AK$7)^(AK88-1),0)</f>
        <v>0</v>
      </c>
      <c r="AM88" s="99"/>
      <c r="AN88" s="142">
        <f t="shared" si="19"/>
        <v>0</v>
      </c>
      <c r="AO88" s="99"/>
      <c r="AP88" s="142">
        <f t="shared" si="20"/>
        <v>0</v>
      </c>
      <c r="AQ88" s="99"/>
      <c r="AR88" s="142">
        <f t="shared" si="21"/>
        <v>0</v>
      </c>
      <c r="AS88" s="99"/>
      <c r="AT88" s="142">
        <f t="shared" si="22"/>
        <v>0</v>
      </c>
      <c r="BA88" s="98"/>
      <c r="BB88" s="142">
        <f t="shared" si="25"/>
        <v>0</v>
      </c>
      <c r="BC88" s="98"/>
      <c r="BD88" s="142">
        <f t="shared" si="26"/>
        <v>0</v>
      </c>
      <c r="BE88" s="98"/>
      <c r="BF88" s="142">
        <f t="shared" si="27"/>
        <v>0</v>
      </c>
    </row>
    <row r="89" spans="1:58" s="103" customFormat="1" x14ac:dyDescent="0.15">
      <c r="B89" s="104"/>
      <c r="D89" s="179"/>
      <c r="E89" s="179"/>
      <c r="F89" s="179"/>
      <c r="K89" s="178"/>
      <c r="L89" s="187">
        <f>IF(((K89&gt;=1)*AND(K89&lt;=K$4)),K$9*(1-K$7)^(K89-1),0)</f>
        <v>0</v>
      </c>
      <c r="M89" s="178"/>
      <c r="N89" s="187">
        <f>IF(((M89&gt;=1)*AND(M89&lt;=M$4)),M$9*(1-M$7)^(M89-1),0)</f>
        <v>0</v>
      </c>
      <c r="O89" s="178"/>
      <c r="P89" s="187">
        <f>IF(((O89&gt;=1)*AND(O89&lt;=O$4)),O$9*(1-O$7)^(O89-1),0)</f>
        <v>0</v>
      </c>
      <c r="Q89" s="178"/>
      <c r="R89" s="187">
        <f>IF(((Q89&gt;=1)*AND(Q89&lt;=Q$4)),Q$9*(1-Q$7)^(Q89-1),0)</f>
        <v>0</v>
      </c>
      <c r="S89" s="99"/>
      <c r="T89" s="142">
        <f>IF(((S89&gt;=1)*AND(S89&lt;=S$4)),S$9*(1-S$7)^(S89-1),0)</f>
        <v>0</v>
      </c>
      <c r="U89" s="99"/>
      <c r="V89" s="142">
        <f>IF(((U89&gt;=1)*AND(U89&lt;=U$4)),U$9*(1-U$7)^(U89-1),0)</f>
        <v>0</v>
      </c>
      <c r="W89" s="143"/>
      <c r="X89" s="140">
        <f>IF(((W89&gt;=1)*AND(W89&lt;=W$4)),W$9*(1-W$7)^(W89-1),0)</f>
        <v>0</v>
      </c>
      <c r="Y89" s="99"/>
      <c r="Z89" s="142">
        <f>IF(((Y89&gt;=1)*AND(Y89&lt;=Y$4)),Y$9*(1-Y$7)^(Y89-1),0)</f>
        <v>0</v>
      </c>
      <c r="AA89" s="99"/>
      <c r="AB89" s="142">
        <f>IF(((AA89&gt;=1)*AND(AA89&lt;=AA$4)),AA$9*(1-AA$7)^(AA89-1),0)</f>
        <v>0</v>
      </c>
      <c r="AC89" s="99"/>
      <c r="AD89" s="142">
        <f>IF(((AC89&gt;=1)*AND(AC89&lt;=AC$4)),AC$9*(1-AC$7)^(AC89-1),0)</f>
        <v>0</v>
      </c>
      <c r="AE89" s="99"/>
      <c r="AF89" s="142">
        <f>IF(((AE89&gt;=1)*AND(AE89&lt;=AE$4)),AE$9*(1-AE$7)^(AE89-1),0)</f>
        <v>0</v>
      </c>
      <c r="AG89" s="99"/>
      <c r="AH89" s="142">
        <f>IF(((AG89&gt;=1)*AND(AG89&lt;=AG$4)),AG$9*(1-AG$7)^(AG89-1),0)</f>
        <v>0</v>
      </c>
      <c r="AI89" s="99"/>
      <c r="AJ89" s="142">
        <f>IF(((AI89&gt;=1)*AND(AI89&lt;=AI$4)),AI$9*(1-AI$7)^(AI89-1),0)</f>
        <v>0</v>
      </c>
      <c r="AK89" s="99"/>
      <c r="AL89" s="263">
        <f>IF(((AK89&gt;=1)*AND(AK89&lt;=AK$4)),AK$9*(1-AK$7)^(AK89-1),0)</f>
        <v>0</v>
      </c>
      <c r="AM89" s="99"/>
      <c r="AN89" s="142">
        <f t="shared" si="19"/>
        <v>0</v>
      </c>
      <c r="AO89" s="99"/>
      <c r="AP89" s="142">
        <f t="shared" si="20"/>
        <v>0</v>
      </c>
      <c r="AQ89" s="99"/>
      <c r="AR89" s="142">
        <f t="shared" si="21"/>
        <v>0</v>
      </c>
      <c r="AS89" s="99"/>
      <c r="AT89" s="142">
        <f t="shared" si="22"/>
        <v>0</v>
      </c>
      <c r="BA89" s="98"/>
      <c r="BB89" s="142">
        <f t="shared" si="25"/>
        <v>0</v>
      </c>
      <c r="BC89" s="98"/>
      <c r="BD89" s="142">
        <f t="shared" si="26"/>
        <v>0</v>
      </c>
      <c r="BE89" s="98"/>
      <c r="BF89" s="142">
        <f t="shared" si="27"/>
        <v>0</v>
      </c>
    </row>
    <row r="90" spans="1:58" s="103" customFormat="1" x14ac:dyDescent="0.15">
      <c r="B90" s="104"/>
      <c r="D90" s="179"/>
      <c r="E90" s="179"/>
      <c r="F90" s="179"/>
      <c r="K90" s="178"/>
      <c r="L90" s="187">
        <f>IF(((K90&gt;=1)*AND(K90&lt;=K$4)),K$9*(1-K$7)^(K90-1),0)</f>
        <v>0</v>
      </c>
      <c r="M90" s="178"/>
      <c r="N90" s="187">
        <f>IF(((M90&gt;=1)*AND(M90&lt;=M$4)),M$9*(1-M$7)^(M90-1),0)</f>
        <v>0</v>
      </c>
      <c r="O90" s="178"/>
      <c r="P90" s="187">
        <f>IF(((O90&gt;=1)*AND(O90&lt;=O$4)),O$9*(1-O$7)^(O90-1),0)</f>
        <v>0</v>
      </c>
      <c r="Q90" s="178"/>
      <c r="R90" s="187">
        <f>IF(((Q90&gt;=1)*AND(Q90&lt;=Q$4)),Q$9*(1-Q$7)^(Q90-1),0)</f>
        <v>0</v>
      </c>
      <c r="S90" s="99"/>
      <c r="T90" s="142">
        <f>IF(((S90&gt;=1)*AND(S90&lt;=S$4)),S$9*(1-S$7)^(S90-1),0)</f>
        <v>0</v>
      </c>
      <c r="U90" s="99"/>
      <c r="V90" s="142">
        <f>IF(((U90&gt;=1)*AND(U90&lt;=U$4)),U$9*(1-U$7)^(U90-1),0)</f>
        <v>0</v>
      </c>
      <c r="W90" s="143"/>
      <c r="X90" s="140">
        <f>IF(((W90&gt;=1)*AND(W90&lt;=W$4)),W$9*(1-W$7)^(W90-1),0)</f>
        <v>0</v>
      </c>
      <c r="Y90" s="99"/>
      <c r="Z90" s="142">
        <f>IF(((Y90&gt;=1)*AND(Y90&lt;=Y$4)),Y$9*(1-Y$7)^(Y90-1),0)</f>
        <v>0</v>
      </c>
      <c r="AA90" s="99"/>
      <c r="AB90" s="142">
        <f>IF(((AA90&gt;=1)*AND(AA90&lt;=AA$4)),AA$9*(1-AA$7)^(AA90-1),0)</f>
        <v>0</v>
      </c>
      <c r="AC90" s="99"/>
      <c r="AD90" s="142">
        <f>IF(((AC90&gt;=1)*AND(AC90&lt;=AC$4)),AC$9*(1-AC$7)^(AC90-1),0)</f>
        <v>0</v>
      </c>
      <c r="AE90" s="99"/>
      <c r="AF90" s="142">
        <f>IF(((AE90&gt;=1)*AND(AE90&lt;=AE$4)),AE$9*(1-AE$7)^(AE90-1),0)</f>
        <v>0</v>
      </c>
      <c r="AG90" s="99"/>
      <c r="AH90" s="142">
        <f>IF(((AG90&gt;=1)*AND(AG90&lt;=AG$4)),AG$9*(1-AG$7)^(AG90-1),0)</f>
        <v>0</v>
      </c>
      <c r="AI90" s="99"/>
      <c r="AJ90" s="142">
        <f>IF(((AI90&gt;=1)*AND(AI90&lt;=AI$4)),AI$9*(1-AI$7)^(AI90-1),0)</f>
        <v>0</v>
      </c>
      <c r="AK90" s="99"/>
      <c r="AL90" s="263">
        <f>IF(((AK90&gt;=1)*AND(AK90&lt;=AK$4)),AK$9*(1-AK$7)^(AK90-1),0)</f>
        <v>0</v>
      </c>
      <c r="AM90" s="99"/>
      <c r="AN90" s="142">
        <f t="shared" si="19"/>
        <v>0</v>
      </c>
      <c r="AO90" s="99"/>
      <c r="AP90" s="142">
        <f t="shared" si="20"/>
        <v>0</v>
      </c>
      <c r="AQ90" s="99"/>
      <c r="AR90" s="142">
        <f t="shared" si="21"/>
        <v>0</v>
      </c>
      <c r="AS90" s="99"/>
      <c r="AT90" s="142">
        <f t="shared" si="22"/>
        <v>0</v>
      </c>
      <c r="BA90" s="98"/>
      <c r="BB90" s="142">
        <f t="shared" si="25"/>
        <v>0</v>
      </c>
      <c r="BC90" s="98"/>
      <c r="BD90" s="142">
        <f t="shared" si="26"/>
        <v>0</v>
      </c>
      <c r="BE90" s="98"/>
      <c r="BF90" s="142">
        <f t="shared" si="27"/>
        <v>0</v>
      </c>
    </row>
    <row r="91" spans="1:58" x14ac:dyDescent="0.15">
      <c r="D91" s="179"/>
      <c r="E91" s="179"/>
      <c r="F91" s="179"/>
      <c r="K91" s="178"/>
      <c r="L91" s="187">
        <f>IF(((K91&gt;=1)*AND(K91&lt;=K$4)),K$9*(1-K$7)^(K91-1),0)</f>
        <v>0</v>
      </c>
      <c r="M91" s="178"/>
      <c r="N91" s="187">
        <f>IF(((M91&gt;=1)*AND(M91&lt;=M$4)),M$9*(1-M$7)^(M91-1),0)</f>
        <v>0</v>
      </c>
      <c r="O91" s="178"/>
      <c r="P91" s="187">
        <f>IF(((O91&gt;=1)*AND(O91&lt;=O$4)),O$9*(1-O$7)^(O91-1),0)</f>
        <v>0</v>
      </c>
      <c r="Q91" s="178"/>
      <c r="R91" s="187">
        <f>IF(((Q91&gt;=1)*AND(Q91&lt;=Q$4)),Q$9*(1-Q$7)^(Q91-1),0)</f>
        <v>0</v>
      </c>
      <c r="S91" s="99"/>
      <c r="T91" s="142">
        <f>IF(((S91&gt;=1)*AND(S91&lt;=S$4)),S$9*(1-S$7)^(S91-1),0)</f>
        <v>0</v>
      </c>
      <c r="U91" s="99"/>
      <c r="V91" s="142">
        <f>IF(((U91&gt;=1)*AND(U91&lt;=U$4)),U$9*(1-U$7)^(U91-1),0)</f>
        <v>0</v>
      </c>
      <c r="W91" s="143"/>
      <c r="X91" s="140">
        <f>IF(((W91&gt;=1)*AND(W91&lt;=W$4)),W$9*(1-W$7)^(W91-1),0)</f>
        <v>0</v>
      </c>
      <c r="Y91" s="99"/>
      <c r="Z91" s="142">
        <f>IF(((Y91&gt;=1)*AND(Y91&lt;=Y$4)),Y$9*(1-Y$7)^(Y91-1),0)</f>
        <v>0</v>
      </c>
      <c r="AA91" s="99"/>
      <c r="AB91" s="142">
        <f>IF(((AA91&gt;=1)*AND(AA91&lt;=AA$4)),AA$9*(1-AA$7)^(AA91-1),0)</f>
        <v>0</v>
      </c>
      <c r="AC91" s="99"/>
      <c r="AD91" s="142">
        <f>IF(((AC91&gt;=1)*AND(AC91&lt;=AC$4)),AC$9*(1-AC$7)^(AC91-1),0)</f>
        <v>0</v>
      </c>
      <c r="AE91" s="99"/>
      <c r="AF91" s="142">
        <f>IF(((AE91&gt;=1)*AND(AE91&lt;=AE$4)),AE$9*(1-AE$7)^(AE91-1),0)</f>
        <v>0</v>
      </c>
      <c r="AG91" s="99"/>
      <c r="AH91" s="142">
        <f>IF(((AG91&gt;=1)*AND(AG91&lt;=AG$4)),AG$9*(1-AG$7)^(AG91-1),0)</f>
        <v>0</v>
      </c>
      <c r="AI91" s="99"/>
      <c r="AJ91" s="142">
        <f>IF(((AI91&gt;=1)*AND(AI91&lt;=AI$4)),AI$9*(1-AI$7)^(AI91-1),0)</f>
        <v>0</v>
      </c>
      <c r="AK91" s="99"/>
      <c r="AL91" s="263">
        <f>IF(((AK91&gt;=1)*AND(AK91&lt;=AK$4)),AK$9*(1-AK$7)^(AK91-1),0)</f>
        <v>0</v>
      </c>
      <c r="AM91" s="99"/>
      <c r="AN91" s="142">
        <f t="shared" si="19"/>
        <v>0</v>
      </c>
      <c r="AO91" s="99"/>
      <c r="AP91" s="142">
        <f t="shared" si="20"/>
        <v>0</v>
      </c>
      <c r="AQ91" s="99"/>
      <c r="AR91" s="142">
        <f t="shared" si="21"/>
        <v>0</v>
      </c>
      <c r="AS91" s="99"/>
      <c r="AT91" s="142">
        <f t="shared" si="22"/>
        <v>0</v>
      </c>
      <c r="BA91" s="98"/>
      <c r="BB91" s="142">
        <f t="shared" si="25"/>
        <v>0</v>
      </c>
      <c r="BC91" s="98"/>
      <c r="BD91" s="142">
        <f t="shared" si="26"/>
        <v>0</v>
      </c>
      <c r="BE91" s="98"/>
      <c r="BF91" s="142">
        <f t="shared" si="27"/>
        <v>0</v>
      </c>
    </row>
    <row r="92" spans="1:58" x14ac:dyDescent="0.15">
      <c r="D92" s="179"/>
      <c r="E92" s="179"/>
      <c r="F92" s="179"/>
      <c r="K92" s="178"/>
      <c r="L92" s="187">
        <f>IF(((K92&gt;=1)*AND(K92&lt;=K$4)),K$9*(1-K$7)^(K92-1),0)</f>
        <v>0</v>
      </c>
      <c r="M92" s="178"/>
      <c r="N92" s="187">
        <f>IF(((M92&gt;=1)*AND(M92&lt;=M$4)),M$9*(1-M$7)^(M92-1),0)</f>
        <v>0</v>
      </c>
      <c r="O92" s="178"/>
      <c r="P92" s="187">
        <f>IF(((O92&gt;=1)*AND(O92&lt;=O$4)),O$9*(1-O$7)^(O92-1),0)</f>
        <v>0</v>
      </c>
      <c r="Q92" s="178"/>
      <c r="R92" s="187">
        <f>IF(((Q92&gt;=1)*AND(Q92&lt;=Q$4)),Q$9*(1-Q$7)^(Q92-1),0)</f>
        <v>0</v>
      </c>
      <c r="S92" s="99"/>
      <c r="T92" s="142">
        <f>IF(((S92&gt;=1)*AND(S92&lt;=S$4)),S$9*(1-S$7)^(S92-1),0)</f>
        <v>0</v>
      </c>
      <c r="U92" s="99"/>
      <c r="V92" s="142">
        <f>IF(((U92&gt;=1)*AND(U92&lt;=U$4)),U$9*(1-U$7)^(U92-1),0)</f>
        <v>0</v>
      </c>
      <c r="W92" s="143"/>
      <c r="X92" s="140">
        <f>IF(((W92&gt;=1)*AND(W92&lt;=W$4)),W$9*(1-W$7)^(W92-1),0)</f>
        <v>0</v>
      </c>
      <c r="Y92" s="99"/>
      <c r="Z92" s="142">
        <f>IF(((Y92&gt;=1)*AND(Y92&lt;=Y$4)),Y$9*(1-Y$7)^(Y92-1),0)</f>
        <v>0</v>
      </c>
      <c r="AA92" s="99"/>
      <c r="AB92" s="142">
        <f>IF(((AA92&gt;=1)*AND(AA92&lt;=AA$4)),AA$9*(1-AA$7)^(AA92-1),0)</f>
        <v>0</v>
      </c>
      <c r="AC92" s="99"/>
      <c r="AD92" s="142">
        <f>IF(((AC92&gt;=1)*AND(AC92&lt;=AC$4)),AC$9*(1-AC$7)^(AC92-1),0)</f>
        <v>0</v>
      </c>
      <c r="AE92" s="99"/>
      <c r="AF92" s="142">
        <f>IF(((AE92&gt;=1)*AND(AE92&lt;=AE$4)),AE$9*(1-AE$7)^(AE92-1),0)</f>
        <v>0</v>
      </c>
      <c r="AG92" s="99"/>
      <c r="AH92" s="142">
        <f>IF(((AG92&gt;=1)*AND(AG92&lt;=AG$4)),AG$9*(1-AG$7)^(AG92-1),0)</f>
        <v>0</v>
      </c>
      <c r="AI92" s="99"/>
      <c r="AJ92" s="142">
        <f>IF(((AI92&gt;=1)*AND(AI92&lt;=AI$4)),AI$9*(1-AI$7)^(AI92-1),0)</f>
        <v>0</v>
      </c>
      <c r="AK92" s="99"/>
      <c r="AL92" s="263">
        <f>IF(((AK92&gt;=1)*AND(AK92&lt;=AK$4)),AK$9*(1-AK$7)^(AK92-1),0)</f>
        <v>0</v>
      </c>
      <c r="AM92" s="99"/>
      <c r="AN92" s="142">
        <f t="shared" si="19"/>
        <v>0</v>
      </c>
      <c r="AO92" s="99"/>
      <c r="AP92" s="142">
        <f t="shared" si="20"/>
        <v>0</v>
      </c>
      <c r="AQ92" s="99"/>
      <c r="AR92" s="142">
        <f t="shared" si="21"/>
        <v>0</v>
      </c>
      <c r="AS92" s="99"/>
      <c r="AT92" s="142">
        <f t="shared" si="22"/>
        <v>0</v>
      </c>
      <c r="BA92" s="98"/>
      <c r="BB92" s="142">
        <f t="shared" si="25"/>
        <v>0</v>
      </c>
      <c r="BC92" s="98"/>
      <c r="BD92" s="142">
        <f t="shared" si="26"/>
        <v>0</v>
      </c>
      <c r="BE92" s="98"/>
      <c r="BF92" s="142">
        <f t="shared" si="27"/>
        <v>0</v>
      </c>
    </row>
    <row r="93" spans="1:58" x14ac:dyDescent="0.15">
      <c r="D93" s="179"/>
      <c r="E93" s="179"/>
      <c r="F93" s="179"/>
      <c r="K93" s="178"/>
      <c r="L93" s="187">
        <f>IF(((K93&gt;=1)*AND(K93&lt;=K$4)),K$9*(1-K$7)^(K93-1),0)</f>
        <v>0</v>
      </c>
      <c r="M93" s="178"/>
      <c r="N93" s="187">
        <f>IF(((M93&gt;=1)*AND(M93&lt;=M$4)),M$9*(1-M$7)^(M93-1),0)</f>
        <v>0</v>
      </c>
      <c r="O93" s="178"/>
      <c r="P93" s="187">
        <f>IF(((O93&gt;=1)*AND(O93&lt;=O$4)),O$9*(1-O$7)^(O93-1),0)</f>
        <v>0</v>
      </c>
      <c r="Q93" s="178"/>
      <c r="R93" s="187">
        <f>IF(((Q93&gt;=1)*AND(Q93&lt;=Q$4)),Q$9*(1-Q$7)^(Q93-1),0)</f>
        <v>0</v>
      </c>
      <c r="S93" s="99"/>
      <c r="T93" s="142">
        <f>IF(((S93&gt;=1)*AND(S93&lt;=S$4)),S$9*(1-S$7)^(S93-1),0)</f>
        <v>0</v>
      </c>
      <c r="U93" s="99"/>
      <c r="V93" s="142">
        <f>IF(((U93&gt;=1)*AND(U93&lt;=U$4)),U$9*(1-U$7)^(U93-1),0)</f>
        <v>0</v>
      </c>
      <c r="W93" s="143"/>
      <c r="X93" s="140">
        <f>IF(((W93&gt;=1)*AND(W93&lt;=W$4)),W$9*(1-W$7)^(W93-1),0)</f>
        <v>0</v>
      </c>
      <c r="Y93" s="99"/>
      <c r="Z93" s="142">
        <f>IF(((Y93&gt;=1)*AND(Y93&lt;=Y$4)),Y$9*(1-Y$7)^(Y93-1),0)</f>
        <v>0</v>
      </c>
      <c r="AA93" s="99"/>
      <c r="AB93" s="142">
        <f>IF(((AA93&gt;=1)*AND(AA93&lt;=AA$4)),AA$9*(1-AA$7)^(AA93-1),0)</f>
        <v>0</v>
      </c>
      <c r="AC93" s="99"/>
      <c r="AD93" s="142">
        <f>IF(((AC93&gt;=1)*AND(AC93&lt;=AC$4)),AC$9*(1-AC$7)^(AC93-1),0)</f>
        <v>0</v>
      </c>
      <c r="AE93" s="99"/>
      <c r="AF93" s="142">
        <f>IF(((AE93&gt;=1)*AND(AE93&lt;=AE$4)),AE$9*(1-AE$7)^(AE93-1),0)</f>
        <v>0</v>
      </c>
      <c r="AG93" s="99"/>
      <c r="AH93" s="142">
        <f>IF(((AG93&gt;=1)*AND(AG93&lt;=AG$4)),AG$9*(1-AG$7)^(AG93-1),0)</f>
        <v>0</v>
      </c>
      <c r="AI93" s="99"/>
      <c r="AJ93" s="142">
        <f>IF(((AI93&gt;=1)*AND(AI93&lt;=AI$4)),AI$9*(1-AI$7)^(AI93-1),0)</f>
        <v>0</v>
      </c>
      <c r="AK93" s="99"/>
      <c r="AL93" s="263">
        <f>IF(((AK93&gt;=1)*AND(AK93&lt;=AK$4)),AK$9*(1-AK$7)^(AK93-1),0)</f>
        <v>0</v>
      </c>
      <c r="AM93" s="99"/>
      <c r="AN93" s="142">
        <f t="shared" si="19"/>
        <v>0</v>
      </c>
      <c r="AO93" s="99"/>
      <c r="AP93" s="142">
        <f t="shared" si="20"/>
        <v>0</v>
      </c>
      <c r="AQ93" s="99"/>
      <c r="AR93" s="142">
        <f t="shared" si="21"/>
        <v>0</v>
      </c>
      <c r="AS93" s="99"/>
      <c r="AT93" s="142">
        <f t="shared" si="22"/>
        <v>0</v>
      </c>
      <c r="BA93" s="98"/>
      <c r="BB93" s="142">
        <f t="shared" si="25"/>
        <v>0</v>
      </c>
      <c r="BC93" s="98"/>
      <c r="BD93" s="142">
        <f t="shared" si="26"/>
        <v>0</v>
      </c>
      <c r="BE93" s="98"/>
      <c r="BF93" s="142">
        <f t="shared" si="27"/>
        <v>0</v>
      </c>
    </row>
    <row r="94" spans="1:58" x14ac:dyDescent="0.15">
      <c r="D94" s="179"/>
      <c r="E94" s="179"/>
      <c r="F94" s="179"/>
      <c r="K94" s="178"/>
      <c r="L94" s="187">
        <f>IF(((K94&gt;=1)*AND(K94&lt;=K$4)),K$9*(1-K$7)^(K94-1),0)</f>
        <v>0</v>
      </c>
      <c r="M94" s="178"/>
      <c r="N94" s="187">
        <f>IF(((M94&gt;=1)*AND(M94&lt;=M$4)),M$9*(1-M$7)^(M94-1),0)</f>
        <v>0</v>
      </c>
      <c r="O94" s="178"/>
      <c r="P94" s="187">
        <f>IF(((O94&gt;=1)*AND(O94&lt;=O$4)),O$9*(1-O$7)^(O94-1),0)</f>
        <v>0</v>
      </c>
      <c r="Q94" s="178"/>
      <c r="R94" s="187">
        <f>IF(((Q94&gt;=1)*AND(Q94&lt;=Q$4)),Q$9*(1-Q$7)^(Q94-1),0)</f>
        <v>0</v>
      </c>
      <c r="S94" s="99"/>
      <c r="T94" s="142">
        <f>IF(((S94&gt;=1)*AND(S94&lt;=S$4)),S$9*(1-S$7)^(S94-1),0)</f>
        <v>0</v>
      </c>
      <c r="U94" s="99"/>
      <c r="V94" s="142">
        <f>IF(((U94&gt;=1)*AND(U94&lt;=U$4)),U$9*(1-U$7)^(U94-1),0)</f>
        <v>0</v>
      </c>
      <c r="W94" s="143"/>
      <c r="X94" s="140">
        <f>IF(((W94&gt;=1)*AND(W94&lt;=W$4)),W$9*(1-W$7)^(W94-1),0)</f>
        <v>0</v>
      </c>
      <c r="Y94" s="99"/>
      <c r="Z94" s="142">
        <f>IF(((Y94&gt;=1)*AND(Y94&lt;=Y$4)),Y$9*(1-Y$7)^(Y94-1),0)</f>
        <v>0</v>
      </c>
      <c r="AA94" s="99"/>
      <c r="AB94" s="142">
        <f>IF(((AA94&gt;=1)*AND(AA94&lt;=AA$4)),AA$9*(1-AA$7)^(AA94-1),0)</f>
        <v>0</v>
      </c>
      <c r="AC94" s="99"/>
      <c r="AD94" s="142">
        <f>IF(((AC94&gt;=1)*AND(AC94&lt;=AC$4)),AC$9*(1-AC$7)^(AC94-1),0)</f>
        <v>0</v>
      </c>
      <c r="AE94" s="99"/>
      <c r="AF94" s="142">
        <f>IF(((AE94&gt;=1)*AND(AE94&lt;=AE$4)),AE$9*(1-AE$7)^(AE94-1),0)</f>
        <v>0</v>
      </c>
      <c r="AG94" s="99"/>
      <c r="AH94" s="142">
        <f>IF(((AG94&gt;=1)*AND(AG94&lt;=AG$4)),AG$9*(1-AG$7)^(AG94-1),0)</f>
        <v>0</v>
      </c>
      <c r="AI94" s="99"/>
      <c r="AJ94" s="142">
        <f>IF(((AI94&gt;=1)*AND(AI94&lt;=AI$4)),AI$9*(1-AI$7)^(AI94-1),0)</f>
        <v>0</v>
      </c>
      <c r="AK94" s="99"/>
      <c r="AL94" s="263">
        <f>IF(((AK94&gt;=1)*AND(AK94&lt;=AK$4)),AK$9*(1-AK$7)^(AK94-1),0)</f>
        <v>0</v>
      </c>
      <c r="AM94" s="99"/>
      <c r="AN94" s="142">
        <f t="shared" si="19"/>
        <v>0</v>
      </c>
      <c r="AO94" s="99"/>
      <c r="AP94" s="142">
        <f t="shared" si="20"/>
        <v>0</v>
      </c>
      <c r="AQ94" s="99"/>
      <c r="AR94" s="142">
        <f t="shared" si="21"/>
        <v>0</v>
      </c>
      <c r="AS94" s="99"/>
      <c r="AT94" s="142">
        <f t="shared" si="22"/>
        <v>0</v>
      </c>
      <c r="BA94" s="98"/>
      <c r="BB94" s="142">
        <f t="shared" si="25"/>
        <v>0</v>
      </c>
      <c r="BC94" s="98"/>
      <c r="BD94" s="142">
        <f t="shared" si="26"/>
        <v>0</v>
      </c>
      <c r="BE94" s="98"/>
      <c r="BF94" s="142">
        <f t="shared" si="27"/>
        <v>0</v>
      </c>
    </row>
    <row r="95" spans="1:58" x14ac:dyDescent="0.15">
      <c r="D95" s="179"/>
      <c r="E95" s="179"/>
      <c r="F95" s="179"/>
      <c r="K95" s="178"/>
      <c r="L95" s="187">
        <f>IF(((K95&gt;=1)*AND(K95&lt;=K$4)),K$9*(1-K$7)^(K95-1),0)</f>
        <v>0</v>
      </c>
      <c r="M95" s="178"/>
      <c r="N95" s="187">
        <f>IF(((M95&gt;=1)*AND(M95&lt;=M$4)),M$9*(1-M$7)^(M95-1),0)</f>
        <v>0</v>
      </c>
      <c r="O95" s="178"/>
      <c r="P95" s="187">
        <f>IF(((O95&gt;=1)*AND(O95&lt;=O$4)),O$9*(1-O$7)^(O95-1),0)</f>
        <v>0</v>
      </c>
      <c r="Q95" s="178"/>
      <c r="R95" s="187">
        <f>IF(((Q95&gt;=1)*AND(Q95&lt;=Q$4)),Q$9*(1-Q$7)^(Q95-1),0)</f>
        <v>0</v>
      </c>
      <c r="S95" s="99"/>
      <c r="T95" s="142">
        <f>IF(((S95&gt;=1)*AND(S95&lt;=S$4)),S$9*(1-S$7)^(S95-1),0)</f>
        <v>0</v>
      </c>
      <c r="U95" s="99"/>
      <c r="V95" s="142">
        <f>IF(((U95&gt;=1)*AND(U95&lt;=U$4)),U$9*(1-U$7)^(U95-1),0)</f>
        <v>0</v>
      </c>
      <c r="W95" s="143"/>
      <c r="X95" s="140">
        <f>IF(((W95&gt;=1)*AND(W95&lt;=W$4)),W$9*(1-W$7)^(W95-1),0)</f>
        <v>0</v>
      </c>
      <c r="Y95" s="99"/>
      <c r="Z95" s="142">
        <f>IF(((Y95&gt;=1)*AND(Y95&lt;=Y$4)),Y$9*(1-Y$7)^(Y95-1),0)</f>
        <v>0</v>
      </c>
      <c r="AA95" s="99"/>
      <c r="AB95" s="142">
        <f>IF(((AA95&gt;=1)*AND(AA95&lt;=AA$4)),AA$9*(1-AA$7)^(AA95-1),0)</f>
        <v>0</v>
      </c>
      <c r="AC95" s="99"/>
      <c r="AD95" s="142">
        <f>IF(((AC95&gt;=1)*AND(AC95&lt;=AC$4)),AC$9*(1-AC$7)^(AC95-1),0)</f>
        <v>0</v>
      </c>
      <c r="AE95" s="99"/>
      <c r="AF95" s="142">
        <f>IF(((AE95&gt;=1)*AND(AE95&lt;=AE$4)),AE$9*(1-AE$7)^(AE95-1),0)</f>
        <v>0</v>
      </c>
      <c r="AG95" s="99"/>
      <c r="AH95" s="142">
        <f>IF(((AG95&gt;=1)*AND(AG95&lt;=AG$4)),AG$9*(1-AG$7)^(AG95-1),0)</f>
        <v>0</v>
      </c>
      <c r="AI95" s="99"/>
      <c r="AJ95" s="142">
        <f>IF(((AI95&gt;=1)*AND(AI95&lt;=AI$4)),AI$9*(1-AI$7)^(AI95-1),0)</f>
        <v>0</v>
      </c>
      <c r="AK95" s="99"/>
      <c r="AL95" s="263">
        <f>IF(((AK95&gt;=1)*AND(AK95&lt;=AK$4)),AK$9*(1-AK$7)^(AK95-1),0)</f>
        <v>0</v>
      </c>
      <c r="AM95" s="99"/>
      <c r="AN95" s="142">
        <f t="shared" si="19"/>
        <v>0</v>
      </c>
      <c r="AO95" s="99"/>
      <c r="AP95" s="142">
        <f t="shared" si="20"/>
        <v>0</v>
      </c>
      <c r="AQ95" s="99"/>
      <c r="AR95" s="142">
        <f t="shared" si="21"/>
        <v>0</v>
      </c>
      <c r="AS95" s="99"/>
      <c r="AT95" s="142">
        <f t="shared" si="22"/>
        <v>0</v>
      </c>
      <c r="BA95" s="98"/>
      <c r="BB95" s="142">
        <f t="shared" si="25"/>
        <v>0</v>
      </c>
      <c r="BC95" s="98"/>
      <c r="BD95" s="142">
        <f t="shared" si="26"/>
        <v>0</v>
      </c>
      <c r="BE95" s="98"/>
      <c r="BF95" s="142">
        <f t="shared" si="27"/>
        <v>0</v>
      </c>
    </row>
    <row r="96" spans="1:58" x14ac:dyDescent="0.15">
      <c r="D96" s="179"/>
      <c r="E96" s="179"/>
      <c r="F96" s="179"/>
      <c r="K96" s="178"/>
      <c r="L96" s="187">
        <f>IF(((K96&gt;=1)*AND(K96&lt;=K$4)),K$9*(1-K$7)^(K96-1),0)</f>
        <v>0</v>
      </c>
      <c r="M96" s="178"/>
      <c r="N96" s="187">
        <f>IF(((M96&gt;=1)*AND(M96&lt;=M$4)),M$9*(1-M$7)^(M96-1),0)</f>
        <v>0</v>
      </c>
      <c r="O96" s="178"/>
      <c r="P96" s="187">
        <f>IF(((O96&gt;=1)*AND(O96&lt;=O$4)),O$9*(1-O$7)^(O96-1),0)</f>
        <v>0</v>
      </c>
      <c r="Q96" s="178"/>
      <c r="R96" s="187">
        <f>IF(((Q96&gt;=1)*AND(Q96&lt;=Q$4)),Q$9*(1-Q$7)^(Q96-1),0)</f>
        <v>0</v>
      </c>
      <c r="S96" s="99"/>
      <c r="T96" s="142">
        <f>IF(((S96&gt;=1)*AND(S96&lt;=S$4)),S$9*(1-S$7)^(S96-1),0)</f>
        <v>0</v>
      </c>
      <c r="U96" s="99"/>
      <c r="V96" s="142">
        <f>IF(((U96&gt;=1)*AND(U96&lt;=U$4)),U$9*(1-U$7)^(U96-1),0)</f>
        <v>0</v>
      </c>
      <c r="W96" s="143"/>
      <c r="X96" s="140">
        <f>IF(((W96&gt;=1)*AND(W96&lt;=W$4)),W$9*(1-W$7)^(W96-1),0)</f>
        <v>0</v>
      </c>
      <c r="Y96" s="99"/>
      <c r="Z96" s="142">
        <f>IF(((Y96&gt;=1)*AND(Y96&lt;=Y$4)),Y$9*(1-Y$7)^(Y96-1),0)</f>
        <v>0</v>
      </c>
      <c r="AA96" s="99"/>
      <c r="AB96" s="142">
        <f>IF(((AA96&gt;=1)*AND(AA96&lt;=AA$4)),AA$9*(1-AA$7)^(AA96-1),0)</f>
        <v>0</v>
      </c>
      <c r="AC96" s="99"/>
      <c r="AD96" s="142">
        <f>IF(((AC96&gt;=1)*AND(AC96&lt;=AC$4)),AC$9*(1-AC$7)^(AC96-1),0)</f>
        <v>0</v>
      </c>
      <c r="AE96" s="99"/>
      <c r="AF96" s="142">
        <f>IF(((AE96&gt;=1)*AND(AE96&lt;=AE$4)),AE$9*(1-AE$7)^(AE96-1),0)</f>
        <v>0</v>
      </c>
      <c r="AG96" s="99"/>
      <c r="AH96" s="142">
        <f>IF(((AG96&gt;=1)*AND(AG96&lt;=AG$4)),AG$9*(1-AG$7)^(AG96-1),0)</f>
        <v>0</v>
      </c>
      <c r="AI96" s="99"/>
      <c r="AJ96" s="142">
        <f>IF(((AI96&gt;=1)*AND(AI96&lt;=AI$4)),AI$9*(1-AI$7)^(AI96-1),0)</f>
        <v>0</v>
      </c>
      <c r="AK96" s="99"/>
      <c r="AL96" s="263">
        <f>IF(((AK96&gt;=1)*AND(AK96&lt;=AK$4)),AK$9*(1-AK$7)^(AK96-1),0)</f>
        <v>0</v>
      </c>
      <c r="AM96" s="99"/>
      <c r="AN96" s="142">
        <f t="shared" si="19"/>
        <v>0</v>
      </c>
      <c r="AO96" s="99"/>
      <c r="AP96" s="142">
        <f t="shared" si="20"/>
        <v>0</v>
      </c>
      <c r="AQ96" s="99"/>
      <c r="AR96" s="142">
        <f t="shared" si="21"/>
        <v>0</v>
      </c>
      <c r="AS96" s="99"/>
      <c r="AT96" s="142">
        <f t="shared" si="22"/>
        <v>0</v>
      </c>
      <c r="BA96" s="98"/>
      <c r="BB96" s="142">
        <f t="shared" si="25"/>
        <v>0</v>
      </c>
      <c r="BC96" s="98"/>
      <c r="BD96" s="142">
        <f t="shared" si="26"/>
        <v>0</v>
      </c>
      <c r="BE96" s="98"/>
      <c r="BF96" s="142">
        <f t="shared" si="27"/>
        <v>0</v>
      </c>
    </row>
    <row r="97" spans="4:58" x14ac:dyDescent="0.15">
      <c r="D97" s="179"/>
      <c r="E97" s="179"/>
      <c r="F97" s="179"/>
      <c r="K97" s="178"/>
      <c r="L97" s="187">
        <f>IF(((K97&gt;=1)*AND(K97&lt;=K$4)),K$9*(1-K$7)^(K97-1),0)</f>
        <v>0</v>
      </c>
      <c r="M97" s="178"/>
      <c r="N97" s="187">
        <f>IF(((M97&gt;=1)*AND(M97&lt;=M$4)),M$9*(1-M$7)^(M97-1),0)</f>
        <v>0</v>
      </c>
      <c r="O97" s="178"/>
      <c r="P97" s="187">
        <f>IF(((O97&gt;=1)*AND(O97&lt;=O$4)),O$9*(1-O$7)^(O97-1),0)</f>
        <v>0</v>
      </c>
      <c r="Q97" s="178"/>
      <c r="R97" s="187">
        <f>IF(((Q97&gt;=1)*AND(Q97&lt;=Q$4)),Q$9*(1-Q$7)^(Q97-1),0)</f>
        <v>0</v>
      </c>
      <c r="S97" s="99"/>
      <c r="T97" s="142">
        <f>IF(((S97&gt;=1)*AND(S97&lt;=S$4)),S$9*(1-S$7)^(S97-1),0)</f>
        <v>0</v>
      </c>
      <c r="U97" s="99"/>
      <c r="V97" s="142">
        <f>IF(((U97&gt;=1)*AND(U97&lt;=U$4)),U$9*(1-U$7)^(U97-1),0)</f>
        <v>0</v>
      </c>
      <c r="W97" s="143"/>
      <c r="X97" s="140">
        <f>IF(((W97&gt;=1)*AND(W97&lt;=W$4)),W$9*(1-W$7)^(W97-1),0)</f>
        <v>0</v>
      </c>
      <c r="Y97" s="99"/>
      <c r="Z97" s="142">
        <f>IF(((Y97&gt;=1)*AND(Y97&lt;=Y$4)),Y$9*(1-Y$7)^(Y97-1),0)</f>
        <v>0</v>
      </c>
      <c r="AA97" s="99"/>
      <c r="AB97" s="142">
        <f>IF(((AA97&gt;=1)*AND(AA97&lt;=AA$4)),AA$9*(1-AA$7)^(AA97-1),0)</f>
        <v>0</v>
      </c>
      <c r="AC97" s="99"/>
      <c r="AD97" s="142">
        <f>IF(((AC97&gt;=1)*AND(AC97&lt;=AC$4)),AC$9*(1-AC$7)^(AC97-1),0)</f>
        <v>0</v>
      </c>
      <c r="AE97" s="99"/>
      <c r="AF97" s="142">
        <f>IF(((AE97&gt;=1)*AND(AE97&lt;=AE$4)),AE$9*(1-AE$7)^(AE97-1),0)</f>
        <v>0</v>
      </c>
      <c r="AG97" s="99"/>
      <c r="AH97" s="142">
        <f>IF(((AG97&gt;=1)*AND(AG97&lt;=AG$4)),AG$9*(1-AG$7)^(AG97-1),0)</f>
        <v>0</v>
      </c>
      <c r="AI97" s="99"/>
      <c r="AJ97" s="142">
        <f>IF(((AI97&gt;=1)*AND(AI97&lt;=AI$4)),AI$9*(1-AI$7)^(AI97-1),0)</f>
        <v>0</v>
      </c>
      <c r="AK97" s="99"/>
      <c r="AL97" s="263">
        <f>IF(((AK97&gt;=1)*AND(AK97&lt;=AK$4)),AK$9*(1-AK$7)^(AK97-1),0)</f>
        <v>0</v>
      </c>
      <c r="AM97" s="99"/>
      <c r="AN97" s="142">
        <f t="shared" si="19"/>
        <v>0</v>
      </c>
      <c r="AO97" s="99"/>
      <c r="AP97" s="142">
        <f t="shared" si="20"/>
        <v>0</v>
      </c>
      <c r="AQ97" s="99"/>
      <c r="AR97" s="142">
        <f t="shared" si="21"/>
        <v>0</v>
      </c>
      <c r="AS97" s="99"/>
      <c r="AT97" s="142">
        <f t="shared" si="22"/>
        <v>0</v>
      </c>
      <c r="BA97" s="98"/>
      <c r="BB97" s="142">
        <f t="shared" si="25"/>
        <v>0</v>
      </c>
      <c r="BC97" s="98"/>
      <c r="BD97" s="142">
        <f t="shared" si="26"/>
        <v>0</v>
      </c>
      <c r="BE97" s="98"/>
      <c r="BF97" s="142">
        <f t="shared" si="27"/>
        <v>0</v>
      </c>
    </row>
    <row r="98" spans="4:58" x14ac:dyDescent="0.15">
      <c r="D98" s="179"/>
      <c r="E98" s="179"/>
      <c r="F98" s="179"/>
      <c r="K98" s="178"/>
      <c r="L98" s="187">
        <f>IF(((K98&gt;=1)*AND(K98&lt;=K$4)),K$9*(1-K$7)^(K98-1),0)</f>
        <v>0</v>
      </c>
      <c r="M98" s="178"/>
      <c r="N98" s="187">
        <f>IF(((M98&gt;=1)*AND(M98&lt;=M$4)),M$9*(1-M$7)^(M98-1),0)</f>
        <v>0</v>
      </c>
      <c r="O98" s="178"/>
      <c r="P98" s="187">
        <f>IF(((O98&gt;=1)*AND(O98&lt;=O$4)),O$9*(1-O$7)^(O98-1),0)</f>
        <v>0</v>
      </c>
      <c r="Q98" s="178"/>
      <c r="R98" s="187">
        <f>IF(((Q98&gt;=1)*AND(Q98&lt;=Q$4)),Q$9*(1-Q$7)^(Q98-1),0)</f>
        <v>0</v>
      </c>
      <c r="S98" s="99"/>
      <c r="T98" s="142">
        <f>IF(((S98&gt;=1)*AND(S98&lt;=S$4)),S$9*(1-S$7)^(S98-1),0)</f>
        <v>0</v>
      </c>
      <c r="U98" s="99"/>
      <c r="V98" s="142">
        <f>IF(((U98&gt;=1)*AND(U98&lt;=U$4)),U$9*(1-U$7)^(U98-1),0)</f>
        <v>0</v>
      </c>
      <c r="W98" s="143"/>
      <c r="X98" s="140">
        <f>IF(((W98&gt;=1)*AND(W98&lt;=W$4)),W$9*(1-W$7)^(W98-1),0)</f>
        <v>0</v>
      </c>
      <c r="Y98" s="99"/>
      <c r="Z98" s="142">
        <f>IF(((Y98&gt;=1)*AND(Y98&lt;=Y$4)),Y$9*(1-Y$7)^(Y98-1),0)</f>
        <v>0</v>
      </c>
      <c r="AA98" s="99"/>
      <c r="AB98" s="142">
        <f>IF(((AA98&gt;=1)*AND(AA98&lt;=AA$4)),AA$9*(1-AA$7)^(AA98-1),0)</f>
        <v>0</v>
      </c>
      <c r="AC98" s="99"/>
      <c r="AD98" s="142">
        <f>IF(((AC98&gt;=1)*AND(AC98&lt;=AC$4)),AC$9*(1-AC$7)^(AC98-1),0)</f>
        <v>0</v>
      </c>
      <c r="AE98" s="99"/>
      <c r="AF98" s="142">
        <f>IF(((AE98&gt;=1)*AND(AE98&lt;=AE$4)),AE$9*(1-AE$7)^(AE98-1),0)</f>
        <v>0</v>
      </c>
      <c r="AG98" s="99"/>
      <c r="AH98" s="142">
        <f>IF(((AG98&gt;=1)*AND(AG98&lt;=AG$4)),AG$9*(1-AG$7)^(AG98-1),0)</f>
        <v>0</v>
      </c>
      <c r="AI98" s="99"/>
      <c r="AJ98" s="142">
        <f>IF(((AI98&gt;=1)*AND(AI98&lt;=AI$4)),AI$9*(1-AI$7)^(AI98-1),0)</f>
        <v>0</v>
      </c>
      <c r="AK98" s="99"/>
      <c r="AL98" s="263">
        <f>IF(((AK98&gt;=1)*AND(AK98&lt;=AK$4)),AK$9*(1-AK$7)^(AK98-1),0)</f>
        <v>0</v>
      </c>
      <c r="AM98" s="99"/>
      <c r="AN98" s="142">
        <f t="shared" si="19"/>
        <v>0</v>
      </c>
      <c r="AO98" s="99"/>
      <c r="AP98" s="142">
        <f t="shared" si="20"/>
        <v>0</v>
      </c>
      <c r="AQ98" s="99"/>
      <c r="AR98" s="142">
        <f t="shared" si="21"/>
        <v>0</v>
      </c>
      <c r="AS98" s="99"/>
      <c r="AT98" s="142">
        <f t="shared" si="22"/>
        <v>0</v>
      </c>
      <c r="BA98" s="98"/>
      <c r="BB98" s="142">
        <f t="shared" si="25"/>
        <v>0</v>
      </c>
      <c r="BC98" s="98"/>
      <c r="BD98" s="142">
        <f t="shared" si="26"/>
        <v>0</v>
      </c>
      <c r="BE98" s="98"/>
      <c r="BF98" s="142">
        <f t="shared" si="27"/>
        <v>0</v>
      </c>
    </row>
    <row r="99" spans="4:58" x14ac:dyDescent="0.15">
      <c r="D99" s="179"/>
      <c r="E99" s="179"/>
      <c r="F99" s="179"/>
      <c r="K99" s="178"/>
      <c r="L99" s="187">
        <f>IF(((K99&gt;=1)*AND(K99&lt;=K$4)),K$9*(1-K$7)^(K99-1),0)</f>
        <v>0</v>
      </c>
      <c r="M99" s="178"/>
      <c r="N99" s="187">
        <f>IF(((M99&gt;=1)*AND(M99&lt;=M$4)),M$9*(1-M$7)^(M99-1),0)</f>
        <v>0</v>
      </c>
      <c r="O99" s="178"/>
      <c r="P99" s="187">
        <f>IF(((O99&gt;=1)*AND(O99&lt;=O$4)),O$9*(1-O$7)^(O99-1),0)</f>
        <v>0</v>
      </c>
      <c r="Q99" s="178"/>
      <c r="R99" s="187">
        <f>IF(((Q99&gt;=1)*AND(Q99&lt;=Q$4)),Q$9*(1-Q$7)^(Q99-1),0)</f>
        <v>0</v>
      </c>
      <c r="S99" s="99"/>
      <c r="T99" s="142">
        <f>IF(((S99&gt;=1)*AND(S99&lt;=S$4)),S$9*(1-S$7)^(S99-1),0)</f>
        <v>0</v>
      </c>
      <c r="U99" s="99"/>
      <c r="V99" s="142">
        <f>IF(((U99&gt;=1)*AND(U99&lt;=U$4)),U$9*(1-U$7)^(U99-1),0)</f>
        <v>0</v>
      </c>
      <c r="W99" s="143"/>
      <c r="X99" s="140">
        <f>IF(((W99&gt;=1)*AND(W99&lt;=W$4)),W$9*(1-W$7)^(W99-1),0)</f>
        <v>0</v>
      </c>
      <c r="Y99" s="99"/>
      <c r="Z99" s="142">
        <f>IF(((Y99&gt;=1)*AND(Y99&lt;=Y$4)),Y$9*(1-Y$7)^(Y99-1),0)</f>
        <v>0</v>
      </c>
      <c r="AA99" s="99"/>
      <c r="AB99" s="142">
        <f>IF(((AA99&gt;=1)*AND(AA99&lt;=AA$4)),AA$9*(1-AA$7)^(AA99-1),0)</f>
        <v>0</v>
      </c>
      <c r="AC99" s="99"/>
      <c r="AD99" s="142">
        <f>IF(((AC99&gt;=1)*AND(AC99&lt;=AC$4)),AC$9*(1-AC$7)^(AC99-1),0)</f>
        <v>0</v>
      </c>
      <c r="AE99" s="99"/>
      <c r="AF99" s="142">
        <f>IF(((AE99&gt;=1)*AND(AE99&lt;=AE$4)),AE$9*(1-AE$7)^(AE99-1),0)</f>
        <v>0</v>
      </c>
      <c r="AG99" s="99"/>
      <c r="AH99" s="142">
        <f>IF(((AG99&gt;=1)*AND(AG99&lt;=AG$4)),AG$9*(1-AG$7)^(AG99-1),0)</f>
        <v>0</v>
      </c>
      <c r="AI99" s="99"/>
      <c r="AJ99" s="142">
        <f>IF(((AI99&gt;=1)*AND(AI99&lt;=AI$4)),AI$9*(1-AI$7)^(AI99-1),0)</f>
        <v>0</v>
      </c>
      <c r="AK99" s="99"/>
      <c r="AL99" s="263">
        <f>IF(((AK99&gt;=1)*AND(AK99&lt;=AK$4)),AK$9*(1-AK$7)^(AK99-1),0)</f>
        <v>0</v>
      </c>
      <c r="AM99" s="99"/>
      <c r="AN99" s="142">
        <f t="shared" si="19"/>
        <v>0</v>
      </c>
      <c r="AO99" s="99"/>
      <c r="AP99" s="142">
        <f t="shared" si="20"/>
        <v>0</v>
      </c>
      <c r="AQ99" s="99"/>
      <c r="AR99" s="142">
        <f t="shared" si="21"/>
        <v>0</v>
      </c>
      <c r="AS99" s="99"/>
      <c r="AT99" s="142">
        <f t="shared" si="22"/>
        <v>0</v>
      </c>
      <c r="BA99" s="98"/>
      <c r="BB99" s="142">
        <f t="shared" si="25"/>
        <v>0</v>
      </c>
      <c r="BC99" s="98"/>
      <c r="BD99" s="142">
        <f t="shared" si="26"/>
        <v>0</v>
      </c>
      <c r="BE99" s="98"/>
      <c r="BF99" s="142">
        <f t="shared" si="27"/>
        <v>0</v>
      </c>
    </row>
    <row r="100" spans="4:58" x14ac:dyDescent="0.15">
      <c r="D100" s="179"/>
      <c r="E100" s="179"/>
      <c r="F100" s="179"/>
      <c r="K100" s="178"/>
      <c r="L100" s="187">
        <f>IF(((K100&gt;=1)*AND(K100&lt;=K$4)),K$9*(1-K$7)^(K100-1),0)</f>
        <v>0</v>
      </c>
      <c r="M100" s="178"/>
      <c r="N100" s="187">
        <f>IF(((M100&gt;=1)*AND(M100&lt;=M$4)),M$9*(1-M$7)^(M100-1),0)</f>
        <v>0</v>
      </c>
      <c r="O100" s="178"/>
      <c r="P100" s="187">
        <f>IF(((O100&gt;=1)*AND(O100&lt;=O$4)),O$9*(1-O$7)^(O100-1),0)</f>
        <v>0</v>
      </c>
      <c r="Q100" s="178"/>
      <c r="R100" s="187">
        <f>IF(((Q100&gt;=1)*AND(Q100&lt;=Q$4)),Q$9*(1-Q$7)^(Q100-1),0)</f>
        <v>0</v>
      </c>
      <c r="S100" s="99"/>
      <c r="T100" s="142">
        <f>IF(((S100&gt;=1)*AND(S100&lt;=S$4)),S$9*(1-S$7)^(S100-1),0)</f>
        <v>0</v>
      </c>
      <c r="U100" s="99"/>
      <c r="V100" s="142">
        <f>IF(((U100&gt;=1)*AND(U100&lt;=U$4)),U$9*(1-U$7)^(U100-1),0)</f>
        <v>0</v>
      </c>
      <c r="W100" s="143"/>
      <c r="X100" s="140">
        <f>IF(((W100&gt;=1)*AND(W100&lt;=W$4)),W$9*(1-W$7)^(W100-1),0)</f>
        <v>0</v>
      </c>
      <c r="Y100" s="99"/>
      <c r="Z100" s="142">
        <f>IF(((Y100&gt;=1)*AND(Y100&lt;=Y$4)),Y$9*(1-Y$7)^(Y100-1),0)</f>
        <v>0</v>
      </c>
      <c r="AA100" s="99"/>
      <c r="AB100" s="142">
        <f>IF(((AA100&gt;=1)*AND(AA100&lt;=AA$4)),AA$9*(1-AA$7)^(AA100-1),0)</f>
        <v>0</v>
      </c>
      <c r="AC100" s="99"/>
      <c r="AD100" s="142">
        <f>IF(((AC100&gt;=1)*AND(AC100&lt;=AC$4)),AC$9*(1-AC$7)^(AC100-1),0)</f>
        <v>0</v>
      </c>
      <c r="AE100" s="99"/>
      <c r="AF100" s="142">
        <f>IF(((AE100&gt;=1)*AND(AE100&lt;=AE$4)),AE$9*(1-AE$7)^(AE100-1),0)</f>
        <v>0</v>
      </c>
      <c r="AG100" s="99"/>
      <c r="AH100" s="142">
        <f>IF(((AG100&gt;=1)*AND(AG100&lt;=AG$4)),AG$9*(1-AG$7)^(AG100-1),0)</f>
        <v>0</v>
      </c>
      <c r="AI100" s="99"/>
      <c r="AJ100" s="142">
        <f>IF(((AI100&gt;=1)*AND(AI100&lt;=AI$4)),AI$9*(1-AI$7)^(AI100-1),0)</f>
        <v>0</v>
      </c>
      <c r="AK100" s="99"/>
      <c r="AL100" s="263">
        <f>IF(((AK100&gt;=1)*AND(AK100&lt;=AK$4)),AK$9*(1-AK$7)^(AK100-1),0)</f>
        <v>0</v>
      </c>
      <c r="AM100" s="99"/>
      <c r="AN100" s="142">
        <f t="shared" si="19"/>
        <v>0</v>
      </c>
      <c r="AO100" s="99"/>
      <c r="AP100" s="142">
        <f t="shared" si="20"/>
        <v>0</v>
      </c>
      <c r="AQ100" s="99"/>
      <c r="AR100" s="142">
        <f t="shared" si="21"/>
        <v>0</v>
      </c>
      <c r="AS100" s="99"/>
      <c r="AT100" s="142">
        <f t="shared" si="22"/>
        <v>0</v>
      </c>
      <c r="BA100" s="98"/>
      <c r="BB100" s="142">
        <f t="shared" si="25"/>
        <v>0</v>
      </c>
      <c r="BC100" s="98"/>
      <c r="BD100" s="142">
        <f t="shared" si="26"/>
        <v>0</v>
      </c>
      <c r="BE100" s="98"/>
      <c r="BF100" s="142">
        <f t="shared" si="27"/>
        <v>0</v>
      </c>
    </row>
    <row r="101" spans="4:58" x14ac:dyDescent="0.15">
      <c r="D101" s="179"/>
      <c r="E101" s="179"/>
      <c r="F101" s="179"/>
      <c r="K101" s="178"/>
      <c r="L101" s="187">
        <f>IF(((K101&gt;=1)*AND(K101&lt;=K$4)),K$9*(1-K$7)^(K101-1),0)</f>
        <v>0</v>
      </c>
      <c r="M101" s="178"/>
      <c r="N101" s="187">
        <f>IF(((M101&gt;=1)*AND(M101&lt;=M$4)),M$9*(1-M$7)^(M101-1),0)</f>
        <v>0</v>
      </c>
      <c r="O101" s="178"/>
      <c r="P101" s="187">
        <f>IF(((O101&gt;=1)*AND(O101&lt;=O$4)),O$9*(1-O$7)^(O101-1),0)</f>
        <v>0</v>
      </c>
      <c r="Q101" s="178"/>
      <c r="R101" s="187">
        <f>IF(((Q101&gt;=1)*AND(Q101&lt;=Q$4)),Q$9*(1-Q$7)^(Q101-1),0)</f>
        <v>0</v>
      </c>
      <c r="S101" s="99"/>
      <c r="T101" s="142">
        <f>IF(((S101&gt;=1)*AND(S101&lt;=S$4)),S$9*(1-S$7)^(S101-1),0)</f>
        <v>0</v>
      </c>
      <c r="U101" s="99"/>
      <c r="V101" s="142">
        <f>IF(((U101&gt;=1)*AND(U101&lt;=U$4)),U$9*(1-U$7)^(U101-1),0)</f>
        <v>0</v>
      </c>
      <c r="W101" s="143"/>
      <c r="X101" s="140">
        <f>IF(((W101&gt;=1)*AND(W101&lt;=W$4)),W$9*(1-W$7)^(W101-1),0)</f>
        <v>0</v>
      </c>
      <c r="Y101" s="99"/>
      <c r="Z101" s="142">
        <f>IF(((Y101&gt;=1)*AND(Y101&lt;=Y$4)),Y$9*(1-Y$7)^(Y101-1),0)</f>
        <v>0</v>
      </c>
      <c r="AA101" s="99"/>
      <c r="AB101" s="142">
        <f>IF(((AA101&gt;=1)*AND(AA101&lt;=AA$4)),AA$9*(1-AA$7)^(AA101-1),0)</f>
        <v>0</v>
      </c>
      <c r="AC101" s="99"/>
      <c r="AD101" s="142">
        <f>IF(((AC101&gt;=1)*AND(AC101&lt;=AC$4)),AC$9*(1-AC$7)^(AC101-1),0)</f>
        <v>0</v>
      </c>
      <c r="AE101" s="99"/>
      <c r="AF101" s="142">
        <f>IF(((AE101&gt;=1)*AND(AE101&lt;=AE$4)),AE$9*(1-AE$7)^(AE101-1),0)</f>
        <v>0</v>
      </c>
      <c r="AG101" s="99"/>
      <c r="AH101" s="142">
        <f>IF(((AG101&gt;=1)*AND(AG101&lt;=AG$4)),AG$9*(1-AG$7)^(AG101-1),0)</f>
        <v>0</v>
      </c>
      <c r="AI101" s="99"/>
      <c r="AJ101" s="142">
        <f>IF(((AI101&gt;=1)*AND(AI101&lt;=AI$4)),AI$9*(1-AI$7)^(AI101-1),0)</f>
        <v>0</v>
      </c>
      <c r="AK101" s="99"/>
      <c r="AL101" s="263">
        <f>IF(((AK101&gt;=1)*AND(AK101&lt;=AK$4)),AK$9*(1-AK$7)^(AK101-1),0)</f>
        <v>0</v>
      </c>
      <c r="AM101" s="99"/>
      <c r="AN101" s="142">
        <f t="shared" si="19"/>
        <v>0</v>
      </c>
      <c r="AO101" s="99"/>
      <c r="AP101" s="142">
        <f t="shared" si="20"/>
        <v>0</v>
      </c>
      <c r="AQ101" s="99"/>
      <c r="AR101" s="142">
        <f t="shared" si="21"/>
        <v>0</v>
      </c>
      <c r="AS101" s="99"/>
      <c r="AT101" s="142">
        <f t="shared" si="22"/>
        <v>0</v>
      </c>
      <c r="BA101" s="98"/>
      <c r="BB101" s="142">
        <f t="shared" si="25"/>
        <v>0</v>
      </c>
      <c r="BC101" s="98"/>
      <c r="BD101" s="142">
        <f t="shared" si="26"/>
        <v>0</v>
      </c>
      <c r="BE101" s="98"/>
      <c r="BF101" s="142">
        <f t="shared" si="27"/>
        <v>0</v>
      </c>
    </row>
    <row r="102" spans="4:58" x14ac:dyDescent="0.15">
      <c r="D102" s="179"/>
      <c r="E102" s="179"/>
      <c r="F102" s="179"/>
      <c r="K102" s="178"/>
      <c r="L102" s="187">
        <f>IF(((K102&gt;=1)*AND(K102&lt;=K$4)),K$9*(1-K$7)^(K102-1),0)</f>
        <v>0</v>
      </c>
      <c r="M102" s="178"/>
      <c r="N102" s="187">
        <f>IF(((M102&gt;=1)*AND(M102&lt;=M$4)),M$9*(1-M$7)^(M102-1),0)</f>
        <v>0</v>
      </c>
      <c r="O102" s="178"/>
      <c r="P102" s="187">
        <f>IF(((O102&gt;=1)*AND(O102&lt;=O$4)),O$9*(1-O$7)^(O102-1),0)</f>
        <v>0</v>
      </c>
      <c r="Q102" s="178"/>
      <c r="R102" s="187">
        <f>IF(((Q102&gt;=1)*AND(Q102&lt;=Q$4)),Q$9*(1-Q$7)^(Q102-1),0)</f>
        <v>0</v>
      </c>
      <c r="S102" s="99"/>
      <c r="T102" s="142">
        <f>IF(((S102&gt;=1)*AND(S102&lt;=S$4)),S$9*(1-S$7)^(S102-1),0)</f>
        <v>0</v>
      </c>
      <c r="U102" s="99"/>
      <c r="V102" s="142">
        <f>IF(((U102&gt;=1)*AND(U102&lt;=U$4)),U$9*(1-U$7)^(U102-1),0)</f>
        <v>0</v>
      </c>
      <c r="W102" s="143"/>
      <c r="X102" s="140">
        <f>IF(((W102&gt;=1)*AND(W102&lt;=W$4)),W$9*(1-W$7)^(W102-1),0)</f>
        <v>0</v>
      </c>
      <c r="Y102" s="99"/>
      <c r="Z102" s="142">
        <f>IF(((Y102&gt;=1)*AND(Y102&lt;=Y$4)),Y$9*(1-Y$7)^(Y102-1),0)</f>
        <v>0</v>
      </c>
      <c r="AA102" s="99"/>
      <c r="AB102" s="142">
        <f>IF(((AA102&gt;=1)*AND(AA102&lt;=AA$4)),AA$9*(1-AA$7)^(AA102-1),0)</f>
        <v>0</v>
      </c>
      <c r="AC102" s="99"/>
      <c r="AD102" s="142">
        <f>IF(((AC102&gt;=1)*AND(AC102&lt;=AC$4)),AC$9*(1-AC$7)^(AC102-1),0)</f>
        <v>0</v>
      </c>
      <c r="AE102" s="99"/>
      <c r="AF102" s="142">
        <f>IF(((AE102&gt;=1)*AND(AE102&lt;=AE$4)),AE$9*(1-AE$7)^(AE102-1),0)</f>
        <v>0</v>
      </c>
      <c r="AG102" s="99"/>
      <c r="AH102" s="142">
        <f>IF(((AG102&gt;=1)*AND(AG102&lt;=AG$4)),AG$9*(1-AG$7)^(AG102-1),0)</f>
        <v>0</v>
      </c>
      <c r="AI102" s="99"/>
      <c r="AJ102" s="142">
        <f>IF(((AI102&gt;=1)*AND(AI102&lt;=AI$4)),AI$9*(1-AI$7)^(AI102-1),0)</f>
        <v>0</v>
      </c>
      <c r="AK102" s="99"/>
      <c r="AL102" s="263">
        <f>IF(((AK102&gt;=1)*AND(AK102&lt;=AK$4)),AK$9*(1-AK$7)^(AK102-1),0)</f>
        <v>0</v>
      </c>
      <c r="AM102" s="99"/>
      <c r="AN102" s="142">
        <f t="shared" si="19"/>
        <v>0</v>
      </c>
      <c r="AO102" s="99"/>
      <c r="AP102" s="142">
        <f t="shared" si="20"/>
        <v>0</v>
      </c>
      <c r="AQ102" s="99"/>
      <c r="AR102" s="142">
        <f t="shared" si="21"/>
        <v>0</v>
      </c>
      <c r="AS102" s="99"/>
      <c r="AT102" s="142">
        <f t="shared" si="22"/>
        <v>0</v>
      </c>
    </row>
    <row r="103" spans="4:58" x14ac:dyDescent="0.15">
      <c r="D103" s="179"/>
      <c r="E103" s="179"/>
      <c r="F103" s="179"/>
      <c r="K103" s="178"/>
      <c r="L103" s="187">
        <f>IF(((K103&gt;=1)*AND(K103&lt;=K$4)),K$9*(1-K$7)^(K103-1),0)</f>
        <v>0</v>
      </c>
      <c r="M103" s="178"/>
      <c r="N103" s="187">
        <f>IF(((M103&gt;=1)*AND(M103&lt;=M$4)),M$9*(1-M$7)^(M103-1),0)</f>
        <v>0</v>
      </c>
      <c r="O103" s="178"/>
      <c r="P103" s="187">
        <f>IF(((O103&gt;=1)*AND(O103&lt;=O$4)),O$9*(1-O$7)^(O103-1),0)</f>
        <v>0</v>
      </c>
      <c r="Q103" s="178"/>
      <c r="R103" s="187">
        <f>IF(((Q103&gt;=1)*AND(Q103&lt;=Q$4)),Q$9*(1-Q$7)^(Q103-1),0)</f>
        <v>0</v>
      </c>
      <c r="S103" s="99"/>
      <c r="T103" s="142">
        <f>IF(((S103&gt;=1)*AND(S103&lt;=S$4)),S$9*(1-S$7)^(S103-1),0)</f>
        <v>0</v>
      </c>
      <c r="U103" s="99"/>
      <c r="V103" s="142">
        <f>IF(((U103&gt;=1)*AND(U103&lt;=U$4)),U$9*(1-U$7)^(U103-1),0)</f>
        <v>0</v>
      </c>
      <c r="W103" s="143"/>
      <c r="X103" s="140">
        <f>IF(((W103&gt;=1)*AND(W103&lt;=W$4)),W$9*(1-W$7)^(W103-1),0)</f>
        <v>0</v>
      </c>
      <c r="Y103" s="99"/>
      <c r="Z103" s="142">
        <f>IF(((Y103&gt;=1)*AND(Y103&lt;=Y$4)),Y$9*(1-Y$7)^(Y103-1),0)</f>
        <v>0</v>
      </c>
      <c r="AA103" s="99"/>
      <c r="AB103" s="142">
        <f>IF(((AA103&gt;=1)*AND(AA103&lt;=AA$4)),AA$9*(1-AA$7)^(AA103-1),0)</f>
        <v>0</v>
      </c>
      <c r="AC103" s="99"/>
      <c r="AD103" s="142">
        <f>IF(((AC103&gt;=1)*AND(AC103&lt;=AC$4)),AC$9*(1-AC$7)^(AC103-1),0)</f>
        <v>0</v>
      </c>
      <c r="AE103" s="99"/>
      <c r="AF103" s="142">
        <f>IF(((AE103&gt;=1)*AND(AE103&lt;=AE$4)),AE$9*(1-AE$7)^(AE103-1),0)</f>
        <v>0</v>
      </c>
      <c r="AG103" s="99"/>
      <c r="AH103" s="142">
        <f>IF(((AG103&gt;=1)*AND(AG103&lt;=AG$4)),AG$9*(1-AG$7)^(AG103-1),0)</f>
        <v>0</v>
      </c>
      <c r="AI103" s="99"/>
      <c r="AJ103" s="142">
        <f>IF(((AI103&gt;=1)*AND(AI103&lt;=AI$4)),AI$9*(1-AI$7)^(AI103-1),0)</f>
        <v>0</v>
      </c>
      <c r="AK103" s="99"/>
      <c r="AL103" s="263">
        <f>IF(((AK103&gt;=1)*AND(AK103&lt;=AK$4)),AK$9*(1-AK$7)^(AK103-1),0)</f>
        <v>0</v>
      </c>
      <c r="AM103" s="99"/>
      <c r="AN103" s="142">
        <f t="shared" si="19"/>
        <v>0</v>
      </c>
      <c r="AO103" s="99"/>
      <c r="AP103" s="142">
        <f t="shared" si="20"/>
        <v>0</v>
      </c>
      <c r="AQ103" s="99"/>
      <c r="AR103" s="142">
        <f t="shared" si="21"/>
        <v>0</v>
      </c>
      <c r="AS103" s="99"/>
      <c r="AT103" s="142">
        <f t="shared" si="22"/>
        <v>0</v>
      </c>
    </row>
    <row r="104" spans="4:58" x14ac:dyDescent="0.15">
      <c r="D104" s="179"/>
      <c r="E104" s="179"/>
      <c r="F104" s="179"/>
      <c r="K104" s="178"/>
      <c r="L104" s="187">
        <f>IF(((K104&gt;=1)*AND(K104&lt;=K$4)),K$9*(1-K$7)^(K104-1),0)</f>
        <v>0</v>
      </c>
      <c r="M104" s="178"/>
      <c r="N104" s="187">
        <f>IF(((M104&gt;=1)*AND(M104&lt;=M$4)),M$9*(1-M$7)^(M104-1),0)</f>
        <v>0</v>
      </c>
      <c r="O104" s="178"/>
      <c r="P104" s="187">
        <f>IF(((O104&gt;=1)*AND(O104&lt;=O$4)),O$9*(1-O$7)^(O104-1),0)</f>
        <v>0</v>
      </c>
      <c r="Q104" s="178"/>
      <c r="R104" s="187">
        <f>IF(((Q104&gt;=1)*AND(Q104&lt;=Q$4)),Q$9*(1-Q$7)^(Q104-1),0)</f>
        <v>0</v>
      </c>
      <c r="S104" s="99"/>
      <c r="T104" s="142">
        <f>IF(((S104&gt;=1)*AND(S104&lt;=S$4)),S$9*(1-S$7)^(S104-1),0)</f>
        <v>0</v>
      </c>
      <c r="U104" s="99"/>
      <c r="V104" s="142">
        <f>IF(((U104&gt;=1)*AND(U104&lt;=U$4)),U$9*(1-U$7)^(U104-1),0)</f>
        <v>0</v>
      </c>
      <c r="W104" s="143"/>
      <c r="X104" s="140">
        <f>IF(((W104&gt;=1)*AND(W104&lt;=W$4)),W$9*(1-W$7)^(W104-1),0)</f>
        <v>0</v>
      </c>
      <c r="Y104" s="99"/>
      <c r="Z104" s="142">
        <f>IF(((Y104&gt;=1)*AND(Y104&lt;=Y$4)),Y$9*(1-Y$7)^(Y104-1),0)</f>
        <v>0</v>
      </c>
      <c r="AA104" s="99"/>
      <c r="AB104" s="142">
        <f>IF(((AA104&gt;=1)*AND(AA104&lt;=AA$4)),AA$9*(1-AA$7)^(AA104-1),0)</f>
        <v>0</v>
      </c>
      <c r="AC104" s="99"/>
      <c r="AD104" s="142">
        <f>IF(((AC104&gt;=1)*AND(AC104&lt;=AC$4)),AC$9*(1-AC$7)^(AC104-1),0)</f>
        <v>0</v>
      </c>
      <c r="AE104" s="99"/>
      <c r="AF104" s="142">
        <f>IF(((AE104&gt;=1)*AND(AE104&lt;=AE$4)),AE$9*(1-AE$7)^(AE104-1),0)</f>
        <v>0</v>
      </c>
      <c r="AG104" s="99"/>
      <c r="AH104" s="142">
        <f>IF(((AG104&gt;=1)*AND(AG104&lt;=AG$4)),AG$9*(1-AG$7)^(AG104-1),0)</f>
        <v>0</v>
      </c>
      <c r="AI104" s="99"/>
      <c r="AJ104" s="142">
        <f>IF(((AI104&gt;=1)*AND(AI104&lt;=AI$4)),AI$9*(1-AI$7)^(AI104-1),0)</f>
        <v>0</v>
      </c>
      <c r="AK104" s="99"/>
      <c r="AL104" s="263">
        <f>IF(((AK104&gt;=1)*AND(AK104&lt;=AK$4)),AK$9*(1-AK$7)^(AK104-1),0)</f>
        <v>0</v>
      </c>
      <c r="AM104" s="99"/>
      <c r="AN104" s="142">
        <f t="shared" si="19"/>
        <v>0</v>
      </c>
      <c r="AO104" s="99"/>
      <c r="AP104" s="142">
        <f t="shared" si="20"/>
        <v>0</v>
      </c>
      <c r="AQ104" s="99"/>
      <c r="AR104" s="142">
        <f t="shared" si="21"/>
        <v>0</v>
      </c>
      <c r="AS104" s="99"/>
      <c r="AT104" s="142">
        <f t="shared" si="22"/>
        <v>0</v>
      </c>
    </row>
    <row r="105" spans="4:58" x14ac:dyDescent="0.15">
      <c r="D105" s="179"/>
      <c r="E105" s="179"/>
      <c r="F105" s="179"/>
      <c r="K105" s="178"/>
      <c r="L105" s="187">
        <f>IF(((K105&gt;=1)*AND(K105&lt;=K$4)),K$9*(1-K$7)^(K105-1),0)</f>
        <v>0</v>
      </c>
      <c r="M105" s="178"/>
      <c r="N105" s="187">
        <f>IF(((M105&gt;=1)*AND(M105&lt;=M$4)),M$9*(1-M$7)^(M105-1),0)</f>
        <v>0</v>
      </c>
      <c r="O105" s="178"/>
      <c r="P105" s="187">
        <f>IF(((O105&gt;=1)*AND(O105&lt;=O$4)),O$9*(1-O$7)^(O105-1),0)</f>
        <v>0</v>
      </c>
      <c r="Q105" s="178"/>
      <c r="R105" s="187">
        <f>IF(((Q105&gt;=1)*AND(Q105&lt;=Q$4)),Q$9*(1-Q$7)^(Q105-1),0)</f>
        <v>0</v>
      </c>
      <c r="S105" s="99"/>
      <c r="T105" s="142">
        <f>IF(((S105&gt;=1)*AND(S105&lt;=S$4)),S$9*(1-S$7)^(S105-1),0)</f>
        <v>0</v>
      </c>
      <c r="U105" s="99"/>
      <c r="V105" s="142">
        <f>IF(((U105&gt;=1)*AND(U105&lt;=U$4)),U$9*(1-U$7)^(U105-1),0)</f>
        <v>0</v>
      </c>
      <c r="W105" s="143"/>
      <c r="X105" s="140">
        <f>IF(((W105&gt;=1)*AND(W105&lt;=W$4)),W$9*(1-W$7)^(W105-1),0)</f>
        <v>0</v>
      </c>
      <c r="Y105" s="99"/>
      <c r="Z105" s="142">
        <f>IF(((Y105&gt;=1)*AND(Y105&lt;=Y$4)),Y$9*(1-Y$7)^(Y105-1),0)</f>
        <v>0</v>
      </c>
      <c r="AA105" s="99"/>
      <c r="AB105" s="142">
        <f>IF(((AA105&gt;=1)*AND(AA105&lt;=AA$4)),AA$9*(1-AA$7)^(AA105-1),0)</f>
        <v>0</v>
      </c>
      <c r="AC105" s="99"/>
      <c r="AD105" s="142">
        <f>IF(((AC105&gt;=1)*AND(AC105&lt;=AC$4)),AC$9*(1-AC$7)^(AC105-1),0)</f>
        <v>0</v>
      </c>
      <c r="AE105" s="99"/>
      <c r="AF105" s="142">
        <f>IF(((AE105&gt;=1)*AND(AE105&lt;=AE$4)),AE$9*(1-AE$7)^(AE105-1),0)</f>
        <v>0</v>
      </c>
      <c r="AG105" s="99"/>
      <c r="AH105" s="142">
        <f>IF(((AG105&gt;=1)*AND(AG105&lt;=AG$4)),AG$9*(1-AG$7)^(AG105-1),0)</f>
        <v>0</v>
      </c>
      <c r="AI105" s="99"/>
      <c r="AJ105" s="142">
        <f>IF(((AI105&gt;=1)*AND(AI105&lt;=AI$4)),AI$9*(1-AI$7)^(AI105-1),0)</f>
        <v>0</v>
      </c>
      <c r="AK105" s="99"/>
      <c r="AL105" s="263">
        <f>IF(((AK105&gt;=1)*AND(AK105&lt;=AK$4)),AK$9*(1-AK$7)^(AK105-1),0)</f>
        <v>0</v>
      </c>
      <c r="AM105" s="99"/>
      <c r="AN105" s="142">
        <f t="shared" si="19"/>
        <v>0</v>
      </c>
      <c r="AO105" s="99"/>
      <c r="AP105" s="142">
        <f t="shared" si="20"/>
        <v>0</v>
      </c>
      <c r="AQ105" s="99"/>
      <c r="AR105" s="142">
        <f t="shared" si="21"/>
        <v>0</v>
      </c>
      <c r="AS105" s="99"/>
      <c r="AT105" s="142">
        <f t="shared" si="22"/>
        <v>0</v>
      </c>
    </row>
    <row r="106" spans="4:58" x14ac:dyDescent="0.15">
      <c r="D106" s="179"/>
      <c r="E106" s="179"/>
      <c r="F106" s="179"/>
      <c r="K106" s="178"/>
      <c r="L106" s="187">
        <f>IF(((K106&gt;=1)*AND(K106&lt;=K$4)),K$9*(1-K$7)^(K106-1),0)</f>
        <v>0</v>
      </c>
      <c r="M106" s="178"/>
      <c r="N106" s="187">
        <f>IF(((M106&gt;=1)*AND(M106&lt;=M$4)),M$9*(1-M$7)^(M106-1),0)</f>
        <v>0</v>
      </c>
      <c r="O106" s="178"/>
      <c r="P106" s="187">
        <f>IF(((O106&gt;=1)*AND(O106&lt;=O$4)),O$9*(1-O$7)^(O106-1),0)</f>
        <v>0</v>
      </c>
      <c r="Q106" s="178"/>
      <c r="R106" s="187">
        <f>IF(((Q106&gt;=1)*AND(Q106&lt;=Q$4)),Q$9*(1-Q$7)^(Q106-1),0)</f>
        <v>0</v>
      </c>
      <c r="S106" s="99"/>
      <c r="T106" s="142">
        <f>IF(((S106&gt;=1)*AND(S106&lt;=S$4)),S$9*(1-S$7)^(S106-1),0)</f>
        <v>0</v>
      </c>
      <c r="U106" s="99"/>
      <c r="V106" s="142">
        <f>IF(((U106&gt;=1)*AND(U106&lt;=U$4)),U$9*(1-U$7)^(U106-1),0)</f>
        <v>0</v>
      </c>
      <c r="W106" s="143"/>
      <c r="X106" s="140">
        <f>IF(((W106&gt;=1)*AND(W106&lt;=W$4)),W$9*(1-W$7)^(W106-1),0)</f>
        <v>0</v>
      </c>
      <c r="Y106" s="99"/>
      <c r="Z106" s="142">
        <f>IF(((Y106&gt;=1)*AND(Y106&lt;=Y$4)),Y$9*(1-Y$7)^(Y106-1),0)</f>
        <v>0</v>
      </c>
      <c r="AA106" s="99"/>
      <c r="AB106" s="142">
        <f>IF(((AA106&gt;=1)*AND(AA106&lt;=AA$4)),AA$9*(1-AA$7)^(AA106-1),0)</f>
        <v>0</v>
      </c>
      <c r="AC106" s="99"/>
      <c r="AD106" s="142">
        <f>IF(((AC106&gt;=1)*AND(AC106&lt;=AC$4)),AC$9*(1-AC$7)^(AC106-1),0)</f>
        <v>0</v>
      </c>
      <c r="AE106" s="99"/>
      <c r="AF106" s="142">
        <f>IF(((AE106&gt;=1)*AND(AE106&lt;=AE$4)),AE$9*(1-AE$7)^(AE106-1),0)</f>
        <v>0</v>
      </c>
      <c r="AG106" s="99"/>
      <c r="AH106" s="142">
        <f>IF(((AG106&gt;=1)*AND(AG106&lt;=AG$4)),AG$9*(1-AG$7)^(AG106-1),0)</f>
        <v>0</v>
      </c>
      <c r="AI106" s="99"/>
      <c r="AJ106" s="142">
        <f>IF(((AI106&gt;=1)*AND(AI106&lt;=AI$4)),AI$9*(1-AI$7)^(AI106-1),0)</f>
        <v>0</v>
      </c>
      <c r="AK106" s="99"/>
      <c r="AL106" s="263">
        <f>IF(((AK106&gt;=1)*AND(AK106&lt;=AK$4)),AK$9*(1-AK$7)^(AK106-1),0)</f>
        <v>0</v>
      </c>
      <c r="AM106" s="99"/>
      <c r="AN106" s="142">
        <f t="shared" si="19"/>
        <v>0</v>
      </c>
      <c r="AO106" s="99"/>
      <c r="AP106" s="142">
        <f t="shared" si="20"/>
        <v>0</v>
      </c>
      <c r="AQ106" s="99"/>
      <c r="AR106" s="142">
        <f t="shared" si="21"/>
        <v>0</v>
      </c>
      <c r="AS106" s="99"/>
      <c r="AT106" s="142">
        <f t="shared" si="22"/>
        <v>0</v>
      </c>
    </row>
    <row r="107" spans="4:58" x14ac:dyDescent="0.15">
      <c r="D107" s="179"/>
      <c r="E107" s="179"/>
      <c r="F107" s="179"/>
      <c r="K107" s="178"/>
      <c r="L107" s="187">
        <f>IF(((K107&gt;=1)*AND(K107&lt;=K$4)),K$9*(1-K$7)^(K107-1),0)</f>
        <v>0</v>
      </c>
      <c r="M107" s="178"/>
      <c r="N107" s="187">
        <f>IF(((M107&gt;=1)*AND(M107&lt;=M$4)),M$9*(1-M$7)^(M107-1),0)</f>
        <v>0</v>
      </c>
      <c r="O107" s="178"/>
      <c r="P107" s="187">
        <f>IF(((O107&gt;=1)*AND(O107&lt;=O$4)),O$9*(1-O$7)^(O107-1),0)</f>
        <v>0</v>
      </c>
      <c r="Q107" s="178"/>
      <c r="R107" s="187">
        <f>IF(((Q107&gt;=1)*AND(Q107&lt;=Q$4)),Q$9*(1-Q$7)^(Q107-1),0)</f>
        <v>0</v>
      </c>
      <c r="S107" s="99"/>
      <c r="T107" s="142">
        <f>IF(((S107&gt;=1)*AND(S107&lt;=S$4)),S$9*(1-S$7)^(S107-1),0)</f>
        <v>0</v>
      </c>
      <c r="U107" s="99"/>
      <c r="V107" s="142">
        <f>IF(((U107&gt;=1)*AND(U107&lt;=U$4)),U$9*(1-U$7)^(U107-1),0)</f>
        <v>0</v>
      </c>
      <c r="W107" s="143"/>
      <c r="X107" s="140">
        <f>IF(((W107&gt;=1)*AND(W107&lt;=W$4)),W$9*(1-W$7)^(W107-1),0)</f>
        <v>0</v>
      </c>
      <c r="Y107" s="99"/>
      <c r="Z107" s="142">
        <f>IF(((Y107&gt;=1)*AND(Y107&lt;=Y$4)),Y$9*(1-Y$7)^(Y107-1),0)</f>
        <v>0</v>
      </c>
      <c r="AA107" s="99"/>
      <c r="AB107" s="142">
        <f>IF(((AA107&gt;=1)*AND(AA107&lt;=AA$4)),AA$9*(1-AA$7)^(AA107-1),0)</f>
        <v>0</v>
      </c>
      <c r="AC107" s="99"/>
      <c r="AD107" s="142">
        <f>IF(((AC107&gt;=1)*AND(AC107&lt;=AC$4)),AC$9*(1-AC$7)^(AC107-1),0)</f>
        <v>0</v>
      </c>
      <c r="AE107" s="99"/>
      <c r="AF107" s="142">
        <f>IF(((AE107&gt;=1)*AND(AE107&lt;=AE$4)),AE$9*(1-AE$7)^(AE107-1),0)</f>
        <v>0</v>
      </c>
      <c r="AG107" s="99"/>
      <c r="AH107" s="142">
        <f>IF(((AG107&gt;=1)*AND(AG107&lt;=AG$4)),AG$9*(1-AG$7)^(AG107-1),0)</f>
        <v>0</v>
      </c>
      <c r="AI107" s="99"/>
      <c r="AJ107" s="142">
        <f>IF(((AI107&gt;=1)*AND(AI107&lt;=AI$4)),AI$9*(1-AI$7)^(AI107-1),0)</f>
        <v>0</v>
      </c>
      <c r="AK107" s="99"/>
      <c r="AL107" s="263">
        <f>IF(((AK107&gt;=1)*AND(AK107&lt;=AK$4)),AK$9*(1-AK$7)^(AK107-1),0)</f>
        <v>0</v>
      </c>
      <c r="AM107" s="99"/>
      <c r="AN107" s="142">
        <f t="shared" ref="AN107:AN138" si="28">IF(((AM107&gt;=1)*AND(AM107&lt;=AM$4)),AM$9*(1-AM$7)^(AM107-1),0)</f>
        <v>0</v>
      </c>
      <c r="AO107" s="99"/>
      <c r="AP107" s="142">
        <f t="shared" ref="AP107:AP138" si="29">IF(((AO107&gt;=1)*AND(AO107&lt;=AO$4)),AO$9*(1-AO$7)^(AO107-1),0)</f>
        <v>0</v>
      </c>
      <c r="AQ107" s="99"/>
      <c r="AR107" s="142">
        <f t="shared" ref="AR107:AR138" si="30">IF(((AQ107&gt;=1)*AND(AQ107&lt;=AQ$4)),AQ$9*(1-AQ$7)^(AQ107-1),0)</f>
        <v>0</v>
      </c>
      <c r="AS107" s="99"/>
      <c r="AT107" s="142">
        <f t="shared" ref="AT107:AT138" si="31">IF(((AS107&gt;=1)*AND(AS107&lt;=AS$4)),AS$9*(1-AS$7)^(AS107-1),0)</f>
        <v>0</v>
      </c>
    </row>
    <row r="108" spans="4:58" x14ac:dyDescent="0.15">
      <c r="D108" s="179"/>
      <c r="E108" s="179"/>
      <c r="F108" s="179"/>
      <c r="K108" s="178"/>
      <c r="L108" s="187">
        <f>IF(((K108&gt;=1)*AND(K108&lt;=K$4)),K$9*(1-K$7)^(K108-1),0)</f>
        <v>0</v>
      </c>
      <c r="M108" s="178"/>
      <c r="N108" s="187">
        <f>IF(((M108&gt;=1)*AND(M108&lt;=M$4)),M$9*(1-M$7)^(M108-1),0)</f>
        <v>0</v>
      </c>
      <c r="O108" s="178"/>
      <c r="P108" s="187">
        <f>IF(((O108&gt;=1)*AND(O108&lt;=O$4)),O$9*(1-O$7)^(O108-1),0)</f>
        <v>0</v>
      </c>
      <c r="Q108" s="178"/>
      <c r="R108" s="187">
        <f>IF(((Q108&gt;=1)*AND(Q108&lt;=Q$4)),Q$9*(1-Q$7)^(Q108-1),0)</f>
        <v>0</v>
      </c>
      <c r="S108" s="99"/>
      <c r="T108" s="142">
        <f>IF(((S108&gt;=1)*AND(S108&lt;=S$4)),S$9*(1-S$7)^(S108-1),0)</f>
        <v>0</v>
      </c>
      <c r="U108" s="99"/>
      <c r="V108" s="142">
        <f>IF(((U108&gt;=1)*AND(U108&lt;=U$4)),U$9*(1-U$7)^(U108-1),0)</f>
        <v>0</v>
      </c>
      <c r="W108" s="143"/>
      <c r="X108" s="140">
        <f>IF(((W108&gt;=1)*AND(W108&lt;=W$4)),W$9*(1-W$7)^(W108-1),0)</f>
        <v>0</v>
      </c>
      <c r="Y108" s="99"/>
      <c r="Z108" s="142">
        <f>IF(((Y108&gt;=1)*AND(Y108&lt;=Y$4)),Y$9*(1-Y$7)^(Y108-1),0)</f>
        <v>0</v>
      </c>
      <c r="AA108" s="99"/>
      <c r="AB108" s="142">
        <f>IF(((AA108&gt;=1)*AND(AA108&lt;=AA$4)),AA$9*(1-AA$7)^(AA108-1),0)</f>
        <v>0</v>
      </c>
      <c r="AC108" s="99"/>
      <c r="AD108" s="142">
        <f>IF(((AC108&gt;=1)*AND(AC108&lt;=AC$4)),AC$9*(1-AC$7)^(AC108-1),0)</f>
        <v>0</v>
      </c>
      <c r="AE108" s="99"/>
      <c r="AF108" s="142">
        <f>IF(((AE108&gt;=1)*AND(AE108&lt;=AE$4)),AE$9*(1-AE$7)^(AE108-1),0)</f>
        <v>0</v>
      </c>
      <c r="AG108" s="99"/>
      <c r="AH108" s="142">
        <f>IF(((AG108&gt;=1)*AND(AG108&lt;=AG$4)),AG$9*(1-AG$7)^(AG108-1),0)</f>
        <v>0</v>
      </c>
      <c r="AI108" s="99"/>
      <c r="AJ108" s="142">
        <f>IF(((AI108&gt;=1)*AND(AI108&lt;=AI$4)),AI$9*(1-AI$7)^(AI108-1),0)</f>
        <v>0</v>
      </c>
      <c r="AK108" s="99"/>
      <c r="AL108" s="263">
        <f>IF(((AK108&gt;=1)*AND(AK108&lt;=AK$4)),AK$9*(1-AK$7)^(AK108-1),0)</f>
        <v>0</v>
      </c>
      <c r="AM108" s="99"/>
      <c r="AN108" s="142">
        <f t="shared" si="28"/>
        <v>0</v>
      </c>
      <c r="AO108" s="99"/>
      <c r="AP108" s="142">
        <f t="shared" si="29"/>
        <v>0</v>
      </c>
      <c r="AQ108" s="99"/>
      <c r="AR108" s="142">
        <f t="shared" si="30"/>
        <v>0</v>
      </c>
      <c r="AS108" s="99"/>
      <c r="AT108" s="142">
        <f t="shared" si="31"/>
        <v>0</v>
      </c>
    </row>
    <row r="109" spans="4:58" x14ac:dyDescent="0.15">
      <c r="D109" s="179"/>
      <c r="E109" s="179"/>
      <c r="F109" s="179"/>
      <c r="K109" s="178"/>
      <c r="L109" s="187">
        <f>IF(((K109&gt;=1)*AND(K109&lt;=K$4)),K$9*(1-K$7)^(K109-1),0)</f>
        <v>0</v>
      </c>
      <c r="M109" s="178"/>
      <c r="N109" s="187">
        <f>IF(((M109&gt;=1)*AND(M109&lt;=M$4)),M$9*(1-M$7)^(M109-1),0)</f>
        <v>0</v>
      </c>
      <c r="O109" s="178"/>
      <c r="P109" s="187">
        <f>IF(((O109&gt;=1)*AND(O109&lt;=O$4)),O$9*(1-O$7)^(O109-1),0)</f>
        <v>0</v>
      </c>
      <c r="Q109" s="178"/>
      <c r="R109" s="187">
        <f>IF(((Q109&gt;=1)*AND(Q109&lt;=Q$4)),Q$9*(1-Q$7)^(Q109-1),0)</f>
        <v>0</v>
      </c>
      <c r="S109" s="99"/>
      <c r="T109" s="142">
        <f>IF(((S109&gt;=1)*AND(S109&lt;=S$4)),S$9*(1-S$7)^(S109-1),0)</f>
        <v>0</v>
      </c>
      <c r="U109" s="99"/>
      <c r="V109" s="142">
        <f>IF(((U109&gt;=1)*AND(U109&lt;=U$4)),U$9*(1-U$7)^(U109-1),0)</f>
        <v>0</v>
      </c>
      <c r="W109" s="143"/>
      <c r="X109" s="140">
        <f>IF(((W109&gt;=1)*AND(W109&lt;=W$4)),W$9*(1-W$7)^(W109-1),0)</f>
        <v>0</v>
      </c>
      <c r="Y109" s="99"/>
      <c r="Z109" s="142">
        <f>IF(((Y109&gt;=1)*AND(Y109&lt;=Y$4)),Y$9*(1-Y$7)^(Y109-1),0)</f>
        <v>0</v>
      </c>
      <c r="AA109" s="99"/>
      <c r="AB109" s="142">
        <f>IF(((AA109&gt;=1)*AND(AA109&lt;=AA$4)),AA$9*(1-AA$7)^(AA109-1),0)</f>
        <v>0</v>
      </c>
      <c r="AC109" s="99"/>
      <c r="AD109" s="142">
        <f>IF(((AC109&gt;=1)*AND(AC109&lt;=AC$4)),AC$9*(1-AC$7)^(AC109-1),0)</f>
        <v>0</v>
      </c>
      <c r="AE109" s="99"/>
      <c r="AF109" s="142">
        <f>IF(((AE109&gt;=1)*AND(AE109&lt;=AE$4)),AE$9*(1-AE$7)^(AE109-1),0)</f>
        <v>0</v>
      </c>
      <c r="AG109" s="99"/>
      <c r="AH109" s="142">
        <f>IF(((AG109&gt;=1)*AND(AG109&lt;=AG$4)),AG$9*(1-AG$7)^(AG109-1),0)</f>
        <v>0</v>
      </c>
      <c r="AI109" s="99"/>
      <c r="AJ109" s="142">
        <f>IF(((AI109&gt;=1)*AND(AI109&lt;=AI$4)),AI$9*(1-AI$7)^(AI109-1),0)</f>
        <v>0</v>
      </c>
      <c r="AK109" s="99"/>
      <c r="AL109" s="263">
        <f>IF(((AK109&gt;=1)*AND(AK109&lt;=AK$4)),AK$9*(1-AK$7)^(AK109-1),0)</f>
        <v>0</v>
      </c>
      <c r="AM109" s="99"/>
      <c r="AN109" s="142">
        <f t="shared" si="28"/>
        <v>0</v>
      </c>
      <c r="AO109" s="99"/>
      <c r="AP109" s="142">
        <f t="shared" si="29"/>
        <v>0</v>
      </c>
      <c r="AQ109" s="99"/>
      <c r="AR109" s="142">
        <f t="shared" si="30"/>
        <v>0</v>
      </c>
      <c r="AS109" s="99"/>
      <c r="AT109" s="142">
        <f t="shared" si="31"/>
        <v>0</v>
      </c>
    </row>
    <row r="110" spans="4:58" x14ac:dyDescent="0.15">
      <c r="D110" s="179"/>
      <c r="E110" s="179"/>
      <c r="F110" s="179"/>
      <c r="K110" s="178"/>
      <c r="L110" s="187">
        <f>IF(((K110&gt;=1)*AND(K110&lt;=K$4)),K$9*(1-K$7)^(K110-1),0)</f>
        <v>0</v>
      </c>
      <c r="M110" s="178"/>
      <c r="N110" s="187">
        <f>IF(((M110&gt;=1)*AND(M110&lt;=M$4)),M$9*(1-M$7)^(M110-1),0)</f>
        <v>0</v>
      </c>
      <c r="O110" s="178"/>
      <c r="P110" s="187">
        <f>IF(((O110&gt;=1)*AND(O110&lt;=O$4)),O$9*(1-O$7)^(O110-1),0)</f>
        <v>0</v>
      </c>
      <c r="Q110" s="178"/>
      <c r="R110" s="187">
        <f>IF(((Q110&gt;=1)*AND(Q110&lt;=Q$4)),Q$9*(1-Q$7)^(Q110-1),0)</f>
        <v>0</v>
      </c>
      <c r="S110" s="99"/>
      <c r="T110" s="142">
        <f>IF(((S110&gt;=1)*AND(S110&lt;=S$4)),S$9*(1-S$7)^(S110-1),0)</f>
        <v>0</v>
      </c>
      <c r="U110" s="99"/>
      <c r="V110" s="142">
        <f>IF(((U110&gt;=1)*AND(U110&lt;=U$4)),U$9*(1-U$7)^(U110-1),0)</f>
        <v>0</v>
      </c>
      <c r="W110" s="143"/>
      <c r="X110" s="140">
        <f>IF(((W110&gt;=1)*AND(W110&lt;=W$4)),W$9*(1-W$7)^(W110-1),0)</f>
        <v>0</v>
      </c>
      <c r="Y110" s="99"/>
      <c r="Z110" s="142">
        <f>IF(((Y110&gt;=1)*AND(Y110&lt;=Y$4)),Y$9*(1-Y$7)^(Y110-1),0)</f>
        <v>0</v>
      </c>
      <c r="AA110" s="99"/>
      <c r="AB110" s="142">
        <f>IF(((AA110&gt;=1)*AND(AA110&lt;=AA$4)),AA$9*(1-AA$7)^(AA110-1),0)</f>
        <v>0</v>
      </c>
      <c r="AC110" s="99"/>
      <c r="AD110" s="142">
        <f>IF(((AC110&gt;=1)*AND(AC110&lt;=AC$4)),AC$9*(1-AC$7)^(AC110-1),0)</f>
        <v>0</v>
      </c>
      <c r="AE110" s="99"/>
      <c r="AF110" s="142">
        <f>IF(((AE110&gt;=1)*AND(AE110&lt;=AE$4)),AE$9*(1-AE$7)^(AE110-1),0)</f>
        <v>0</v>
      </c>
      <c r="AG110" s="99"/>
      <c r="AH110" s="142">
        <f>IF(((AG110&gt;=1)*AND(AG110&lt;=AG$4)),AG$9*(1-AG$7)^(AG110-1),0)</f>
        <v>0</v>
      </c>
      <c r="AI110" s="99"/>
      <c r="AJ110" s="142">
        <f>IF(((AI110&gt;=1)*AND(AI110&lt;=AI$4)),AI$9*(1-AI$7)^(AI110-1),0)</f>
        <v>0</v>
      </c>
      <c r="AK110" s="99"/>
      <c r="AL110" s="263">
        <f>IF(((AK110&gt;=1)*AND(AK110&lt;=AK$4)),AK$9*(1-AK$7)^(AK110-1),0)</f>
        <v>0</v>
      </c>
      <c r="AM110" s="99"/>
      <c r="AN110" s="142">
        <f t="shared" si="28"/>
        <v>0</v>
      </c>
      <c r="AO110" s="99"/>
      <c r="AP110" s="142">
        <f t="shared" si="29"/>
        <v>0</v>
      </c>
      <c r="AQ110" s="99"/>
      <c r="AR110" s="142">
        <f t="shared" si="30"/>
        <v>0</v>
      </c>
      <c r="AS110" s="99"/>
      <c r="AT110" s="142">
        <f t="shared" si="31"/>
        <v>0</v>
      </c>
    </row>
    <row r="111" spans="4:58" x14ac:dyDescent="0.15">
      <c r="D111" s="179"/>
      <c r="E111" s="179"/>
      <c r="F111" s="179"/>
      <c r="K111" s="178"/>
      <c r="L111" s="187">
        <f>IF(((K111&gt;=1)*AND(K111&lt;=K$4)),K$9*(1-K$7)^(K111-1),0)</f>
        <v>0</v>
      </c>
      <c r="M111" s="178"/>
      <c r="N111" s="187">
        <f>IF(((M111&gt;=1)*AND(M111&lt;=M$4)),M$9*(1-M$7)^(M111-1),0)</f>
        <v>0</v>
      </c>
      <c r="O111" s="178"/>
      <c r="P111" s="187">
        <f>IF(((O111&gt;=1)*AND(O111&lt;=O$4)),O$9*(1-O$7)^(O111-1),0)</f>
        <v>0</v>
      </c>
      <c r="Q111" s="178"/>
      <c r="R111" s="187">
        <f>IF(((Q111&gt;=1)*AND(Q111&lt;=Q$4)),Q$9*(1-Q$7)^(Q111-1),0)</f>
        <v>0</v>
      </c>
      <c r="S111" s="99"/>
      <c r="T111" s="142">
        <f>IF(((S111&gt;=1)*AND(S111&lt;=S$4)),S$9*(1-S$7)^(S111-1),0)</f>
        <v>0</v>
      </c>
      <c r="U111" s="99"/>
      <c r="V111" s="142">
        <f>IF(((U111&gt;=1)*AND(U111&lt;=U$4)),U$9*(1-U$7)^(U111-1),0)</f>
        <v>0</v>
      </c>
      <c r="W111" s="143"/>
      <c r="X111" s="140">
        <f>IF(((W111&gt;=1)*AND(W111&lt;=W$4)),W$9*(1-W$7)^(W111-1),0)</f>
        <v>0</v>
      </c>
      <c r="Y111" s="99"/>
      <c r="Z111" s="142">
        <f>IF(((Y111&gt;=1)*AND(Y111&lt;=Y$4)),Y$9*(1-Y$7)^(Y111-1),0)</f>
        <v>0</v>
      </c>
      <c r="AA111" s="99"/>
      <c r="AB111" s="142">
        <f>IF(((AA111&gt;=1)*AND(AA111&lt;=AA$4)),AA$9*(1-AA$7)^(AA111-1),0)</f>
        <v>0</v>
      </c>
      <c r="AC111" s="99"/>
      <c r="AD111" s="142">
        <f>IF(((AC111&gt;=1)*AND(AC111&lt;=AC$4)),AC$9*(1-AC$7)^(AC111-1),0)</f>
        <v>0</v>
      </c>
      <c r="AE111" s="99"/>
      <c r="AF111" s="142">
        <f>IF(((AE111&gt;=1)*AND(AE111&lt;=AE$4)),AE$9*(1-AE$7)^(AE111-1),0)</f>
        <v>0</v>
      </c>
      <c r="AG111" s="99"/>
      <c r="AH111" s="142">
        <f>IF(((AG111&gt;=1)*AND(AG111&lt;=AG$4)),AG$9*(1-AG$7)^(AG111-1),0)</f>
        <v>0</v>
      </c>
      <c r="AI111" s="99"/>
      <c r="AJ111" s="142">
        <f>IF(((AI111&gt;=1)*AND(AI111&lt;=AI$4)),AI$9*(1-AI$7)^(AI111-1),0)</f>
        <v>0</v>
      </c>
      <c r="AK111" s="99"/>
      <c r="AL111" s="263">
        <f>IF(((AK111&gt;=1)*AND(AK111&lt;=AK$4)),AK$9*(1-AK$7)^(AK111-1),0)</f>
        <v>0</v>
      </c>
      <c r="AM111" s="99"/>
      <c r="AN111" s="142">
        <f t="shared" si="28"/>
        <v>0</v>
      </c>
      <c r="AO111" s="99"/>
      <c r="AP111" s="142">
        <f t="shared" si="29"/>
        <v>0</v>
      </c>
      <c r="AQ111" s="99"/>
      <c r="AR111" s="142">
        <f t="shared" si="30"/>
        <v>0</v>
      </c>
      <c r="AS111" s="99"/>
      <c r="AT111" s="142">
        <f t="shared" si="31"/>
        <v>0</v>
      </c>
    </row>
    <row r="112" spans="4:58" x14ac:dyDescent="0.15">
      <c r="D112" s="179"/>
      <c r="E112" s="179"/>
      <c r="F112" s="179"/>
      <c r="K112" s="178"/>
      <c r="L112" s="187">
        <f>IF(((K112&gt;=1)*AND(K112&lt;=K$4)),K$9*(1-K$7)^(K112-1),0)</f>
        <v>0</v>
      </c>
      <c r="M112" s="178"/>
      <c r="N112" s="187">
        <f>IF(((M112&gt;=1)*AND(M112&lt;=M$4)),M$9*(1-M$7)^(M112-1),0)</f>
        <v>0</v>
      </c>
      <c r="O112" s="178"/>
      <c r="P112" s="187">
        <f>IF(((O112&gt;=1)*AND(O112&lt;=O$4)),O$9*(1-O$7)^(O112-1),0)</f>
        <v>0</v>
      </c>
      <c r="Q112" s="178"/>
      <c r="R112" s="187">
        <f>IF(((Q112&gt;=1)*AND(Q112&lt;=Q$4)),Q$9*(1-Q$7)^(Q112-1),0)</f>
        <v>0</v>
      </c>
      <c r="S112" s="99"/>
      <c r="T112" s="142">
        <f>IF(((S112&gt;=1)*AND(S112&lt;=S$4)),S$9*(1-S$7)^(S112-1),0)</f>
        <v>0</v>
      </c>
      <c r="U112" s="99"/>
      <c r="V112" s="142">
        <f>IF(((U112&gt;=1)*AND(U112&lt;=U$4)),U$9*(1-U$7)^(U112-1),0)</f>
        <v>0</v>
      </c>
      <c r="W112" s="143"/>
      <c r="X112" s="140">
        <f>IF(((W112&gt;=1)*AND(W112&lt;=W$4)),W$9*(1-W$7)^(W112-1),0)</f>
        <v>0</v>
      </c>
      <c r="Y112" s="99"/>
      <c r="Z112" s="142">
        <f>IF(((Y112&gt;=1)*AND(Y112&lt;=Y$4)),Y$9*(1-Y$7)^(Y112-1),0)</f>
        <v>0</v>
      </c>
      <c r="AA112" s="99"/>
      <c r="AB112" s="142">
        <f>IF(((AA112&gt;=1)*AND(AA112&lt;=AA$4)),AA$9*(1-AA$7)^(AA112-1),0)</f>
        <v>0</v>
      </c>
      <c r="AC112" s="99"/>
      <c r="AD112" s="142">
        <f>IF(((AC112&gt;=1)*AND(AC112&lt;=AC$4)),AC$9*(1-AC$7)^(AC112-1),0)</f>
        <v>0</v>
      </c>
      <c r="AE112" s="99"/>
      <c r="AF112" s="142">
        <f>IF(((AE112&gt;=1)*AND(AE112&lt;=AE$4)),AE$9*(1-AE$7)^(AE112-1),0)</f>
        <v>0</v>
      </c>
      <c r="AG112" s="99"/>
      <c r="AH112" s="142">
        <f>IF(((AG112&gt;=1)*AND(AG112&lt;=AG$4)),AG$9*(1-AG$7)^(AG112-1),0)</f>
        <v>0</v>
      </c>
      <c r="AI112" s="99"/>
      <c r="AJ112" s="142">
        <f>IF(((AI112&gt;=1)*AND(AI112&lt;=AI$4)),AI$9*(1-AI$7)^(AI112-1),0)</f>
        <v>0</v>
      </c>
      <c r="AK112" s="99"/>
      <c r="AL112" s="263">
        <f>IF(((AK112&gt;=1)*AND(AK112&lt;=AK$4)),AK$9*(1-AK$7)^(AK112-1),0)</f>
        <v>0</v>
      </c>
      <c r="AM112" s="99"/>
      <c r="AN112" s="142">
        <f t="shared" si="28"/>
        <v>0</v>
      </c>
      <c r="AO112" s="99"/>
      <c r="AP112" s="142">
        <f t="shared" si="29"/>
        <v>0</v>
      </c>
      <c r="AQ112" s="99"/>
      <c r="AR112" s="142">
        <f t="shared" si="30"/>
        <v>0</v>
      </c>
      <c r="AS112" s="99"/>
      <c r="AT112" s="142">
        <f t="shared" si="31"/>
        <v>0</v>
      </c>
    </row>
    <row r="113" spans="4:46" x14ac:dyDescent="0.15">
      <c r="D113" s="179"/>
      <c r="E113" s="179"/>
      <c r="F113" s="179"/>
      <c r="K113" s="178"/>
      <c r="L113" s="187">
        <f>IF(((K113&gt;=1)*AND(K113&lt;=K$4)),K$9*(1-K$7)^(K113-1),0)</f>
        <v>0</v>
      </c>
      <c r="M113" s="178"/>
      <c r="N113" s="187">
        <f>IF(((M113&gt;=1)*AND(M113&lt;=M$4)),M$9*(1-M$7)^(M113-1),0)</f>
        <v>0</v>
      </c>
      <c r="O113" s="178"/>
      <c r="P113" s="187">
        <f>IF(((O113&gt;=1)*AND(O113&lt;=O$4)),O$9*(1-O$7)^(O113-1),0)</f>
        <v>0</v>
      </c>
      <c r="Q113" s="178"/>
      <c r="R113" s="187">
        <f>IF(((Q113&gt;=1)*AND(Q113&lt;=Q$4)),Q$9*(1-Q$7)^(Q113-1),0)</f>
        <v>0</v>
      </c>
      <c r="S113" s="99"/>
      <c r="T113" s="142">
        <f>IF(((S113&gt;=1)*AND(S113&lt;=S$4)),S$9*(1-S$7)^(S113-1),0)</f>
        <v>0</v>
      </c>
      <c r="U113" s="99"/>
      <c r="V113" s="142">
        <f>IF(((U113&gt;=1)*AND(U113&lt;=U$4)),U$9*(1-U$7)^(U113-1),0)</f>
        <v>0</v>
      </c>
      <c r="W113" s="143"/>
      <c r="X113" s="140">
        <f>IF(((W113&gt;=1)*AND(W113&lt;=W$4)),W$9*(1-W$7)^(W113-1),0)</f>
        <v>0</v>
      </c>
      <c r="Y113" s="99"/>
      <c r="Z113" s="142">
        <f>IF(((Y113&gt;=1)*AND(Y113&lt;=Y$4)),Y$9*(1-Y$7)^(Y113-1),0)</f>
        <v>0</v>
      </c>
      <c r="AA113" s="99"/>
      <c r="AB113" s="142">
        <f>IF(((AA113&gt;=1)*AND(AA113&lt;=AA$4)),AA$9*(1-AA$7)^(AA113-1),0)</f>
        <v>0</v>
      </c>
      <c r="AC113" s="99"/>
      <c r="AD113" s="142">
        <f>IF(((AC113&gt;=1)*AND(AC113&lt;=AC$4)),AC$9*(1-AC$7)^(AC113-1),0)</f>
        <v>0</v>
      </c>
      <c r="AE113" s="99"/>
      <c r="AF113" s="142">
        <f>IF(((AE113&gt;=1)*AND(AE113&lt;=AE$4)),AE$9*(1-AE$7)^(AE113-1),0)</f>
        <v>0</v>
      </c>
      <c r="AG113" s="99"/>
      <c r="AH113" s="142">
        <f>IF(((AG113&gt;=1)*AND(AG113&lt;=AG$4)),AG$9*(1-AG$7)^(AG113-1),0)</f>
        <v>0</v>
      </c>
      <c r="AI113" s="99"/>
      <c r="AJ113" s="142">
        <f>IF(((AI113&gt;=1)*AND(AI113&lt;=AI$4)),AI$9*(1-AI$7)^(AI113-1),0)</f>
        <v>0</v>
      </c>
      <c r="AK113" s="99"/>
      <c r="AL113" s="263">
        <f>IF(((AK113&gt;=1)*AND(AK113&lt;=AK$4)),AK$9*(1-AK$7)^(AK113-1),0)</f>
        <v>0</v>
      </c>
      <c r="AM113" s="99"/>
      <c r="AN113" s="142">
        <f t="shared" si="28"/>
        <v>0</v>
      </c>
      <c r="AO113" s="99"/>
      <c r="AP113" s="142">
        <f t="shared" si="29"/>
        <v>0</v>
      </c>
      <c r="AQ113" s="99"/>
      <c r="AR113" s="142">
        <f t="shared" si="30"/>
        <v>0</v>
      </c>
      <c r="AS113" s="99"/>
      <c r="AT113" s="142">
        <f t="shared" si="31"/>
        <v>0</v>
      </c>
    </row>
    <row r="114" spans="4:46" x14ac:dyDescent="0.15">
      <c r="D114" s="179"/>
      <c r="E114" s="179"/>
      <c r="F114" s="179"/>
      <c r="K114" s="178"/>
      <c r="L114" s="187">
        <f>IF(((K114&gt;=1)*AND(K114&lt;=K$4)),K$9*(1-K$7)^(K114-1),0)</f>
        <v>0</v>
      </c>
      <c r="M114" s="178"/>
      <c r="N114" s="187">
        <f>IF(((M114&gt;=1)*AND(M114&lt;=M$4)),M$9*(1-M$7)^(M114-1),0)</f>
        <v>0</v>
      </c>
      <c r="O114" s="178"/>
      <c r="P114" s="187">
        <f>IF(((O114&gt;=1)*AND(O114&lt;=O$4)),O$9*(1-O$7)^(O114-1),0)</f>
        <v>0</v>
      </c>
      <c r="Q114" s="178"/>
      <c r="R114" s="187">
        <f>IF(((Q114&gt;=1)*AND(Q114&lt;=Q$4)),Q$9*(1-Q$7)^(Q114-1),0)</f>
        <v>0</v>
      </c>
      <c r="S114" s="99"/>
      <c r="T114" s="142">
        <f>IF(((S114&gt;=1)*AND(S114&lt;=S$4)),S$9*(1-S$7)^(S114-1),0)</f>
        <v>0</v>
      </c>
      <c r="U114" s="99"/>
      <c r="V114" s="142">
        <f>IF(((U114&gt;=1)*AND(U114&lt;=U$4)),U$9*(1-U$7)^(U114-1),0)</f>
        <v>0</v>
      </c>
      <c r="W114" s="143"/>
      <c r="X114" s="140">
        <f>IF(((W114&gt;=1)*AND(W114&lt;=W$4)),W$9*(1-W$7)^(W114-1),0)</f>
        <v>0</v>
      </c>
      <c r="Y114" s="99"/>
      <c r="Z114" s="142">
        <f>IF(((Y114&gt;=1)*AND(Y114&lt;=Y$4)),Y$9*(1-Y$7)^(Y114-1),0)</f>
        <v>0</v>
      </c>
      <c r="AA114" s="99"/>
      <c r="AB114" s="142">
        <f>IF(((AA114&gt;=1)*AND(AA114&lt;=AA$4)),AA$9*(1-AA$7)^(AA114-1),0)</f>
        <v>0</v>
      </c>
      <c r="AC114" s="99"/>
      <c r="AD114" s="142">
        <f>IF(((AC114&gt;=1)*AND(AC114&lt;=AC$4)),AC$9*(1-AC$7)^(AC114-1),0)</f>
        <v>0</v>
      </c>
      <c r="AE114" s="99"/>
      <c r="AF114" s="142">
        <f>IF(((AE114&gt;=1)*AND(AE114&lt;=AE$4)),AE$9*(1-AE$7)^(AE114-1),0)</f>
        <v>0</v>
      </c>
      <c r="AG114" s="99"/>
      <c r="AH114" s="142">
        <f>IF(((AG114&gt;=1)*AND(AG114&lt;=AG$4)),AG$9*(1-AG$7)^(AG114-1),0)</f>
        <v>0</v>
      </c>
      <c r="AI114" s="99"/>
      <c r="AJ114" s="142">
        <f>IF(((AI114&gt;=1)*AND(AI114&lt;=AI$4)),AI$9*(1-AI$7)^(AI114-1),0)</f>
        <v>0</v>
      </c>
      <c r="AK114" s="99"/>
      <c r="AL114" s="263">
        <f>IF(((AK114&gt;=1)*AND(AK114&lt;=AK$4)),AK$9*(1-AK$7)^(AK114-1),0)</f>
        <v>0</v>
      </c>
      <c r="AM114" s="99"/>
      <c r="AN114" s="142">
        <f t="shared" si="28"/>
        <v>0</v>
      </c>
      <c r="AO114" s="99"/>
      <c r="AP114" s="142">
        <f t="shared" si="29"/>
        <v>0</v>
      </c>
      <c r="AQ114" s="99"/>
      <c r="AR114" s="142">
        <f t="shared" si="30"/>
        <v>0</v>
      </c>
      <c r="AS114" s="99"/>
      <c r="AT114" s="142">
        <f t="shared" si="31"/>
        <v>0</v>
      </c>
    </row>
    <row r="115" spans="4:46" x14ac:dyDescent="0.15">
      <c r="D115" s="179"/>
      <c r="E115" s="179"/>
      <c r="F115" s="179"/>
      <c r="K115" s="178"/>
      <c r="L115" s="187">
        <f>IF(((K115&gt;=1)*AND(K115&lt;=K$4)),K$9*(1-K$7)^(K115-1),0)</f>
        <v>0</v>
      </c>
      <c r="M115" s="178"/>
      <c r="N115" s="187">
        <f>IF(((M115&gt;=1)*AND(M115&lt;=M$4)),M$9*(1-M$7)^(M115-1),0)</f>
        <v>0</v>
      </c>
      <c r="O115" s="178"/>
      <c r="P115" s="187">
        <f>IF(((O115&gt;=1)*AND(O115&lt;=O$4)),O$9*(1-O$7)^(O115-1),0)</f>
        <v>0</v>
      </c>
      <c r="Q115" s="178"/>
      <c r="R115" s="187">
        <f>IF(((Q115&gt;=1)*AND(Q115&lt;=Q$4)),Q$9*(1-Q$7)^(Q115-1),0)</f>
        <v>0</v>
      </c>
      <c r="S115" s="99"/>
      <c r="T115" s="142">
        <f>IF(((S115&gt;=1)*AND(S115&lt;=S$4)),S$9*(1-S$7)^(S115-1),0)</f>
        <v>0</v>
      </c>
      <c r="U115" s="99"/>
      <c r="V115" s="142">
        <f>IF(((U115&gt;=1)*AND(U115&lt;=U$4)),U$9*(1-U$7)^(U115-1),0)</f>
        <v>0</v>
      </c>
      <c r="W115" s="143"/>
      <c r="X115" s="140">
        <f>IF(((W115&gt;=1)*AND(W115&lt;=W$4)),W$9*(1-W$7)^(W115-1),0)</f>
        <v>0</v>
      </c>
      <c r="Y115" s="99"/>
      <c r="Z115" s="142">
        <f>IF(((Y115&gt;=1)*AND(Y115&lt;=Y$4)),Y$9*(1-Y$7)^(Y115-1),0)</f>
        <v>0</v>
      </c>
      <c r="AA115" s="99"/>
      <c r="AB115" s="142">
        <f>IF(((AA115&gt;=1)*AND(AA115&lt;=AA$4)),AA$9*(1-AA$7)^(AA115-1),0)</f>
        <v>0</v>
      </c>
      <c r="AC115" s="99"/>
      <c r="AD115" s="142">
        <f>IF(((AC115&gt;=1)*AND(AC115&lt;=AC$4)),AC$9*(1-AC$7)^(AC115-1),0)</f>
        <v>0</v>
      </c>
      <c r="AE115" s="99"/>
      <c r="AF115" s="142">
        <f>IF(((AE115&gt;=1)*AND(AE115&lt;=AE$4)),AE$9*(1-AE$7)^(AE115-1),0)</f>
        <v>0</v>
      </c>
      <c r="AG115" s="99"/>
      <c r="AH115" s="142">
        <f>IF(((AG115&gt;=1)*AND(AG115&lt;=AG$4)),AG$9*(1-AG$7)^(AG115-1),0)</f>
        <v>0</v>
      </c>
      <c r="AI115" s="99"/>
      <c r="AJ115" s="142">
        <f>IF(((AI115&gt;=1)*AND(AI115&lt;=AI$4)),AI$9*(1-AI$7)^(AI115-1),0)</f>
        <v>0</v>
      </c>
      <c r="AK115" s="99"/>
      <c r="AL115" s="263">
        <f>IF(((AK115&gt;=1)*AND(AK115&lt;=AK$4)),AK$9*(1-AK$7)^(AK115-1),0)</f>
        <v>0</v>
      </c>
      <c r="AM115" s="99"/>
      <c r="AN115" s="142">
        <f t="shared" si="28"/>
        <v>0</v>
      </c>
      <c r="AO115" s="99"/>
      <c r="AP115" s="142">
        <f t="shared" si="29"/>
        <v>0</v>
      </c>
      <c r="AQ115" s="99"/>
      <c r="AR115" s="142">
        <f t="shared" si="30"/>
        <v>0</v>
      </c>
      <c r="AS115" s="99"/>
      <c r="AT115" s="142">
        <f t="shared" si="31"/>
        <v>0</v>
      </c>
    </row>
    <row r="116" spans="4:46" x14ac:dyDescent="0.15">
      <c r="D116" s="179"/>
      <c r="E116" s="179"/>
      <c r="F116" s="179"/>
      <c r="K116" s="178"/>
      <c r="L116" s="187">
        <f>IF(((K116&gt;=1)*AND(K116&lt;=K$4)),K$9*(1-K$7)^(K116-1),0)</f>
        <v>0</v>
      </c>
      <c r="M116" s="178"/>
      <c r="N116" s="187">
        <f>IF(((M116&gt;=1)*AND(M116&lt;=M$4)),M$9*(1-M$7)^(M116-1),0)</f>
        <v>0</v>
      </c>
      <c r="O116" s="178"/>
      <c r="P116" s="187">
        <f>IF(((O116&gt;=1)*AND(O116&lt;=O$4)),O$9*(1-O$7)^(O116-1),0)</f>
        <v>0</v>
      </c>
      <c r="Q116" s="178"/>
      <c r="R116" s="187">
        <f>IF(((Q116&gt;=1)*AND(Q116&lt;=Q$4)),Q$9*(1-Q$7)^(Q116-1),0)</f>
        <v>0</v>
      </c>
      <c r="S116" s="99"/>
      <c r="T116" s="142">
        <f>IF(((S116&gt;=1)*AND(S116&lt;=S$4)),S$9*(1-S$7)^(S116-1),0)</f>
        <v>0</v>
      </c>
      <c r="U116" s="99"/>
      <c r="V116" s="142">
        <f>IF(((U116&gt;=1)*AND(U116&lt;=U$4)),U$9*(1-U$7)^(U116-1),0)</f>
        <v>0</v>
      </c>
      <c r="W116" s="143"/>
      <c r="X116" s="140">
        <f>IF(((W116&gt;=1)*AND(W116&lt;=W$4)),W$9*(1-W$7)^(W116-1),0)</f>
        <v>0</v>
      </c>
      <c r="Y116" s="99"/>
      <c r="Z116" s="142">
        <f>IF(((Y116&gt;=1)*AND(Y116&lt;=Y$4)),Y$9*(1-Y$7)^(Y116-1),0)</f>
        <v>0</v>
      </c>
      <c r="AA116" s="99"/>
      <c r="AB116" s="142">
        <f>IF(((AA116&gt;=1)*AND(AA116&lt;=AA$4)),AA$9*(1-AA$7)^(AA116-1),0)</f>
        <v>0</v>
      </c>
      <c r="AC116" s="99"/>
      <c r="AD116" s="142">
        <f>IF(((AC116&gt;=1)*AND(AC116&lt;=AC$4)),AC$9*(1-AC$7)^(AC116-1),0)</f>
        <v>0</v>
      </c>
      <c r="AE116" s="99"/>
      <c r="AF116" s="142">
        <f>IF(((AE116&gt;=1)*AND(AE116&lt;=AE$4)),AE$9*(1-AE$7)^(AE116-1),0)</f>
        <v>0</v>
      </c>
      <c r="AG116" s="99"/>
      <c r="AH116" s="142">
        <f>IF(((AG116&gt;=1)*AND(AG116&lt;=AG$4)),AG$9*(1-AG$7)^(AG116-1),0)</f>
        <v>0</v>
      </c>
      <c r="AI116" s="99"/>
      <c r="AJ116" s="142">
        <f>IF(((AI116&gt;=1)*AND(AI116&lt;=AI$4)),AI$9*(1-AI$7)^(AI116-1),0)</f>
        <v>0</v>
      </c>
      <c r="AK116" s="99"/>
      <c r="AL116" s="263">
        <f>IF(((AK116&gt;=1)*AND(AK116&lt;=AK$4)),AK$9*(1-AK$7)^(AK116-1),0)</f>
        <v>0</v>
      </c>
      <c r="AM116" s="99"/>
      <c r="AN116" s="142">
        <f t="shared" si="28"/>
        <v>0</v>
      </c>
      <c r="AO116" s="99"/>
      <c r="AP116" s="142">
        <f t="shared" si="29"/>
        <v>0</v>
      </c>
      <c r="AQ116" s="99"/>
      <c r="AR116" s="142">
        <f t="shared" si="30"/>
        <v>0</v>
      </c>
      <c r="AS116" s="99"/>
      <c r="AT116" s="142">
        <f t="shared" si="31"/>
        <v>0</v>
      </c>
    </row>
    <row r="117" spans="4:46" x14ac:dyDescent="0.15">
      <c r="D117" s="179"/>
      <c r="E117" s="179"/>
      <c r="F117" s="179"/>
      <c r="K117" s="178"/>
      <c r="L117" s="187">
        <f>IF(((K117&gt;=1)*AND(K117&lt;=K$4)),K$9*(1-K$7)^(K117-1),0)</f>
        <v>0</v>
      </c>
      <c r="M117" s="178"/>
      <c r="N117" s="187">
        <f>IF(((M117&gt;=1)*AND(M117&lt;=M$4)),M$9*(1-M$7)^(M117-1),0)</f>
        <v>0</v>
      </c>
      <c r="O117" s="178"/>
      <c r="P117" s="187">
        <f>IF(((O117&gt;=1)*AND(O117&lt;=O$4)),O$9*(1-O$7)^(O117-1),0)</f>
        <v>0</v>
      </c>
      <c r="Q117" s="178"/>
      <c r="R117" s="187">
        <f>IF(((Q117&gt;=1)*AND(Q117&lt;=Q$4)),Q$9*(1-Q$7)^(Q117-1),0)</f>
        <v>0</v>
      </c>
      <c r="S117" s="99"/>
      <c r="T117" s="142">
        <f>IF(((S117&gt;=1)*AND(S117&lt;=S$4)),S$9*(1-S$7)^(S117-1),0)</f>
        <v>0</v>
      </c>
      <c r="U117" s="99"/>
      <c r="V117" s="142">
        <f>IF(((U117&gt;=1)*AND(U117&lt;=U$4)),U$9*(1-U$7)^(U117-1),0)</f>
        <v>0</v>
      </c>
      <c r="W117" s="143"/>
      <c r="X117" s="140">
        <f>IF(((W117&gt;=1)*AND(W117&lt;=W$4)),W$9*(1-W$7)^(W117-1),0)</f>
        <v>0</v>
      </c>
      <c r="Y117" s="99"/>
      <c r="Z117" s="142">
        <f>IF(((Y117&gt;=1)*AND(Y117&lt;=Y$4)),Y$9*(1-Y$7)^(Y117-1),0)</f>
        <v>0</v>
      </c>
      <c r="AA117" s="99"/>
      <c r="AB117" s="142">
        <f>IF(((AA117&gt;=1)*AND(AA117&lt;=AA$4)),AA$9*(1-AA$7)^(AA117-1),0)</f>
        <v>0</v>
      </c>
      <c r="AC117" s="99"/>
      <c r="AD117" s="142">
        <f>IF(((AC117&gt;=1)*AND(AC117&lt;=AC$4)),AC$9*(1-AC$7)^(AC117-1),0)</f>
        <v>0</v>
      </c>
      <c r="AE117" s="99"/>
      <c r="AF117" s="142">
        <f>IF(((AE117&gt;=1)*AND(AE117&lt;=AE$4)),AE$9*(1-AE$7)^(AE117-1),0)</f>
        <v>0</v>
      </c>
      <c r="AG117" s="99"/>
      <c r="AH117" s="142">
        <f>IF(((AG117&gt;=1)*AND(AG117&lt;=AG$4)),AG$9*(1-AG$7)^(AG117-1),0)</f>
        <v>0</v>
      </c>
      <c r="AI117" s="99"/>
      <c r="AJ117" s="142">
        <f>IF(((AI117&gt;=1)*AND(AI117&lt;=AI$4)),AI$9*(1-AI$7)^(AI117-1),0)</f>
        <v>0</v>
      </c>
      <c r="AK117" s="99"/>
      <c r="AL117" s="263">
        <f>IF(((AK117&gt;=1)*AND(AK117&lt;=AK$4)),AK$9*(1-AK$7)^(AK117-1),0)</f>
        <v>0</v>
      </c>
      <c r="AM117" s="99"/>
      <c r="AN117" s="142">
        <f t="shared" si="28"/>
        <v>0</v>
      </c>
      <c r="AO117" s="99"/>
      <c r="AP117" s="142">
        <f t="shared" si="29"/>
        <v>0</v>
      </c>
      <c r="AQ117" s="99"/>
      <c r="AR117" s="142">
        <f t="shared" si="30"/>
        <v>0</v>
      </c>
      <c r="AS117" s="99"/>
      <c r="AT117" s="142">
        <f t="shared" si="31"/>
        <v>0</v>
      </c>
    </row>
    <row r="118" spans="4:46" x14ac:dyDescent="0.15">
      <c r="D118" s="179"/>
      <c r="E118" s="179"/>
      <c r="F118" s="179"/>
      <c r="K118" s="178"/>
      <c r="L118" s="187">
        <f>IF(((K118&gt;=1)*AND(K118&lt;=K$4)),K$9*(1-K$7)^(K118-1),0)</f>
        <v>0</v>
      </c>
      <c r="M118" s="178"/>
      <c r="N118" s="187">
        <f>IF(((M118&gt;=1)*AND(M118&lt;=M$4)),M$9*(1-M$7)^(M118-1),0)</f>
        <v>0</v>
      </c>
      <c r="O118" s="178"/>
      <c r="P118" s="187">
        <f>IF(((O118&gt;=1)*AND(O118&lt;=O$4)),O$9*(1-O$7)^(O118-1),0)</f>
        <v>0</v>
      </c>
      <c r="Q118" s="178"/>
      <c r="R118" s="187">
        <f>IF(((Q118&gt;=1)*AND(Q118&lt;=Q$4)),Q$9*(1-Q$7)^(Q118-1),0)</f>
        <v>0</v>
      </c>
      <c r="S118" s="99"/>
      <c r="T118" s="142">
        <f>IF(((S118&gt;=1)*AND(S118&lt;=S$4)),S$9*(1-S$7)^(S118-1),0)</f>
        <v>0</v>
      </c>
      <c r="U118" s="99"/>
      <c r="V118" s="142">
        <f>IF(((U118&gt;=1)*AND(U118&lt;=U$4)),U$9*(1-U$7)^(U118-1),0)</f>
        <v>0</v>
      </c>
      <c r="W118" s="143"/>
      <c r="X118" s="140">
        <f>IF(((W118&gt;=1)*AND(W118&lt;=W$4)),W$9*(1-W$7)^(W118-1),0)</f>
        <v>0</v>
      </c>
      <c r="Y118" s="99"/>
      <c r="Z118" s="142">
        <f>IF(((Y118&gt;=1)*AND(Y118&lt;=Y$4)),Y$9*(1-Y$7)^(Y118-1),0)</f>
        <v>0</v>
      </c>
      <c r="AA118" s="99"/>
      <c r="AB118" s="142">
        <f>IF(((AA118&gt;=1)*AND(AA118&lt;=AA$4)),AA$9*(1-AA$7)^(AA118-1),0)</f>
        <v>0</v>
      </c>
      <c r="AC118" s="99"/>
      <c r="AD118" s="142">
        <f>IF(((AC118&gt;=1)*AND(AC118&lt;=AC$4)),AC$9*(1-AC$7)^(AC118-1),0)</f>
        <v>0</v>
      </c>
      <c r="AE118" s="99"/>
      <c r="AF118" s="142">
        <f>IF(((AE118&gt;=1)*AND(AE118&lt;=AE$4)),AE$9*(1-AE$7)^(AE118-1),0)</f>
        <v>0</v>
      </c>
      <c r="AG118" s="99"/>
      <c r="AH118" s="142">
        <f>IF(((AG118&gt;=1)*AND(AG118&lt;=AG$4)),AG$9*(1-AG$7)^(AG118-1),0)</f>
        <v>0</v>
      </c>
      <c r="AI118" s="99"/>
      <c r="AJ118" s="142">
        <f>IF(((AI118&gt;=1)*AND(AI118&lt;=AI$4)),AI$9*(1-AI$7)^(AI118-1),0)</f>
        <v>0</v>
      </c>
      <c r="AK118" s="99"/>
      <c r="AL118" s="263">
        <f>IF(((AK118&gt;=1)*AND(AK118&lt;=AK$4)),AK$9*(1-AK$7)^(AK118-1),0)</f>
        <v>0</v>
      </c>
      <c r="AM118" s="99"/>
      <c r="AN118" s="142">
        <f t="shared" si="28"/>
        <v>0</v>
      </c>
      <c r="AO118" s="99"/>
      <c r="AP118" s="142">
        <f t="shared" si="29"/>
        <v>0</v>
      </c>
      <c r="AQ118" s="99"/>
      <c r="AR118" s="142">
        <f t="shared" si="30"/>
        <v>0</v>
      </c>
      <c r="AS118" s="99"/>
      <c r="AT118" s="142">
        <f t="shared" si="31"/>
        <v>0</v>
      </c>
    </row>
    <row r="119" spans="4:46" x14ac:dyDescent="0.15">
      <c r="D119" s="179"/>
      <c r="E119" s="179"/>
      <c r="F119" s="179"/>
      <c r="K119" s="178"/>
      <c r="L119" s="187">
        <f>IF(((K119&gt;=1)*AND(K119&lt;=K$4)),K$9*(1-K$7)^(K119-1),0)</f>
        <v>0</v>
      </c>
      <c r="M119" s="178"/>
      <c r="N119" s="187">
        <f>IF(((M119&gt;=1)*AND(M119&lt;=M$4)),M$9*(1-M$7)^(M119-1),0)</f>
        <v>0</v>
      </c>
      <c r="O119" s="178"/>
      <c r="P119" s="187">
        <f>IF(((O119&gt;=1)*AND(O119&lt;=O$4)),O$9*(1-O$7)^(O119-1),0)</f>
        <v>0</v>
      </c>
      <c r="Q119" s="178"/>
      <c r="R119" s="187">
        <f>IF(((Q119&gt;=1)*AND(Q119&lt;=Q$4)),Q$9*(1-Q$7)^(Q119-1),0)</f>
        <v>0</v>
      </c>
      <c r="S119" s="99"/>
      <c r="T119" s="142">
        <f>IF(((S119&gt;=1)*AND(S119&lt;=S$4)),S$9*(1-S$7)^(S119-1),0)</f>
        <v>0</v>
      </c>
      <c r="U119" s="99"/>
      <c r="V119" s="142">
        <f>IF(((U119&gt;=1)*AND(U119&lt;=U$4)),U$9*(1-U$7)^(U119-1),0)</f>
        <v>0</v>
      </c>
      <c r="W119" s="143"/>
      <c r="X119" s="140">
        <f>IF(((W119&gt;=1)*AND(W119&lt;=W$4)),W$9*(1-W$7)^(W119-1),0)</f>
        <v>0</v>
      </c>
      <c r="Y119" s="99"/>
      <c r="Z119" s="142">
        <f>IF(((Y119&gt;=1)*AND(Y119&lt;=Y$4)),Y$9*(1-Y$7)^(Y119-1),0)</f>
        <v>0</v>
      </c>
      <c r="AA119" s="99"/>
      <c r="AB119" s="142">
        <f>IF(((AA119&gt;=1)*AND(AA119&lt;=AA$4)),AA$9*(1-AA$7)^(AA119-1),0)</f>
        <v>0</v>
      </c>
      <c r="AC119" s="99"/>
      <c r="AD119" s="142">
        <f>IF(((AC119&gt;=1)*AND(AC119&lt;=AC$4)),AC$9*(1-AC$7)^(AC119-1),0)</f>
        <v>0</v>
      </c>
      <c r="AE119" s="99"/>
      <c r="AF119" s="142">
        <f>IF(((AE119&gt;=1)*AND(AE119&lt;=AE$4)),AE$9*(1-AE$7)^(AE119-1),0)</f>
        <v>0</v>
      </c>
      <c r="AG119" s="99"/>
      <c r="AH119" s="142">
        <f>IF(((AG119&gt;=1)*AND(AG119&lt;=AG$4)),AG$9*(1-AG$7)^(AG119-1),0)</f>
        <v>0</v>
      </c>
      <c r="AI119" s="99"/>
      <c r="AJ119" s="142">
        <f>IF(((AI119&gt;=1)*AND(AI119&lt;=AI$4)),AI$9*(1-AI$7)^(AI119-1),0)</f>
        <v>0</v>
      </c>
      <c r="AK119" s="99"/>
      <c r="AL119" s="263">
        <f>IF(((AK119&gt;=1)*AND(AK119&lt;=AK$4)),AK$9*(1-AK$7)^(AK119-1),0)</f>
        <v>0</v>
      </c>
      <c r="AM119" s="99"/>
      <c r="AN119" s="142">
        <f t="shared" si="28"/>
        <v>0</v>
      </c>
      <c r="AO119" s="99"/>
      <c r="AP119" s="142">
        <f t="shared" si="29"/>
        <v>0</v>
      </c>
      <c r="AQ119" s="99"/>
      <c r="AR119" s="142">
        <f t="shared" si="30"/>
        <v>0</v>
      </c>
      <c r="AS119" s="99"/>
      <c r="AT119" s="142">
        <f t="shared" si="31"/>
        <v>0</v>
      </c>
    </row>
    <row r="120" spans="4:46" x14ac:dyDescent="0.15">
      <c r="D120" s="179"/>
      <c r="E120" s="179"/>
      <c r="F120" s="179"/>
      <c r="K120" s="178"/>
      <c r="L120" s="187">
        <f>IF(((K120&gt;=1)*AND(K120&lt;=K$4)),K$9*(1-K$7)^(K120-1),0)</f>
        <v>0</v>
      </c>
      <c r="M120" s="178"/>
      <c r="N120" s="187">
        <f>IF(((M120&gt;=1)*AND(M120&lt;=M$4)),M$9*(1-M$7)^(M120-1),0)</f>
        <v>0</v>
      </c>
      <c r="O120" s="178"/>
      <c r="P120" s="187">
        <f>IF(((O120&gt;=1)*AND(O120&lt;=O$4)),O$9*(1-O$7)^(O120-1),0)</f>
        <v>0</v>
      </c>
      <c r="Q120" s="178"/>
      <c r="R120" s="187">
        <f>IF(((Q120&gt;=1)*AND(Q120&lt;=Q$4)),Q$9*(1-Q$7)^(Q120-1),0)</f>
        <v>0</v>
      </c>
      <c r="S120" s="99"/>
      <c r="T120" s="142">
        <f>IF(((S120&gt;=1)*AND(S120&lt;=S$4)),S$9*(1-S$7)^(S120-1),0)</f>
        <v>0</v>
      </c>
      <c r="U120" s="99"/>
      <c r="V120" s="142">
        <f>IF(((U120&gt;=1)*AND(U120&lt;=U$4)),U$9*(1-U$7)^(U120-1),0)</f>
        <v>0</v>
      </c>
      <c r="W120" s="143"/>
      <c r="X120" s="140">
        <f>IF(((W120&gt;=1)*AND(W120&lt;=W$4)),W$9*(1-W$7)^(W120-1),0)</f>
        <v>0</v>
      </c>
      <c r="Y120" s="99"/>
      <c r="Z120" s="142">
        <f>IF(((Y120&gt;=1)*AND(Y120&lt;=Y$4)),Y$9*(1-Y$7)^(Y120-1),0)</f>
        <v>0</v>
      </c>
      <c r="AA120" s="99"/>
      <c r="AB120" s="142">
        <f>IF(((AA120&gt;=1)*AND(AA120&lt;=AA$4)),AA$9*(1-AA$7)^(AA120-1),0)</f>
        <v>0</v>
      </c>
      <c r="AC120" s="99"/>
      <c r="AD120" s="142">
        <f>IF(((AC120&gt;=1)*AND(AC120&lt;=AC$4)),AC$9*(1-AC$7)^(AC120-1),0)</f>
        <v>0</v>
      </c>
      <c r="AE120" s="99"/>
      <c r="AF120" s="142">
        <f>IF(((AE120&gt;=1)*AND(AE120&lt;=AE$4)),AE$9*(1-AE$7)^(AE120-1),0)</f>
        <v>0</v>
      </c>
      <c r="AG120" s="99"/>
      <c r="AH120" s="142">
        <f>IF(((AG120&gt;=1)*AND(AG120&lt;=AG$4)),AG$9*(1-AG$7)^(AG120-1),0)</f>
        <v>0</v>
      </c>
      <c r="AI120" s="99"/>
      <c r="AJ120" s="142">
        <f>IF(((AI120&gt;=1)*AND(AI120&lt;=AI$4)),AI$9*(1-AI$7)^(AI120-1),0)</f>
        <v>0</v>
      </c>
      <c r="AK120" s="99"/>
      <c r="AL120" s="263">
        <f>IF(((AK120&gt;=1)*AND(AK120&lt;=AK$4)),AK$9*(1-AK$7)^(AK120-1),0)</f>
        <v>0</v>
      </c>
      <c r="AM120" s="99"/>
      <c r="AN120" s="142">
        <f t="shared" si="28"/>
        <v>0</v>
      </c>
      <c r="AO120" s="99"/>
      <c r="AP120" s="142">
        <f t="shared" si="29"/>
        <v>0</v>
      </c>
      <c r="AQ120" s="99"/>
      <c r="AR120" s="142">
        <f t="shared" si="30"/>
        <v>0</v>
      </c>
      <c r="AS120" s="99"/>
      <c r="AT120" s="142">
        <f t="shared" si="31"/>
        <v>0</v>
      </c>
    </row>
    <row r="121" spans="4:46" x14ac:dyDescent="0.15">
      <c r="D121" s="179"/>
      <c r="E121" s="179"/>
      <c r="F121" s="179"/>
      <c r="K121" s="178"/>
      <c r="L121" s="187">
        <f>IF(((K121&gt;=1)*AND(K121&lt;=K$4)),K$9*(1-K$7)^(K121-1),0)</f>
        <v>0</v>
      </c>
      <c r="M121" s="178"/>
      <c r="N121" s="187">
        <f>IF(((M121&gt;=1)*AND(M121&lt;=M$4)),M$9*(1-M$7)^(M121-1),0)</f>
        <v>0</v>
      </c>
      <c r="O121" s="178"/>
      <c r="P121" s="187">
        <f>IF(((O121&gt;=1)*AND(O121&lt;=O$4)),O$9*(1-O$7)^(O121-1),0)</f>
        <v>0</v>
      </c>
      <c r="Q121" s="178"/>
      <c r="R121" s="187">
        <f>IF(((Q121&gt;=1)*AND(Q121&lt;=Q$4)),Q$9*(1-Q$7)^(Q121-1),0)</f>
        <v>0</v>
      </c>
      <c r="S121" s="99"/>
      <c r="T121" s="142">
        <f>IF(((S121&gt;=1)*AND(S121&lt;=S$4)),S$9*(1-S$7)^(S121-1),0)</f>
        <v>0</v>
      </c>
      <c r="U121" s="99"/>
      <c r="V121" s="142">
        <f>IF(((U121&gt;=1)*AND(U121&lt;=U$4)),U$9*(1-U$7)^(U121-1),0)</f>
        <v>0</v>
      </c>
      <c r="W121" s="143"/>
      <c r="X121" s="140">
        <f>IF(((W121&gt;=1)*AND(W121&lt;=W$4)),W$9*(1-W$7)^(W121-1),0)</f>
        <v>0</v>
      </c>
      <c r="Y121" s="99"/>
      <c r="Z121" s="142">
        <f>IF(((Y121&gt;=1)*AND(Y121&lt;=Y$4)),Y$9*(1-Y$7)^(Y121-1),0)</f>
        <v>0</v>
      </c>
      <c r="AA121" s="99"/>
      <c r="AB121" s="142">
        <f>IF(((AA121&gt;=1)*AND(AA121&lt;=AA$4)),AA$9*(1-AA$7)^(AA121-1),0)</f>
        <v>0</v>
      </c>
      <c r="AC121" s="99"/>
      <c r="AD121" s="142">
        <f>IF(((AC121&gt;=1)*AND(AC121&lt;=AC$4)),AC$9*(1-AC$7)^(AC121-1),0)</f>
        <v>0</v>
      </c>
      <c r="AE121" s="99"/>
      <c r="AF121" s="142">
        <f>IF(((AE121&gt;=1)*AND(AE121&lt;=AE$4)),AE$9*(1-AE$7)^(AE121-1),0)</f>
        <v>0</v>
      </c>
      <c r="AG121" s="99"/>
      <c r="AH121" s="142">
        <f>IF(((AG121&gt;=1)*AND(AG121&lt;=AG$4)),AG$9*(1-AG$7)^(AG121-1),0)</f>
        <v>0</v>
      </c>
      <c r="AI121" s="99"/>
      <c r="AJ121" s="142">
        <f>IF(((AI121&gt;=1)*AND(AI121&lt;=AI$4)),AI$9*(1-AI$7)^(AI121-1),0)</f>
        <v>0</v>
      </c>
      <c r="AK121" s="99"/>
      <c r="AL121" s="263">
        <f>IF(((AK121&gt;=1)*AND(AK121&lt;=AK$4)),AK$9*(1-AK$7)^(AK121-1),0)</f>
        <v>0</v>
      </c>
      <c r="AM121" s="99"/>
      <c r="AN121" s="142">
        <f t="shared" si="28"/>
        <v>0</v>
      </c>
      <c r="AO121" s="99"/>
      <c r="AP121" s="142">
        <f t="shared" si="29"/>
        <v>0</v>
      </c>
      <c r="AQ121" s="99"/>
      <c r="AR121" s="142">
        <f t="shared" si="30"/>
        <v>0</v>
      </c>
      <c r="AS121" s="99"/>
      <c r="AT121" s="142">
        <f t="shared" si="31"/>
        <v>0</v>
      </c>
    </row>
    <row r="122" spans="4:46" x14ac:dyDescent="0.15">
      <c r="D122" s="179"/>
      <c r="E122" s="179"/>
      <c r="F122" s="179"/>
      <c r="K122" s="178"/>
      <c r="L122" s="187">
        <f>IF(((K122&gt;=1)*AND(K122&lt;=K$4)),K$9*(1-K$7)^(K122-1),0)</f>
        <v>0</v>
      </c>
      <c r="M122" s="178"/>
      <c r="N122" s="187">
        <f>IF(((M122&gt;=1)*AND(M122&lt;=M$4)),M$9*(1-M$7)^(M122-1),0)</f>
        <v>0</v>
      </c>
      <c r="O122" s="178"/>
      <c r="P122" s="187">
        <f>IF(((O122&gt;=1)*AND(O122&lt;=O$4)),O$9*(1-O$7)^(O122-1),0)</f>
        <v>0</v>
      </c>
      <c r="Q122" s="178"/>
      <c r="R122" s="187">
        <f>IF(((Q122&gt;=1)*AND(Q122&lt;=Q$4)),Q$9*(1-Q$7)^(Q122-1),0)</f>
        <v>0</v>
      </c>
      <c r="S122" s="99"/>
      <c r="T122" s="142">
        <f>IF(((S122&gt;=1)*AND(S122&lt;=S$4)),S$9*(1-S$7)^(S122-1),0)</f>
        <v>0</v>
      </c>
      <c r="U122" s="99"/>
      <c r="V122" s="142">
        <f>IF(((U122&gt;=1)*AND(U122&lt;=U$4)),U$9*(1-U$7)^(U122-1),0)</f>
        <v>0</v>
      </c>
      <c r="W122" s="143"/>
      <c r="X122" s="140">
        <f>IF(((W122&gt;=1)*AND(W122&lt;=W$4)),W$9*(1-W$7)^(W122-1),0)</f>
        <v>0</v>
      </c>
      <c r="Y122" s="99"/>
      <c r="Z122" s="142">
        <f>IF(((Y122&gt;=1)*AND(Y122&lt;=Y$4)),Y$9*(1-Y$7)^(Y122-1),0)</f>
        <v>0</v>
      </c>
      <c r="AA122" s="99"/>
      <c r="AB122" s="142">
        <f>IF(((AA122&gt;=1)*AND(AA122&lt;=AA$4)),AA$9*(1-AA$7)^(AA122-1),0)</f>
        <v>0</v>
      </c>
      <c r="AC122" s="99"/>
      <c r="AD122" s="142">
        <f>IF(((AC122&gt;=1)*AND(AC122&lt;=AC$4)),AC$9*(1-AC$7)^(AC122-1),0)</f>
        <v>0</v>
      </c>
      <c r="AE122" s="99"/>
      <c r="AF122" s="142">
        <f>IF(((AE122&gt;=1)*AND(AE122&lt;=AE$4)),AE$9*(1-AE$7)^(AE122-1),0)</f>
        <v>0</v>
      </c>
      <c r="AG122" s="99"/>
      <c r="AH122" s="142">
        <f>IF(((AG122&gt;=1)*AND(AG122&lt;=AG$4)),AG$9*(1-AG$7)^(AG122-1),0)</f>
        <v>0</v>
      </c>
      <c r="AI122" s="99"/>
      <c r="AJ122" s="142">
        <f>IF(((AI122&gt;=1)*AND(AI122&lt;=AI$4)),AI$9*(1-AI$7)^(AI122-1),0)</f>
        <v>0</v>
      </c>
      <c r="AK122" s="99"/>
      <c r="AL122" s="263">
        <f>IF(((AK122&gt;=1)*AND(AK122&lt;=AK$4)),AK$9*(1-AK$7)^(AK122-1),0)</f>
        <v>0</v>
      </c>
      <c r="AM122" s="99"/>
      <c r="AN122" s="142">
        <f t="shared" si="28"/>
        <v>0</v>
      </c>
      <c r="AO122" s="99"/>
      <c r="AP122" s="142">
        <f t="shared" si="29"/>
        <v>0</v>
      </c>
      <c r="AQ122" s="99"/>
      <c r="AR122" s="142">
        <f t="shared" si="30"/>
        <v>0</v>
      </c>
      <c r="AS122" s="99"/>
      <c r="AT122" s="142">
        <f t="shared" si="31"/>
        <v>0</v>
      </c>
    </row>
    <row r="123" spans="4:46" x14ac:dyDescent="0.15">
      <c r="D123" s="179"/>
      <c r="E123" s="179"/>
      <c r="F123" s="179"/>
      <c r="K123" s="178"/>
      <c r="L123" s="187">
        <f>IF(((K123&gt;=1)*AND(K123&lt;=K$4)),K$9*(1-K$7)^(K123-1),0)</f>
        <v>0</v>
      </c>
      <c r="M123" s="178"/>
      <c r="N123" s="187">
        <f>IF(((M123&gt;=1)*AND(M123&lt;=M$4)),M$9*(1-M$7)^(M123-1),0)</f>
        <v>0</v>
      </c>
      <c r="O123" s="178"/>
      <c r="P123" s="187">
        <f>IF(((O123&gt;=1)*AND(O123&lt;=O$4)),O$9*(1-O$7)^(O123-1),0)</f>
        <v>0</v>
      </c>
      <c r="Q123" s="178"/>
      <c r="R123" s="187">
        <f>IF(((Q123&gt;=1)*AND(Q123&lt;=Q$4)),Q$9*(1-Q$7)^(Q123-1),0)</f>
        <v>0</v>
      </c>
      <c r="S123" s="99"/>
      <c r="T123" s="142">
        <f>IF(((S123&gt;=1)*AND(S123&lt;=S$4)),S$9*(1-S$7)^(S123-1),0)</f>
        <v>0</v>
      </c>
      <c r="U123" s="99"/>
      <c r="V123" s="142">
        <f>IF(((U123&gt;=1)*AND(U123&lt;=U$4)),U$9*(1-U$7)^(U123-1),0)</f>
        <v>0</v>
      </c>
      <c r="W123" s="143"/>
      <c r="X123" s="140">
        <f>IF(((W123&gt;=1)*AND(W123&lt;=W$4)),W$9*(1-W$7)^(W123-1),0)</f>
        <v>0</v>
      </c>
      <c r="Y123" s="99"/>
      <c r="Z123" s="142">
        <f>IF(((Y123&gt;=1)*AND(Y123&lt;=Y$4)),Y$9*(1-Y$7)^(Y123-1),0)</f>
        <v>0</v>
      </c>
      <c r="AA123" s="99"/>
      <c r="AB123" s="142">
        <f>IF(((AA123&gt;=1)*AND(AA123&lt;=AA$4)),AA$9*(1-AA$7)^(AA123-1),0)</f>
        <v>0</v>
      </c>
      <c r="AC123" s="99"/>
      <c r="AD123" s="142">
        <f>IF(((AC123&gt;=1)*AND(AC123&lt;=AC$4)),AC$9*(1-AC$7)^(AC123-1),0)</f>
        <v>0</v>
      </c>
      <c r="AE123" s="99"/>
      <c r="AF123" s="142">
        <f>IF(((AE123&gt;=1)*AND(AE123&lt;=AE$4)),AE$9*(1-AE$7)^(AE123-1),0)</f>
        <v>0</v>
      </c>
      <c r="AG123" s="99"/>
      <c r="AH123" s="142">
        <f>IF(((AG123&gt;=1)*AND(AG123&lt;=AG$4)),AG$9*(1-AG$7)^(AG123-1),0)</f>
        <v>0</v>
      </c>
      <c r="AI123" s="99"/>
      <c r="AJ123" s="142">
        <f>IF(((AI123&gt;=1)*AND(AI123&lt;=AI$4)),AI$9*(1-AI$7)^(AI123-1),0)</f>
        <v>0</v>
      </c>
      <c r="AK123" s="99"/>
      <c r="AL123" s="263">
        <f>IF(((AK123&gt;=1)*AND(AK123&lt;=AK$4)),AK$9*(1-AK$7)^(AK123-1),0)</f>
        <v>0</v>
      </c>
      <c r="AM123" s="99"/>
      <c r="AN123" s="142">
        <f t="shared" si="28"/>
        <v>0</v>
      </c>
      <c r="AO123" s="99"/>
      <c r="AP123" s="142">
        <f t="shared" si="29"/>
        <v>0</v>
      </c>
      <c r="AQ123" s="99"/>
      <c r="AR123" s="142">
        <f t="shared" si="30"/>
        <v>0</v>
      </c>
      <c r="AS123" s="99"/>
      <c r="AT123" s="142">
        <f t="shared" si="31"/>
        <v>0</v>
      </c>
    </row>
    <row r="124" spans="4:46" x14ac:dyDescent="0.15">
      <c r="D124" s="179"/>
      <c r="E124" s="179"/>
      <c r="F124" s="179"/>
      <c r="K124" s="178"/>
      <c r="L124" s="187">
        <f>IF(((K124&gt;=1)*AND(K124&lt;=K$4)),K$9*(1-K$7)^(K124-1),0)</f>
        <v>0</v>
      </c>
      <c r="M124" s="178"/>
      <c r="N124" s="187">
        <f>IF(((M124&gt;=1)*AND(M124&lt;=M$4)),M$9*(1-M$7)^(M124-1),0)</f>
        <v>0</v>
      </c>
      <c r="O124" s="178"/>
      <c r="P124" s="187">
        <f>IF(((O124&gt;=1)*AND(O124&lt;=O$4)),O$9*(1-O$7)^(O124-1),0)</f>
        <v>0</v>
      </c>
      <c r="Q124" s="178"/>
      <c r="R124" s="187">
        <f>IF(((Q124&gt;=1)*AND(Q124&lt;=Q$4)),Q$9*(1-Q$7)^(Q124-1),0)</f>
        <v>0</v>
      </c>
      <c r="S124" s="99"/>
      <c r="T124" s="142">
        <f>IF(((S124&gt;=1)*AND(S124&lt;=S$4)),S$9*(1-S$7)^(S124-1),0)</f>
        <v>0</v>
      </c>
      <c r="U124" s="99"/>
      <c r="V124" s="142">
        <f>IF(((U124&gt;=1)*AND(U124&lt;=U$4)),U$9*(1-U$7)^(U124-1),0)</f>
        <v>0</v>
      </c>
      <c r="W124" s="143"/>
      <c r="X124" s="140">
        <f>IF(((W124&gt;=1)*AND(W124&lt;=W$4)),W$9*(1-W$7)^(W124-1),0)</f>
        <v>0</v>
      </c>
      <c r="Y124" s="99"/>
      <c r="Z124" s="142">
        <f>IF(((Y124&gt;=1)*AND(Y124&lt;=Y$4)),Y$9*(1-Y$7)^(Y124-1),0)</f>
        <v>0</v>
      </c>
      <c r="AA124" s="99"/>
      <c r="AB124" s="142">
        <f>IF(((AA124&gt;=1)*AND(AA124&lt;=AA$4)),AA$9*(1-AA$7)^(AA124-1),0)</f>
        <v>0</v>
      </c>
      <c r="AC124" s="99"/>
      <c r="AD124" s="142">
        <f>IF(((AC124&gt;=1)*AND(AC124&lt;=AC$4)),AC$9*(1-AC$7)^(AC124-1),0)</f>
        <v>0</v>
      </c>
      <c r="AE124" s="99"/>
      <c r="AF124" s="142">
        <f>IF(((AE124&gt;=1)*AND(AE124&lt;=AE$4)),AE$9*(1-AE$7)^(AE124-1),0)</f>
        <v>0</v>
      </c>
      <c r="AG124" s="99"/>
      <c r="AH124" s="142">
        <f>IF(((AG124&gt;=1)*AND(AG124&lt;=AG$4)),AG$9*(1-AG$7)^(AG124-1),0)</f>
        <v>0</v>
      </c>
      <c r="AI124" s="99"/>
      <c r="AJ124" s="142">
        <f>IF(((AI124&gt;=1)*AND(AI124&lt;=AI$4)),AI$9*(1-AI$7)^(AI124-1),0)</f>
        <v>0</v>
      </c>
      <c r="AK124" s="99"/>
      <c r="AL124" s="263">
        <f>IF(((AK124&gt;=1)*AND(AK124&lt;=AK$4)),AK$9*(1-AK$7)^(AK124-1),0)</f>
        <v>0</v>
      </c>
      <c r="AM124" s="99"/>
      <c r="AN124" s="142">
        <f t="shared" si="28"/>
        <v>0</v>
      </c>
      <c r="AO124" s="99"/>
      <c r="AP124" s="142">
        <f t="shared" si="29"/>
        <v>0</v>
      </c>
      <c r="AQ124" s="99"/>
      <c r="AR124" s="142">
        <f t="shared" si="30"/>
        <v>0</v>
      </c>
      <c r="AS124" s="99"/>
      <c r="AT124" s="142">
        <f t="shared" si="31"/>
        <v>0</v>
      </c>
    </row>
    <row r="125" spans="4:46" x14ac:dyDescent="0.15">
      <c r="D125" s="179"/>
      <c r="E125" s="179"/>
      <c r="F125" s="179"/>
      <c r="K125" s="178"/>
      <c r="L125" s="187">
        <f>IF(((K125&gt;=1)*AND(K125&lt;=K$4)),K$9*(1-K$7)^(K125-1),0)</f>
        <v>0</v>
      </c>
      <c r="M125" s="178"/>
      <c r="N125" s="187">
        <f>IF(((M125&gt;=1)*AND(M125&lt;=M$4)),M$9*(1-M$7)^(M125-1),0)</f>
        <v>0</v>
      </c>
      <c r="O125" s="178"/>
      <c r="P125" s="187">
        <f>IF(((O125&gt;=1)*AND(O125&lt;=O$4)),O$9*(1-O$7)^(O125-1),0)</f>
        <v>0</v>
      </c>
      <c r="Q125" s="178"/>
      <c r="R125" s="187">
        <f>IF(((Q125&gt;=1)*AND(Q125&lt;=Q$4)),Q$9*(1-Q$7)^(Q125-1),0)</f>
        <v>0</v>
      </c>
      <c r="S125" s="99"/>
      <c r="T125" s="142">
        <f>IF(((S125&gt;=1)*AND(S125&lt;=S$4)),S$9*(1-S$7)^(S125-1),0)</f>
        <v>0</v>
      </c>
      <c r="U125" s="99"/>
      <c r="V125" s="142">
        <f>IF(((U125&gt;=1)*AND(U125&lt;=U$4)),U$9*(1-U$7)^(U125-1),0)</f>
        <v>0</v>
      </c>
      <c r="W125" s="143"/>
      <c r="X125" s="140">
        <f>IF(((W125&gt;=1)*AND(W125&lt;=W$4)),W$9*(1-W$7)^(W125-1),0)</f>
        <v>0</v>
      </c>
      <c r="Y125" s="99"/>
      <c r="Z125" s="142">
        <f>IF(((Y125&gt;=1)*AND(Y125&lt;=Y$4)),Y$9*(1-Y$7)^(Y125-1),0)</f>
        <v>0</v>
      </c>
      <c r="AA125" s="99"/>
      <c r="AB125" s="142">
        <f>IF(((AA125&gt;=1)*AND(AA125&lt;=AA$4)),AA$9*(1-AA$7)^(AA125-1),0)</f>
        <v>0</v>
      </c>
      <c r="AC125" s="99"/>
      <c r="AD125" s="142">
        <f>IF(((AC125&gt;=1)*AND(AC125&lt;=AC$4)),AC$9*(1-AC$7)^(AC125-1),0)</f>
        <v>0</v>
      </c>
      <c r="AE125" s="99"/>
      <c r="AF125" s="142">
        <f>IF(((AE125&gt;=1)*AND(AE125&lt;=AE$4)),AE$9*(1-AE$7)^(AE125-1),0)</f>
        <v>0</v>
      </c>
      <c r="AG125" s="99"/>
      <c r="AH125" s="142">
        <f>IF(((AG125&gt;=1)*AND(AG125&lt;=AG$4)),AG$9*(1-AG$7)^(AG125-1),0)</f>
        <v>0</v>
      </c>
      <c r="AI125" s="99"/>
      <c r="AJ125" s="142">
        <f>IF(((AI125&gt;=1)*AND(AI125&lt;=AI$4)),AI$9*(1-AI$7)^(AI125-1),0)</f>
        <v>0</v>
      </c>
      <c r="AK125" s="99"/>
      <c r="AL125" s="263">
        <f>IF(((AK125&gt;=1)*AND(AK125&lt;=AK$4)),AK$9*(1-AK$7)^(AK125-1),0)</f>
        <v>0</v>
      </c>
      <c r="AM125" s="99"/>
      <c r="AN125" s="142">
        <f t="shared" si="28"/>
        <v>0</v>
      </c>
      <c r="AO125" s="99"/>
      <c r="AP125" s="142">
        <f t="shared" si="29"/>
        <v>0</v>
      </c>
      <c r="AQ125" s="99"/>
      <c r="AR125" s="142">
        <f t="shared" si="30"/>
        <v>0</v>
      </c>
      <c r="AS125" s="99"/>
      <c r="AT125" s="142">
        <f t="shared" si="31"/>
        <v>0</v>
      </c>
    </row>
    <row r="126" spans="4:46" x14ac:dyDescent="0.15">
      <c r="D126" s="179"/>
      <c r="E126" s="179"/>
      <c r="F126" s="179"/>
      <c r="K126" s="178"/>
      <c r="L126" s="187">
        <f>IF(((K126&gt;=1)*AND(K126&lt;=K$4)),K$9*(1-K$7)^(K126-1),0)</f>
        <v>0</v>
      </c>
      <c r="M126" s="178"/>
      <c r="N126" s="187">
        <f>IF(((M126&gt;=1)*AND(M126&lt;=M$4)),M$9*(1-M$7)^(M126-1),0)</f>
        <v>0</v>
      </c>
      <c r="O126" s="178"/>
      <c r="P126" s="187">
        <f>IF(((O126&gt;=1)*AND(O126&lt;=O$4)),O$9*(1-O$7)^(O126-1),0)</f>
        <v>0</v>
      </c>
      <c r="Q126" s="178"/>
      <c r="R126" s="187">
        <f>IF(((Q126&gt;=1)*AND(Q126&lt;=Q$4)),Q$9*(1-Q$7)^(Q126-1),0)</f>
        <v>0</v>
      </c>
      <c r="S126" s="99"/>
      <c r="T126" s="142">
        <f>IF(((S126&gt;=1)*AND(S126&lt;=S$4)),S$9*(1-S$7)^(S126-1),0)</f>
        <v>0</v>
      </c>
      <c r="U126" s="99"/>
      <c r="V126" s="142">
        <f>IF(((U126&gt;=1)*AND(U126&lt;=U$4)),U$9*(1-U$7)^(U126-1),0)</f>
        <v>0</v>
      </c>
      <c r="W126" s="143"/>
      <c r="X126" s="140">
        <f>IF(((W126&gt;=1)*AND(W126&lt;=W$4)),W$9*(1-W$7)^(W126-1),0)</f>
        <v>0</v>
      </c>
      <c r="Y126" s="99"/>
      <c r="Z126" s="142">
        <f>IF(((Y126&gt;=1)*AND(Y126&lt;=Y$4)),Y$9*(1-Y$7)^(Y126-1),0)</f>
        <v>0</v>
      </c>
      <c r="AA126" s="99"/>
      <c r="AB126" s="142">
        <f>IF(((AA126&gt;=1)*AND(AA126&lt;=AA$4)),AA$9*(1-AA$7)^(AA126-1),0)</f>
        <v>0</v>
      </c>
      <c r="AC126" s="99"/>
      <c r="AD126" s="142">
        <f>IF(((AC126&gt;=1)*AND(AC126&lt;=AC$4)),AC$9*(1-AC$7)^(AC126-1),0)</f>
        <v>0</v>
      </c>
      <c r="AE126" s="99"/>
      <c r="AF126" s="142">
        <f>IF(((AE126&gt;=1)*AND(AE126&lt;=AE$4)),AE$9*(1-AE$7)^(AE126-1),0)</f>
        <v>0</v>
      </c>
      <c r="AG126" s="99"/>
      <c r="AH126" s="142">
        <f>IF(((AG126&gt;=1)*AND(AG126&lt;=AG$4)),AG$9*(1-AG$7)^(AG126-1),0)</f>
        <v>0</v>
      </c>
      <c r="AI126" s="99"/>
      <c r="AJ126" s="142">
        <f>IF(((AI126&gt;=1)*AND(AI126&lt;=AI$4)),AI$9*(1-AI$7)^(AI126-1),0)</f>
        <v>0</v>
      </c>
      <c r="AK126" s="99"/>
      <c r="AL126" s="263">
        <f>IF(((AK126&gt;=1)*AND(AK126&lt;=AK$4)),AK$9*(1-AK$7)^(AK126-1),0)</f>
        <v>0</v>
      </c>
      <c r="AM126" s="99"/>
      <c r="AN126" s="142">
        <f t="shared" si="28"/>
        <v>0</v>
      </c>
      <c r="AO126" s="99"/>
      <c r="AP126" s="142">
        <f t="shared" si="29"/>
        <v>0</v>
      </c>
      <c r="AQ126" s="99"/>
      <c r="AR126" s="142">
        <f t="shared" si="30"/>
        <v>0</v>
      </c>
      <c r="AS126" s="99"/>
      <c r="AT126" s="142">
        <f t="shared" si="31"/>
        <v>0</v>
      </c>
    </row>
    <row r="127" spans="4:46" x14ac:dyDescent="0.15">
      <c r="D127" s="179"/>
      <c r="E127" s="179"/>
      <c r="F127" s="179"/>
      <c r="K127" s="178"/>
      <c r="L127" s="187">
        <f>IF(((K127&gt;=1)*AND(K127&lt;=K$4)),K$9*(1-K$7)^(K127-1),0)</f>
        <v>0</v>
      </c>
      <c r="M127" s="178"/>
      <c r="N127" s="187">
        <f>IF(((M127&gt;=1)*AND(M127&lt;=M$4)),M$9*(1-M$7)^(M127-1),0)</f>
        <v>0</v>
      </c>
      <c r="O127" s="178"/>
      <c r="P127" s="187">
        <f>IF(((O127&gt;=1)*AND(O127&lt;=O$4)),O$9*(1-O$7)^(O127-1),0)</f>
        <v>0</v>
      </c>
      <c r="Q127" s="178"/>
      <c r="R127" s="187">
        <f>IF(((Q127&gt;=1)*AND(Q127&lt;=Q$4)),Q$9*(1-Q$7)^(Q127-1),0)</f>
        <v>0</v>
      </c>
      <c r="S127" s="99"/>
      <c r="T127" s="142">
        <f>IF(((S127&gt;=1)*AND(S127&lt;=S$4)),S$9*(1-S$7)^(S127-1),0)</f>
        <v>0</v>
      </c>
      <c r="U127" s="99"/>
      <c r="V127" s="142">
        <f>IF(((U127&gt;=1)*AND(U127&lt;=U$4)),U$9*(1-U$7)^(U127-1),0)</f>
        <v>0</v>
      </c>
      <c r="W127" s="143"/>
      <c r="X127" s="140">
        <f>IF(((W127&gt;=1)*AND(W127&lt;=W$4)),W$9*(1-W$7)^(W127-1),0)</f>
        <v>0</v>
      </c>
      <c r="Y127" s="99"/>
      <c r="Z127" s="142">
        <f>IF(((Y127&gt;=1)*AND(Y127&lt;=Y$4)),Y$9*(1-Y$7)^(Y127-1),0)</f>
        <v>0</v>
      </c>
      <c r="AA127" s="99"/>
      <c r="AB127" s="142">
        <f>IF(((AA127&gt;=1)*AND(AA127&lt;=AA$4)),AA$9*(1-AA$7)^(AA127-1),0)</f>
        <v>0</v>
      </c>
      <c r="AC127" s="99"/>
      <c r="AD127" s="142">
        <f>IF(((AC127&gt;=1)*AND(AC127&lt;=AC$4)),AC$9*(1-AC$7)^(AC127-1),0)</f>
        <v>0</v>
      </c>
      <c r="AE127" s="99"/>
      <c r="AF127" s="142">
        <f>IF(((AE127&gt;=1)*AND(AE127&lt;=AE$4)),AE$9*(1-AE$7)^(AE127-1),0)</f>
        <v>0</v>
      </c>
      <c r="AG127" s="99"/>
      <c r="AH127" s="142">
        <f>IF(((AG127&gt;=1)*AND(AG127&lt;=AG$4)),AG$9*(1-AG$7)^(AG127-1),0)</f>
        <v>0</v>
      </c>
      <c r="AI127" s="99"/>
      <c r="AJ127" s="142">
        <f>IF(((AI127&gt;=1)*AND(AI127&lt;=AI$4)),AI$9*(1-AI$7)^(AI127-1),0)</f>
        <v>0</v>
      </c>
      <c r="AK127" s="99"/>
      <c r="AL127" s="263">
        <f>IF(((AK127&gt;=1)*AND(AK127&lt;=AK$4)),AK$9*(1-AK$7)^(AK127-1),0)</f>
        <v>0</v>
      </c>
      <c r="AM127" s="99"/>
      <c r="AN127" s="142">
        <f t="shared" si="28"/>
        <v>0</v>
      </c>
      <c r="AO127" s="99"/>
      <c r="AP127" s="142">
        <f t="shared" si="29"/>
        <v>0</v>
      </c>
      <c r="AQ127" s="99"/>
      <c r="AR127" s="142">
        <f t="shared" si="30"/>
        <v>0</v>
      </c>
      <c r="AS127" s="99"/>
      <c r="AT127" s="142">
        <f t="shared" si="31"/>
        <v>0</v>
      </c>
    </row>
    <row r="128" spans="4:46" x14ac:dyDescent="0.15">
      <c r="D128" s="179"/>
      <c r="E128" s="179"/>
      <c r="F128" s="179"/>
      <c r="K128" s="178"/>
      <c r="L128" s="187">
        <f>IF(((K128&gt;=1)*AND(K128&lt;=K$4)),K$9*(1-K$7)^(K128-1),0)</f>
        <v>0</v>
      </c>
      <c r="M128" s="178"/>
      <c r="N128" s="187">
        <f>IF(((M128&gt;=1)*AND(M128&lt;=M$4)),M$9*(1-M$7)^(M128-1),0)</f>
        <v>0</v>
      </c>
      <c r="O128" s="178"/>
      <c r="P128" s="187">
        <f>IF(((O128&gt;=1)*AND(O128&lt;=O$4)),O$9*(1-O$7)^(O128-1),0)</f>
        <v>0</v>
      </c>
      <c r="Q128" s="178"/>
      <c r="R128" s="187">
        <f>IF(((Q128&gt;=1)*AND(Q128&lt;=Q$4)),Q$9*(1-Q$7)^(Q128-1),0)</f>
        <v>0</v>
      </c>
      <c r="S128" s="99"/>
      <c r="T128" s="142">
        <f>IF(((S128&gt;=1)*AND(S128&lt;=S$4)),S$9*(1-S$7)^(S128-1),0)</f>
        <v>0</v>
      </c>
      <c r="U128" s="99"/>
      <c r="V128" s="142">
        <f>IF(((U128&gt;=1)*AND(U128&lt;=U$4)),U$9*(1-U$7)^(U128-1),0)</f>
        <v>0</v>
      </c>
      <c r="W128" s="143"/>
      <c r="X128" s="140">
        <f>IF(((W128&gt;=1)*AND(W128&lt;=W$4)),W$9*(1-W$7)^(W128-1),0)</f>
        <v>0</v>
      </c>
      <c r="Y128" s="99"/>
      <c r="Z128" s="142">
        <f>IF(((Y128&gt;=1)*AND(Y128&lt;=Y$4)),Y$9*(1-Y$7)^(Y128-1),0)</f>
        <v>0</v>
      </c>
      <c r="AA128" s="99"/>
      <c r="AB128" s="142">
        <f>IF(((AA128&gt;=1)*AND(AA128&lt;=AA$4)),AA$9*(1-AA$7)^(AA128-1),0)</f>
        <v>0</v>
      </c>
      <c r="AC128" s="99"/>
      <c r="AD128" s="142">
        <f>IF(((AC128&gt;=1)*AND(AC128&lt;=AC$4)),AC$9*(1-AC$7)^(AC128-1),0)</f>
        <v>0</v>
      </c>
      <c r="AE128" s="99"/>
      <c r="AF128" s="142">
        <f>IF(((AE128&gt;=1)*AND(AE128&lt;=AE$4)),AE$9*(1-AE$7)^(AE128-1),0)</f>
        <v>0</v>
      </c>
      <c r="AG128" s="99"/>
      <c r="AH128" s="142">
        <f>IF(((AG128&gt;=1)*AND(AG128&lt;=AG$4)),AG$9*(1-AG$7)^(AG128-1),0)</f>
        <v>0</v>
      </c>
      <c r="AI128" s="99"/>
      <c r="AJ128" s="142">
        <f>IF(((AI128&gt;=1)*AND(AI128&lt;=AI$4)),AI$9*(1-AI$7)^(AI128-1),0)</f>
        <v>0</v>
      </c>
      <c r="AK128" s="99"/>
      <c r="AL128" s="263">
        <f>IF(((AK128&gt;=1)*AND(AK128&lt;=AK$4)),AK$9*(1-AK$7)^(AK128-1),0)</f>
        <v>0</v>
      </c>
      <c r="AM128" s="99"/>
      <c r="AN128" s="142">
        <f t="shared" si="28"/>
        <v>0</v>
      </c>
      <c r="AO128" s="99"/>
      <c r="AP128" s="142">
        <f t="shared" si="29"/>
        <v>0</v>
      </c>
      <c r="AQ128" s="99"/>
      <c r="AR128" s="142">
        <f t="shared" si="30"/>
        <v>0</v>
      </c>
      <c r="AS128" s="99"/>
      <c r="AT128" s="142">
        <f t="shared" si="31"/>
        <v>0</v>
      </c>
    </row>
    <row r="129" spans="4:46" x14ac:dyDescent="0.15">
      <c r="D129" s="179"/>
      <c r="E129" s="179"/>
      <c r="F129" s="179"/>
      <c r="K129" s="178"/>
      <c r="L129" s="187">
        <f>IF(((K129&gt;=1)*AND(K129&lt;=K$4)),K$9*(1-K$7)^(K129-1),0)</f>
        <v>0</v>
      </c>
      <c r="M129" s="178"/>
      <c r="N129" s="187">
        <f>IF(((M129&gt;=1)*AND(M129&lt;=M$4)),M$9*(1-M$7)^(M129-1),0)</f>
        <v>0</v>
      </c>
      <c r="O129" s="178"/>
      <c r="P129" s="187">
        <f>IF(((O129&gt;=1)*AND(O129&lt;=O$4)),O$9*(1-O$7)^(O129-1),0)</f>
        <v>0</v>
      </c>
      <c r="Q129" s="178"/>
      <c r="R129" s="187">
        <f>IF(((Q129&gt;=1)*AND(Q129&lt;=Q$4)),Q$9*(1-Q$7)^(Q129-1),0)</f>
        <v>0</v>
      </c>
      <c r="S129" s="99"/>
      <c r="T129" s="142">
        <f>IF(((S129&gt;=1)*AND(S129&lt;=S$4)),S$9*(1-S$7)^(S129-1),0)</f>
        <v>0</v>
      </c>
      <c r="U129" s="99"/>
      <c r="V129" s="142">
        <f>IF(((U129&gt;=1)*AND(U129&lt;=U$4)),U$9*(1-U$7)^(U129-1),0)</f>
        <v>0</v>
      </c>
      <c r="W129" s="143"/>
      <c r="X129" s="140">
        <f>IF(((W129&gt;=1)*AND(W129&lt;=W$4)),W$9*(1-W$7)^(W129-1),0)</f>
        <v>0</v>
      </c>
      <c r="Y129" s="99"/>
      <c r="Z129" s="142">
        <f>IF(((Y129&gt;=1)*AND(Y129&lt;=Y$4)),Y$9*(1-Y$7)^(Y129-1),0)</f>
        <v>0</v>
      </c>
      <c r="AA129" s="99"/>
      <c r="AB129" s="142">
        <f>IF(((AA129&gt;=1)*AND(AA129&lt;=AA$4)),AA$9*(1-AA$7)^(AA129-1),0)</f>
        <v>0</v>
      </c>
      <c r="AC129" s="99"/>
      <c r="AD129" s="142">
        <f>IF(((AC129&gt;=1)*AND(AC129&lt;=AC$4)),AC$9*(1-AC$7)^(AC129-1),0)</f>
        <v>0</v>
      </c>
      <c r="AE129" s="99"/>
      <c r="AF129" s="142">
        <f>IF(((AE129&gt;=1)*AND(AE129&lt;=AE$4)),AE$9*(1-AE$7)^(AE129-1),0)</f>
        <v>0</v>
      </c>
      <c r="AG129" s="99"/>
      <c r="AH129" s="142">
        <f>IF(((AG129&gt;=1)*AND(AG129&lt;=AG$4)),AG$9*(1-AG$7)^(AG129-1),0)</f>
        <v>0</v>
      </c>
      <c r="AI129" s="99"/>
      <c r="AJ129" s="142">
        <f>IF(((AI129&gt;=1)*AND(AI129&lt;=AI$4)),AI$9*(1-AI$7)^(AI129-1),0)</f>
        <v>0</v>
      </c>
      <c r="AK129" s="99"/>
      <c r="AL129" s="263">
        <f>IF(((AK129&gt;=1)*AND(AK129&lt;=AK$4)),AK$9*(1-AK$7)^(AK129-1),0)</f>
        <v>0</v>
      </c>
      <c r="AM129" s="99"/>
      <c r="AN129" s="142">
        <f t="shared" si="28"/>
        <v>0</v>
      </c>
      <c r="AO129" s="99"/>
      <c r="AP129" s="142">
        <f t="shared" si="29"/>
        <v>0</v>
      </c>
      <c r="AQ129" s="99"/>
      <c r="AR129" s="142">
        <f t="shared" si="30"/>
        <v>0</v>
      </c>
      <c r="AS129" s="99"/>
      <c r="AT129" s="142">
        <f t="shared" si="31"/>
        <v>0</v>
      </c>
    </row>
    <row r="130" spans="4:46" x14ac:dyDescent="0.15">
      <c r="D130" s="179"/>
      <c r="E130" s="179"/>
      <c r="F130" s="179"/>
      <c r="K130" s="178"/>
      <c r="L130" s="187">
        <f>IF(((K130&gt;=1)*AND(K130&lt;=K$4)),K$9*(1-K$7)^(K130-1),0)</f>
        <v>0</v>
      </c>
      <c r="M130" s="178"/>
      <c r="N130" s="187">
        <f>IF(((M130&gt;=1)*AND(M130&lt;=M$4)),M$9*(1-M$7)^(M130-1),0)</f>
        <v>0</v>
      </c>
      <c r="O130" s="178"/>
      <c r="P130" s="187">
        <f>IF(((O130&gt;=1)*AND(O130&lt;=O$4)),O$9*(1-O$7)^(O130-1),0)</f>
        <v>0</v>
      </c>
      <c r="Q130" s="178"/>
      <c r="R130" s="187">
        <f>IF(((Q130&gt;=1)*AND(Q130&lt;=Q$4)),Q$9*(1-Q$7)^(Q130-1),0)</f>
        <v>0</v>
      </c>
      <c r="S130" s="99"/>
      <c r="T130" s="142">
        <f>IF(((S130&gt;=1)*AND(S130&lt;=S$4)),S$9*(1-S$7)^(S130-1),0)</f>
        <v>0</v>
      </c>
      <c r="U130" s="99"/>
      <c r="V130" s="142">
        <f>IF(((U130&gt;=1)*AND(U130&lt;=U$4)),U$9*(1-U$7)^(U130-1),0)</f>
        <v>0</v>
      </c>
      <c r="W130" s="143"/>
      <c r="X130" s="140">
        <f>IF(((W130&gt;=1)*AND(W130&lt;=W$4)),W$9*(1-W$7)^(W130-1),0)</f>
        <v>0</v>
      </c>
      <c r="Y130" s="99"/>
      <c r="Z130" s="142">
        <f>IF(((Y130&gt;=1)*AND(Y130&lt;=Y$4)),Y$9*(1-Y$7)^(Y130-1),0)</f>
        <v>0</v>
      </c>
      <c r="AA130" s="99"/>
      <c r="AB130" s="142">
        <f>IF(((AA130&gt;=1)*AND(AA130&lt;=AA$4)),AA$9*(1-AA$7)^(AA130-1),0)</f>
        <v>0</v>
      </c>
      <c r="AC130" s="99"/>
      <c r="AD130" s="142">
        <f>IF(((AC130&gt;=1)*AND(AC130&lt;=AC$4)),AC$9*(1-AC$7)^(AC130-1),0)</f>
        <v>0</v>
      </c>
      <c r="AE130" s="99"/>
      <c r="AF130" s="142">
        <f>IF(((AE130&gt;=1)*AND(AE130&lt;=AE$4)),AE$9*(1-AE$7)^(AE130-1),0)</f>
        <v>0</v>
      </c>
      <c r="AG130" s="99"/>
      <c r="AH130" s="142">
        <f>IF(((AG130&gt;=1)*AND(AG130&lt;=AG$4)),AG$9*(1-AG$7)^(AG130-1),0)</f>
        <v>0</v>
      </c>
      <c r="AI130" s="99"/>
      <c r="AJ130" s="142">
        <f>IF(((AI130&gt;=1)*AND(AI130&lt;=AI$4)),AI$9*(1-AI$7)^(AI130-1),0)</f>
        <v>0</v>
      </c>
      <c r="AK130" s="99"/>
      <c r="AL130" s="263">
        <f>IF(((AK130&gt;=1)*AND(AK130&lt;=AK$4)),AK$9*(1-AK$7)^(AK130-1),0)</f>
        <v>0</v>
      </c>
      <c r="AM130" s="99"/>
      <c r="AN130" s="142">
        <f t="shared" si="28"/>
        <v>0</v>
      </c>
      <c r="AO130" s="99"/>
      <c r="AP130" s="142">
        <f t="shared" si="29"/>
        <v>0</v>
      </c>
      <c r="AQ130" s="99"/>
      <c r="AR130" s="142">
        <f t="shared" si="30"/>
        <v>0</v>
      </c>
      <c r="AS130" s="99"/>
      <c r="AT130" s="142">
        <f t="shared" si="31"/>
        <v>0</v>
      </c>
    </row>
    <row r="131" spans="4:46" x14ac:dyDescent="0.15">
      <c r="D131" s="179"/>
      <c r="E131" s="179"/>
      <c r="F131" s="179"/>
      <c r="K131" s="178"/>
      <c r="L131" s="187">
        <f>IF(((K131&gt;=1)*AND(K131&lt;=K$4)),K$9*(1-K$7)^(K131-1),0)</f>
        <v>0</v>
      </c>
      <c r="M131" s="178"/>
      <c r="N131" s="187">
        <f>IF(((M131&gt;=1)*AND(M131&lt;=M$4)),M$9*(1-M$7)^(M131-1),0)</f>
        <v>0</v>
      </c>
      <c r="O131" s="178"/>
      <c r="P131" s="187">
        <f>IF(((O131&gt;=1)*AND(O131&lt;=O$4)),O$9*(1-O$7)^(O131-1),0)</f>
        <v>0</v>
      </c>
      <c r="Q131" s="178"/>
      <c r="R131" s="187">
        <f>IF(((Q131&gt;=1)*AND(Q131&lt;=Q$4)),Q$9*(1-Q$7)^(Q131-1),0)</f>
        <v>0</v>
      </c>
      <c r="S131" s="99"/>
      <c r="T131" s="142">
        <f>IF(((S131&gt;=1)*AND(S131&lt;=S$4)),S$9*(1-S$7)^(S131-1),0)</f>
        <v>0</v>
      </c>
      <c r="U131" s="99"/>
      <c r="V131" s="142">
        <f>IF(((U131&gt;=1)*AND(U131&lt;=U$4)),U$9*(1-U$7)^(U131-1),0)</f>
        <v>0</v>
      </c>
      <c r="W131" s="143"/>
      <c r="X131" s="140">
        <f>IF(((W131&gt;=1)*AND(W131&lt;=W$4)),W$9*(1-W$7)^(W131-1),0)</f>
        <v>0</v>
      </c>
      <c r="Y131" s="99"/>
      <c r="Z131" s="142">
        <f>IF(((Y131&gt;=1)*AND(Y131&lt;=Y$4)),Y$9*(1-Y$7)^(Y131-1),0)</f>
        <v>0</v>
      </c>
      <c r="AA131" s="99"/>
      <c r="AB131" s="142">
        <f>IF(((AA131&gt;=1)*AND(AA131&lt;=AA$4)),AA$9*(1-AA$7)^(AA131-1),0)</f>
        <v>0</v>
      </c>
      <c r="AC131" s="99"/>
      <c r="AD131" s="142">
        <f>IF(((AC131&gt;=1)*AND(AC131&lt;=AC$4)),AC$9*(1-AC$7)^(AC131-1),0)</f>
        <v>0</v>
      </c>
      <c r="AE131" s="99"/>
      <c r="AF131" s="142">
        <f>IF(((AE131&gt;=1)*AND(AE131&lt;=AE$4)),AE$9*(1-AE$7)^(AE131-1),0)</f>
        <v>0</v>
      </c>
      <c r="AG131" s="99"/>
      <c r="AH131" s="142">
        <f>IF(((AG131&gt;=1)*AND(AG131&lt;=AG$4)),AG$9*(1-AG$7)^(AG131-1),0)</f>
        <v>0</v>
      </c>
      <c r="AI131" s="99"/>
      <c r="AJ131" s="142">
        <f>IF(((AI131&gt;=1)*AND(AI131&lt;=AI$4)),AI$9*(1-AI$7)^(AI131-1),0)</f>
        <v>0</v>
      </c>
      <c r="AK131" s="99"/>
      <c r="AL131" s="263">
        <f>IF(((AK131&gt;=1)*AND(AK131&lt;=AK$4)),AK$9*(1-AK$7)^(AK131-1),0)</f>
        <v>0</v>
      </c>
      <c r="AM131" s="99"/>
      <c r="AN131" s="142">
        <f t="shared" si="28"/>
        <v>0</v>
      </c>
      <c r="AO131" s="99"/>
      <c r="AP131" s="142">
        <f t="shared" si="29"/>
        <v>0</v>
      </c>
      <c r="AQ131" s="99"/>
      <c r="AR131" s="142">
        <f t="shared" si="30"/>
        <v>0</v>
      </c>
      <c r="AS131" s="99"/>
      <c r="AT131" s="142">
        <f t="shared" si="31"/>
        <v>0</v>
      </c>
    </row>
    <row r="132" spans="4:46" x14ac:dyDescent="0.15">
      <c r="D132" s="179"/>
      <c r="E132" s="179"/>
      <c r="F132" s="179"/>
      <c r="K132" s="178"/>
      <c r="L132" s="187">
        <f>IF(((K132&gt;=1)*AND(K132&lt;=K$4)),K$9*(1-K$7)^(K132-1),0)</f>
        <v>0</v>
      </c>
      <c r="M132" s="178"/>
      <c r="N132" s="187">
        <f>IF(((M132&gt;=1)*AND(M132&lt;=M$4)),M$9*(1-M$7)^(M132-1),0)</f>
        <v>0</v>
      </c>
      <c r="O132" s="178"/>
      <c r="P132" s="187">
        <f>IF(((O132&gt;=1)*AND(O132&lt;=O$4)),O$9*(1-O$7)^(O132-1),0)</f>
        <v>0</v>
      </c>
      <c r="Q132" s="178"/>
      <c r="R132" s="187">
        <f>IF(((Q132&gt;=1)*AND(Q132&lt;=Q$4)),Q$9*(1-Q$7)^(Q132-1),0)</f>
        <v>0</v>
      </c>
      <c r="S132" s="99"/>
      <c r="T132" s="142">
        <f>IF(((S132&gt;=1)*AND(S132&lt;=S$4)),S$9*(1-S$7)^(S132-1),0)</f>
        <v>0</v>
      </c>
      <c r="U132" s="99"/>
      <c r="V132" s="142">
        <f>IF(((U132&gt;=1)*AND(U132&lt;=U$4)),U$9*(1-U$7)^(U132-1),0)</f>
        <v>0</v>
      </c>
      <c r="W132" s="143"/>
      <c r="X132" s="140">
        <f>IF(((W132&gt;=1)*AND(W132&lt;=W$4)),W$9*(1-W$7)^(W132-1),0)</f>
        <v>0</v>
      </c>
      <c r="Y132" s="99"/>
      <c r="Z132" s="142">
        <f>IF(((Y132&gt;=1)*AND(Y132&lt;=Y$4)),Y$9*(1-Y$7)^(Y132-1),0)</f>
        <v>0</v>
      </c>
      <c r="AA132" s="99"/>
      <c r="AB132" s="142">
        <f>IF(((AA132&gt;=1)*AND(AA132&lt;=AA$4)),AA$9*(1-AA$7)^(AA132-1),0)</f>
        <v>0</v>
      </c>
      <c r="AC132" s="99"/>
      <c r="AD132" s="142">
        <f>IF(((AC132&gt;=1)*AND(AC132&lt;=AC$4)),AC$9*(1-AC$7)^(AC132-1),0)</f>
        <v>0</v>
      </c>
      <c r="AE132" s="99"/>
      <c r="AF132" s="142">
        <f>IF(((AE132&gt;=1)*AND(AE132&lt;=AE$4)),AE$9*(1-AE$7)^(AE132-1),0)</f>
        <v>0</v>
      </c>
      <c r="AG132" s="99"/>
      <c r="AH132" s="142">
        <f>IF(((AG132&gt;=1)*AND(AG132&lt;=AG$4)),AG$9*(1-AG$7)^(AG132-1),0)</f>
        <v>0</v>
      </c>
      <c r="AI132" s="99"/>
      <c r="AJ132" s="142">
        <f>IF(((AI132&gt;=1)*AND(AI132&lt;=AI$4)),AI$9*(1-AI$7)^(AI132-1),0)</f>
        <v>0</v>
      </c>
      <c r="AK132" s="99"/>
      <c r="AL132" s="263">
        <f>IF(((AK132&gt;=1)*AND(AK132&lt;=AK$4)),AK$9*(1-AK$7)^(AK132-1),0)</f>
        <v>0</v>
      </c>
      <c r="AM132" s="99"/>
      <c r="AN132" s="142">
        <f t="shared" si="28"/>
        <v>0</v>
      </c>
      <c r="AO132" s="99"/>
      <c r="AP132" s="142">
        <f t="shared" si="29"/>
        <v>0</v>
      </c>
      <c r="AQ132" s="99"/>
      <c r="AR132" s="142">
        <f t="shared" si="30"/>
        <v>0</v>
      </c>
      <c r="AS132" s="99"/>
      <c r="AT132" s="142">
        <f t="shared" si="31"/>
        <v>0</v>
      </c>
    </row>
    <row r="133" spans="4:46" x14ac:dyDescent="0.15">
      <c r="D133" s="179"/>
      <c r="E133" s="179"/>
      <c r="F133" s="179"/>
      <c r="K133" s="178"/>
      <c r="L133" s="187">
        <f>IF(((K133&gt;=1)*AND(K133&lt;=K$4)),K$9*(1-K$7)^(K133-1),0)</f>
        <v>0</v>
      </c>
      <c r="M133" s="178"/>
      <c r="N133" s="187">
        <f>IF(((M133&gt;=1)*AND(M133&lt;=M$4)),M$9*(1-M$7)^(M133-1),0)</f>
        <v>0</v>
      </c>
      <c r="O133" s="178"/>
      <c r="P133" s="187">
        <f>IF(((O133&gt;=1)*AND(O133&lt;=O$4)),O$9*(1-O$7)^(O133-1),0)</f>
        <v>0</v>
      </c>
      <c r="Q133" s="178"/>
      <c r="R133" s="187">
        <f>IF(((Q133&gt;=1)*AND(Q133&lt;=Q$4)),Q$9*(1-Q$7)^(Q133-1),0)</f>
        <v>0</v>
      </c>
      <c r="S133" s="99"/>
      <c r="T133" s="142">
        <f>IF(((S133&gt;=1)*AND(S133&lt;=S$4)),S$9*(1-S$7)^(S133-1),0)</f>
        <v>0</v>
      </c>
      <c r="U133" s="99"/>
      <c r="V133" s="142">
        <f>IF(((U133&gt;=1)*AND(U133&lt;=U$4)),U$9*(1-U$7)^(U133-1),0)</f>
        <v>0</v>
      </c>
      <c r="W133" s="143"/>
      <c r="X133" s="140">
        <f>IF(((W133&gt;=1)*AND(W133&lt;=W$4)),W$9*(1-W$7)^(W133-1),0)</f>
        <v>0</v>
      </c>
      <c r="Y133" s="99"/>
      <c r="Z133" s="142">
        <f>IF(((Y133&gt;=1)*AND(Y133&lt;=Y$4)),Y$9*(1-Y$7)^(Y133-1),0)</f>
        <v>0</v>
      </c>
      <c r="AA133" s="99"/>
      <c r="AB133" s="142">
        <f>IF(((AA133&gt;=1)*AND(AA133&lt;=AA$4)),AA$9*(1-AA$7)^(AA133-1),0)</f>
        <v>0</v>
      </c>
      <c r="AC133" s="99"/>
      <c r="AD133" s="142">
        <f>IF(((AC133&gt;=1)*AND(AC133&lt;=AC$4)),AC$9*(1-AC$7)^(AC133-1),0)</f>
        <v>0</v>
      </c>
      <c r="AE133" s="99"/>
      <c r="AF133" s="142">
        <f>IF(((AE133&gt;=1)*AND(AE133&lt;=AE$4)),AE$9*(1-AE$7)^(AE133-1),0)</f>
        <v>0</v>
      </c>
      <c r="AG133" s="99"/>
      <c r="AH133" s="142">
        <f>IF(((AG133&gt;=1)*AND(AG133&lt;=AG$4)),AG$9*(1-AG$7)^(AG133-1),0)</f>
        <v>0</v>
      </c>
      <c r="AI133" s="99"/>
      <c r="AJ133" s="142">
        <f>IF(((AI133&gt;=1)*AND(AI133&lt;=AI$4)),AI$9*(1-AI$7)^(AI133-1),0)</f>
        <v>0</v>
      </c>
      <c r="AK133" s="99"/>
      <c r="AL133" s="263">
        <f>IF(((AK133&gt;=1)*AND(AK133&lt;=AK$4)),AK$9*(1-AK$7)^(AK133-1),0)</f>
        <v>0</v>
      </c>
      <c r="AM133" s="99"/>
      <c r="AN133" s="142">
        <f t="shared" si="28"/>
        <v>0</v>
      </c>
      <c r="AO133" s="99"/>
      <c r="AP133" s="142">
        <f t="shared" si="29"/>
        <v>0</v>
      </c>
      <c r="AQ133" s="99"/>
      <c r="AR133" s="142">
        <f t="shared" si="30"/>
        <v>0</v>
      </c>
      <c r="AS133" s="99"/>
      <c r="AT133" s="142">
        <f t="shared" si="31"/>
        <v>0</v>
      </c>
    </row>
    <row r="134" spans="4:46" x14ac:dyDescent="0.15">
      <c r="D134" s="179"/>
      <c r="E134" s="179"/>
      <c r="F134" s="179"/>
      <c r="K134" s="178"/>
      <c r="L134" s="187">
        <f>IF(((K134&gt;=1)*AND(K134&lt;=K$4)),K$9*(1-K$7)^(K134-1),0)</f>
        <v>0</v>
      </c>
      <c r="M134" s="178"/>
      <c r="N134" s="187">
        <f>IF(((M134&gt;=1)*AND(M134&lt;=M$4)),M$9*(1-M$7)^(M134-1),0)</f>
        <v>0</v>
      </c>
      <c r="O134" s="178"/>
      <c r="P134" s="187">
        <f>IF(((O134&gt;=1)*AND(O134&lt;=O$4)),O$9*(1-O$7)^(O134-1),0)</f>
        <v>0</v>
      </c>
      <c r="Q134" s="178"/>
      <c r="R134" s="187">
        <f>IF(((Q134&gt;=1)*AND(Q134&lt;=Q$4)),Q$9*(1-Q$7)^(Q134-1),0)</f>
        <v>0</v>
      </c>
      <c r="S134" s="99"/>
      <c r="T134" s="142">
        <f>IF(((S134&gt;=1)*AND(S134&lt;=S$4)),S$9*(1-S$7)^(S134-1),0)</f>
        <v>0</v>
      </c>
      <c r="U134" s="99"/>
      <c r="V134" s="142">
        <f>IF(((U134&gt;=1)*AND(U134&lt;=U$4)),U$9*(1-U$7)^(U134-1),0)</f>
        <v>0</v>
      </c>
      <c r="W134" s="143"/>
      <c r="X134" s="140">
        <f>IF(((W134&gt;=1)*AND(W134&lt;=W$4)),W$9*(1-W$7)^(W134-1),0)</f>
        <v>0</v>
      </c>
      <c r="Y134" s="99"/>
      <c r="Z134" s="142">
        <f>IF(((Y134&gt;=1)*AND(Y134&lt;=Y$4)),Y$9*(1-Y$7)^(Y134-1),0)</f>
        <v>0</v>
      </c>
      <c r="AA134" s="99"/>
      <c r="AB134" s="142">
        <f>IF(((AA134&gt;=1)*AND(AA134&lt;=AA$4)),AA$9*(1-AA$7)^(AA134-1),0)</f>
        <v>0</v>
      </c>
      <c r="AC134" s="99"/>
      <c r="AD134" s="142">
        <f>IF(((AC134&gt;=1)*AND(AC134&lt;=AC$4)),AC$9*(1-AC$7)^(AC134-1),0)</f>
        <v>0</v>
      </c>
      <c r="AE134" s="99"/>
      <c r="AF134" s="142">
        <f>IF(((AE134&gt;=1)*AND(AE134&lt;=AE$4)),AE$9*(1-AE$7)^(AE134-1),0)</f>
        <v>0</v>
      </c>
      <c r="AG134" s="99"/>
      <c r="AH134" s="142">
        <f>IF(((AG134&gt;=1)*AND(AG134&lt;=AG$4)),AG$9*(1-AG$7)^(AG134-1),0)</f>
        <v>0</v>
      </c>
      <c r="AI134" s="99"/>
      <c r="AJ134" s="142">
        <f>IF(((AI134&gt;=1)*AND(AI134&lt;=AI$4)),AI$9*(1-AI$7)^(AI134-1),0)</f>
        <v>0</v>
      </c>
      <c r="AK134" s="99"/>
      <c r="AL134" s="263">
        <f>IF(((AK134&gt;=1)*AND(AK134&lt;=AK$4)),AK$9*(1-AK$7)^(AK134-1),0)</f>
        <v>0</v>
      </c>
      <c r="AM134" s="99"/>
      <c r="AN134" s="142">
        <f t="shared" si="28"/>
        <v>0</v>
      </c>
      <c r="AO134" s="99"/>
      <c r="AP134" s="142">
        <f t="shared" si="29"/>
        <v>0</v>
      </c>
      <c r="AQ134" s="99"/>
      <c r="AR134" s="142">
        <f t="shared" si="30"/>
        <v>0</v>
      </c>
      <c r="AS134" s="99"/>
      <c r="AT134" s="142">
        <f t="shared" si="31"/>
        <v>0</v>
      </c>
    </row>
    <row r="135" spans="4:46" x14ac:dyDescent="0.15">
      <c r="D135" s="179"/>
      <c r="E135" s="179"/>
      <c r="F135" s="179"/>
      <c r="K135" s="178"/>
      <c r="L135" s="187">
        <f>IF(((K135&gt;=1)*AND(K135&lt;=K$4)),K$9*(1-K$7)^(K135-1),0)</f>
        <v>0</v>
      </c>
      <c r="M135" s="178"/>
      <c r="N135" s="187">
        <f>IF(((M135&gt;=1)*AND(M135&lt;=M$4)),M$9*(1-M$7)^(M135-1),0)</f>
        <v>0</v>
      </c>
      <c r="O135" s="178"/>
      <c r="P135" s="187">
        <f>IF(((O135&gt;=1)*AND(O135&lt;=O$4)),O$9*(1-O$7)^(O135-1),0)</f>
        <v>0</v>
      </c>
      <c r="Q135" s="178"/>
      <c r="R135" s="187">
        <f>IF(((Q135&gt;=1)*AND(Q135&lt;=Q$4)),Q$9*(1-Q$7)^(Q135-1),0)</f>
        <v>0</v>
      </c>
      <c r="S135" s="99"/>
      <c r="T135" s="142">
        <f>IF(((S135&gt;=1)*AND(S135&lt;=S$4)),S$9*(1-S$7)^(S135-1),0)</f>
        <v>0</v>
      </c>
      <c r="U135" s="99"/>
      <c r="V135" s="142">
        <f>IF(((U135&gt;=1)*AND(U135&lt;=U$4)),U$9*(1-U$7)^(U135-1),0)</f>
        <v>0</v>
      </c>
      <c r="W135" s="143"/>
      <c r="X135" s="140">
        <f>IF(((W135&gt;=1)*AND(W135&lt;=W$4)),W$9*(1-W$7)^(W135-1),0)</f>
        <v>0</v>
      </c>
      <c r="Y135" s="99"/>
      <c r="Z135" s="142">
        <f>IF(((Y135&gt;=1)*AND(Y135&lt;=Y$4)),Y$9*(1-Y$7)^(Y135-1),0)</f>
        <v>0</v>
      </c>
      <c r="AA135" s="99"/>
      <c r="AB135" s="142">
        <f>IF(((AA135&gt;=1)*AND(AA135&lt;=AA$4)),AA$9*(1-AA$7)^(AA135-1),0)</f>
        <v>0</v>
      </c>
      <c r="AC135" s="99"/>
      <c r="AD135" s="142">
        <f>IF(((AC135&gt;=1)*AND(AC135&lt;=AC$4)),AC$9*(1-AC$7)^(AC135-1),0)</f>
        <v>0</v>
      </c>
      <c r="AE135" s="99"/>
      <c r="AF135" s="142">
        <f>IF(((AE135&gt;=1)*AND(AE135&lt;=AE$4)),AE$9*(1-AE$7)^(AE135-1),0)</f>
        <v>0</v>
      </c>
      <c r="AG135" s="99"/>
      <c r="AH135" s="142">
        <f>IF(((AG135&gt;=1)*AND(AG135&lt;=AG$4)),AG$9*(1-AG$7)^(AG135-1),0)</f>
        <v>0</v>
      </c>
      <c r="AI135" s="99"/>
      <c r="AJ135" s="142">
        <f>IF(((AI135&gt;=1)*AND(AI135&lt;=AI$4)),AI$9*(1-AI$7)^(AI135-1),0)</f>
        <v>0</v>
      </c>
      <c r="AK135" s="99"/>
      <c r="AL135" s="263">
        <f>IF(((AK135&gt;=1)*AND(AK135&lt;=AK$4)),AK$9*(1-AK$7)^(AK135-1),0)</f>
        <v>0</v>
      </c>
      <c r="AM135" s="99"/>
      <c r="AN135" s="142">
        <f t="shared" si="28"/>
        <v>0</v>
      </c>
      <c r="AO135" s="99"/>
      <c r="AP135" s="142">
        <f t="shared" si="29"/>
        <v>0</v>
      </c>
      <c r="AQ135" s="99"/>
      <c r="AR135" s="142">
        <f t="shared" si="30"/>
        <v>0</v>
      </c>
      <c r="AS135" s="99"/>
      <c r="AT135" s="142">
        <f t="shared" si="31"/>
        <v>0</v>
      </c>
    </row>
    <row r="136" spans="4:46" x14ac:dyDescent="0.15">
      <c r="D136" s="179"/>
      <c r="E136" s="179"/>
      <c r="F136" s="179"/>
      <c r="K136" s="178"/>
      <c r="L136" s="187">
        <f>IF(((K136&gt;=1)*AND(K136&lt;=K$4)),K$9*(1-K$7)^(K136-1),0)</f>
        <v>0</v>
      </c>
      <c r="M136" s="178"/>
      <c r="N136" s="187">
        <f>IF(((M136&gt;=1)*AND(M136&lt;=M$4)),M$9*(1-M$7)^(M136-1),0)</f>
        <v>0</v>
      </c>
      <c r="O136" s="178"/>
      <c r="P136" s="187">
        <f>IF(((O136&gt;=1)*AND(O136&lt;=O$4)),O$9*(1-O$7)^(O136-1),0)</f>
        <v>0</v>
      </c>
      <c r="Q136" s="178"/>
      <c r="R136" s="187">
        <f>IF(((Q136&gt;=1)*AND(Q136&lt;=Q$4)),Q$9*(1-Q$7)^(Q136-1),0)</f>
        <v>0</v>
      </c>
      <c r="S136" s="99"/>
      <c r="T136" s="142">
        <f>IF(((S136&gt;=1)*AND(S136&lt;=S$4)),S$9*(1-S$7)^(S136-1),0)</f>
        <v>0</v>
      </c>
      <c r="U136" s="99"/>
      <c r="V136" s="142">
        <f>IF(((U136&gt;=1)*AND(U136&lt;=U$4)),U$9*(1-U$7)^(U136-1),0)</f>
        <v>0</v>
      </c>
      <c r="W136" s="143"/>
      <c r="X136" s="140">
        <f>IF(((W136&gt;=1)*AND(W136&lt;=W$4)),W$9*(1-W$7)^(W136-1),0)</f>
        <v>0</v>
      </c>
      <c r="Y136" s="99"/>
      <c r="Z136" s="142">
        <f>IF(((Y136&gt;=1)*AND(Y136&lt;=Y$4)),Y$9*(1-Y$7)^(Y136-1),0)</f>
        <v>0</v>
      </c>
      <c r="AA136" s="99"/>
      <c r="AB136" s="142">
        <f>IF(((AA136&gt;=1)*AND(AA136&lt;=AA$4)),AA$9*(1-AA$7)^(AA136-1),0)</f>
        <v>0</v>
      </c>
      <c r="AC136" s="99"/>
      <c r="AD136" s="142">
        <f>IF(((AC136&gt;=1)*AND(AC136&lt;=AC$4)),AC$9*(1-AC$7)^(AC136-1),0)</f>
        <v>0</v>
      </c>
      <c r="AE136" s="99"/>
      <c r="AF136" s="142">
        <f>IF(((AE136&gt;=1)*AND(AE136&lt;=AE$4)),AE$9*(1-AE$7)^(AE136-1),0)</f>
        <v>0</v>
      </c>
      <c r="AG136" s="99"/>
      <c r="AH136" s="142">
        <f>IF(((AG136&gt;=1)*AND(AG136&lt;=AG$4)),AG$9*(1-AG$7)^(AG136-1),0)</f>
        <v>0</v>
      </c>
      <c r="AI136" s="99"/>
      <c r="AJ136" s="142">
        <f>IF(((AI136&gt;=1)*AND(AI136&lt;=AI$4)),AI$9*(1-AI$7)^(AI136-1),0)</f>
        <v>0</v>
      </c>
      <c r="AK136" s="99"/>
      <c r="AL136" s="263">
        <f>IF(((AK136&gt;=1)*AND(AK136&lt;=AK$4)),AK$9*(1-AK$7)^(AK136-1),0)</f>
        <v>0</v>
      </c>
      <c r="AM136" s="99"/>
      <c r="AN136" s="142">
        <f t="shared" si="28"/>
        <v>0</v>
      </c>
      <c r="AO136" s="99"/>
      <c r="AP136" s="142">
        <f t="shared" si="29"/>
        <v>0</v>
      </c>
      <c r="AQ136" s="99"/>
      <c r="AR136" s="142">
        <f t="shared" si="30"/>
        <v>0</v>
      </c>
      <c r="AS136" s="99"/>
      <c r="AT136" s="142">
        <f t="shared" si="31"/>
        <v>0</v>
      </c>
    </row>
    <row r="137" spans="4:46" x14ac:dyDescent="0.15">
      <c r="D137" s="179"/>
      <c r="E137" s="179"/>
      <c r="F137" s="179"/>
      <c r="K137" s="178"/>
      <c r="L137" s="187">
        <f>IF(((K137&gt;=1)*AND(K137&lt;=K$4)),K$9*(1-K$7)^(K137-1),0)</f>
        <v>0</v>
      </c>
      <c r="M137" s="178"/>
      <c r="N137" s="187">
        <f>IF(((M137&gt;=1)*AND(M137&lt;=M$4)),M$9*(1-M$7)^(M137-1),0)</f>
        <v>0</v>
      </c>
      <c r="O137" s="178"/>
      <c r="P137" s="187">
        <f>IF(((O137&gt;=1)*AND(O137&lt;=O$4)),O$9*(1-O$7)^(O137-1),0)</f>
        <v>0</v>
      </c>
      <c r="Q137" s="178"/>
      <c r="R137" s="187">
        <f>IF(((Q137&gt;=1)*AND(Q137&lt;=Q$4)),Q$9*(1-Q$7)^(Q137-1),0)</f>
        <v>0</v>
      </c>
      <c r="S137" s="99"/>
      <c r="T137" s="142">
        <f>IF(((S137&gt;=1)*AND(S137&lt;=S$4)),S$9*(1-S$7)^(S137-1),0)</f>
        <v>0</v>
      </c>
      <c r="U137" s="99"/>
      <c r="V137" s="142">
        <f>IF(((U137&gt;=1)*AND(U137&lt;=U$4)),U$9*(1-U$7)^(U137-1),0)</f>
        <v>0</v>
      </c>
      <c r="W137" s="143"/>
      <c r="X137" s="140">
        <f>IF(((W137&gt;=1)*AND(W137&lt;=W$4)),W$9*(1-W$7)^(W137-1),0)</f>
        <v>0</v>
      </c>
      <c r="Y137" s="99"/>
      <c r="Z137" s="142">
        <f>IF(((Y137&gt;=1)*AND(Y137&lt;=Y$4)),Y$9*(1-Y$7)^(Y137-1),0)</f>
        <v>0</v>
      </c>
      <c r="AA137" s="99"/>
      <c r="AB137" s="142">
        <f>IF(((AA137&gt;=1)*AND(AA137&lt;=AA$4)),AA$9*(1-AA$7)^(AA137-1),0)</f>
        <v>0</v>
      </c>
      <c r="AC137" s="99"/>
      <c r="AD137" s="142">
        <f>IF(((AC137&gt;=1)*AND(AC137&lt;=AC$4)),AC$9*(1-AC$7)^(AC137-1),0)</f>
        <v>0</v>
      </c>
      <c r="AE137" s="99"/>
      <c r="AF137" s="142">
        <f>IF(((AE137&gt;=1)*AND(AE137&lt;=AE$4)),AE$9*(1-AE$7)^(AE137-1),0)</f>
        <v>0</v>
      </c>
      <c r="AG137" s="99"/>
      <c r="AH137" s="142">
        <f>IF(((AG137&gt;=1)*AND(AG137&lt;=AG$4)),AG$9*(1-AG$7)^(AG137-1),0)</f>
        <v>0</v>
      </c>
      <c r="AI137" s="99"/>
      <c r="AJ137" s="142">
        <f>IF(((AI137&gt;=1)*AND(AI137&lt;=AI$4)),AI$9*(1-AI$7)^(AI137-1),0)</f>
        <v>0</v>
      </c>
      <c r="AK137" s="99"/>
      <c r="AL137" s="263">
        <f>IF(((AK137&gt;=1)*AND(AK137&lt;=AK$4)),AK$9*(1-AK$7)^(AK137-1),0)</f>
        <v>0</v>
      </c>
      <c r="AM137" s="99"/>
      <c r="AN137" s="142">
        <f t="shared" si="28"/>
        <v>0</v>
      </c>
      <c r="AO137" s="99"/>
      <c r="AP137" s="142">
        <f t="shared" si="29"/>
        <v>0</v>
      </c>
      <c r="AQ137" s="99"/>
      <c r="AR137" s="142">
        <f t="shared" si="30"/>
        <v>0</v>
      </c>
      <c r="AS137" s="99"/>
      <c r="AT137" s="142">
        <f t="shared" si="31"/>
        <v>0</v>
      </c>
    </row>
    <row r="138" spans="4:46" x14ac:dyDescent="0.15">
      <c r="D138" s="179"/>
      <c r="E138" s="179"/>
      <c r="F138" s="179"/>
      <c r="K138" s="178"/>
      <c r="L138" s="187">
        <f>IF(((K138&gt;=1)*AND(K138&lt;=K$4)),K$9*(1-K$7)^(K138-1),0)</f>
        <v>0</v>
      </c>
      <c r="M138" s="178"/>
      <c r="N138" s="187">
        <f>IF(((M138&gt;=1)*AND(M138&lt;=M$4)),M$9*(1-M$7)^(M138-1),0)</f>
        <v>0</v>
      </c>
      <c r="O138" s="178"/>
      <c r="P138" s="187">
        <f>IF(((O138&gt;=1)*AND(O138&lt;=O$4)),O$9*(1-O$7)^(O138-1),0)</f>
        <v>0</v>
      </c>
      <c r="Q138" s="178"/>
      <c r="R138" s="187">
        <f>IF(((Q138&gt;=1)*AND(Q138&lt;=Q$4)),Q$9*(1-Q$7)^(Q138-1),0)</f>
        <v>0</v>
      </c>
      <c r="S138" s="99"/>
      <c r="T138" s="142">
        <f>IF(((S138&gt;=1)*AND(S138&lt;=S$4)),S$9*(1-S$7)^(S138-1),0)</f>
        <v>0</v>
      </c>
      <c r="U138" s="99"/>
      <c r="V138" s="142">
        <f>IF(((U138&gt;=1)*AND(U138&lt;=U$4)),U$9*(1-U$7)^(U138-1),0)</f>
        <v>0</v>
      </c>
      <c r="W138" s="143"/>
      <c r="X138" s="140">
        <f>IF(((W138&gt;=1)*AND(W138&lt;=W$4)),W$9*(1-W$7)^(W138-1),0)</f>
        <v>0</v>
      </c>
      <c r="Y138" s="99"/>
      <c r="Z138" s="142">
        <f>IF(((Y138&gt;=1)*AND(Y138&lt;=Y$4)),Y$9*(1-Y$7)^(Y138-1),0)</f>
        <v>0</v>
      </c>
      <c r="AA138" s="99"/>
      <c r="AB138" s="142">
        <f>IF(((AA138&gt;=1)*AND(AA138&lt;=AA$4)),AA$9*(1-AA$7)^(AA138-1),0)</f>
        <v>0</v>
      </c>
      <c r="AC138" s="99"/>
      <c r="AD138" s="142">
        <f>IF(((AC138&gt;=1)*AND(AC138&lt;=AC$4)),AC$9*(1-AC$7)^(AC138-1),0)</f>
        <v>0</v>
      </c>
      <c r="AE138" s="99"/>
      <c r="AF138" s="142">
        <f>IF(((AE138&gt;=1)*AND(AE138&lt;=AE$4)),AE$9*(1-AE$7)^(AE138-1),0)</f>
        <v>0</v>
      </c>
      <c r="AG138" s="99"/>
      <c r="AH138" s="142">
        <f>IF(((AG138&gt;=1)*AND(AG138&lt;=AG$4)),AG$9*(1-AG$7)^(AG138-1),0)</f>
        <v>0</v>
      </c>
      <c r="AI138" s="99"/>
      <c r="AJ138" s="142">
        <f>IF(((AI138&gt;=1)*AND(AI138&lt;=AI$4)),AI$9*(1-AI$7)^(AI138-1),0)</f>
        <v>0</v>
      </c>
      <c r="AK138" s="99"/>
      <c r="AL138" s="263">
        <f>IF(((AK138&gt;=1)*AND(AK138&lt;=AK$4)),AK$9*(1-AK$7)^(AK138-1),0)</f>
        <v>0</v>
      </c>
      <c r="AM138" s="99"/>
      <c r="AN138" s="142">
        <f t="shared" si="28"/>
        <v>0</v>
      </c>
      <c r="AO138" s="99"/>
      <c r="AP138" s="142">
        <f t="shared" si="29"/>
        <v>0</v>
      </c>
      <c r="AQ138" s="99"/>
      <c r="AR138" s="142">
        <f t="shared" si="30"/>
        <v>0</v>
      </c>
      <c r="AS138" s="99"/>
      <c r="AT138" s="142">
        <f t="shared" si="31"/>
        <v>0</v>
      </c>
    </row>
    <row r="139" spans="4:46" x14ac:dyDescent="0.15">
      <c r="D139" s="179"/>
      <c r="E139" s="179"/>
      <c r="F139" s="179"/>
      <c r="K139" s="178"/>
      <c r="L139" s="187">
        <f>IF(((K139&gt;=1)*AND(K139&lt;=K$4)),K$9*(1-K$7)^(K139-1),0)</f>
        <v>0</v>
      </c>
      <c r="M139" s="178"/>
      <c r="N139" s="187">
        <f>IF(((M139&gt;=1)*AND(M139&lt;=M$4)),M$9*(1-M$7)^(M139-1),0)</f>
        <v>0</v>
      </c>
      <c r="O139" s="178"/>
      <c r="P139" s="187">
        <f>IF(((O139&gt;=1)*AND(O139&lt;=O$4)),O$9*(1-O$7)^(O139-1),0)</f>
        <v>0</v>
      </c>
      <c r="Q139" s="178"/>
      <c r="R139" s="187">
        <f>IF(((Q139&gt;=1)*AND(Q139&lt;=Q$4)),Q$9*(1-Q$7)^(Q139-1),0)</f>
        <v>0</v>
      </c>
      <c r="S139" s="99"/>
      <c r="T139" s="142">
        <f>IF(((S139&gt;=1)*AND(S139&lt;=S$4)),S$9*(1-S$7)^(S139-1),0)</f>
        <v>0</v>
      </c>
      <c r="U139" s="99"/>
      <c r="V139" s="142">
        <f>IF(((U139&gt;=1)*AND(U139&lt;=U$4)),U$9*(1-U$7)^(U139-1),0)</f>
        <v>0</v>
      </c>
      <c r="W139" s="143"/>
      <c r="X139" s="140">
        <f>IF(((W139&gt;=1)*AND(W139&lt;=W$4)),W$9*(1-W$7)^(W139-1),0)</f>
        <v>0</v>
      </c>
      <c r="Y139" s="99"/>
      <c r="Z139" s="142">
        <f>IF(((Y139&gt;=1)*AND(Y139&lt;=Y$4)),Y$9*(1-Y$7)^(Y139-1),0)</f>
        <v>0</v>
      </c>
      <c r="AA139" s="99"/>
      <c r="AB139" s="142">
        <f>IF(((AA139&gt;=1)*AND(AA139&lt;=AA$4)),AA$9*(1-AA$7)^(AA139-1),0)</f>
        <v>0</v>
      </c>
      <c r="AC139" s="99"/>
      <c r="AD139" s="142">
        <f>IF(((AC139&gt;=1)*AND(AC139&lt;=AC$4)),AC$9*(1-AC$7)^(AC139-1),0)</f>
        <v>0</v>
      </c>
      <c r="AE139" s="99"/>
      <c r="AF139" s="142">
        <f>IF(((AE139&gt;=1)*AND(AE139&lt;=AE$4)),AE$9*(1-AE$7)^(AE139-1),0)</f>
        <v>0</v>
      </c>
      <c r="AG139" s="99"/>
      <c r="AH139" s="142">
        <f>IF(((AG139&gt;=1)*AND(AG139&lt;=AG$4)),AG$9*(1-AG$7)^(AG139-1),0)</f>
        <v>0</v>
      </c>
      <c r="AI139" s="99"/>
      <c r="AJ139" s="142">
        <f>IF(((AI139&gt;=1)*AND(AI139&lt;=AI$4)),AI$9*(1-AI$7)^(AI139-1),0)</f>
        <v>0</v>
      </c>
      <c r="AK139" s="99"/>
      <c r="AL139" s="263">
        <f>IF(((AK139&gt;=1)*AND(AK139&lt;=AK$4)),AK$9*(1-AK$7)^(AK139-1),0)</f>
        <v>0</v>
      </c>
      <c r="AM139" s="99"/>
      <c r="AN139" s="142">
        <f t="shared" ref="AN139:AN141" si="32">IF(((AM139&gt;=1)*AND(AM139&lt;=AM$4)),AM$9*(1-AM$7)^(AM139-1),0)</f>
        <v>0</v>
      </c>
      <c r="AO139" s="99"/>
      <c r="AP139" s="142">
        <f t="shared" ref="AP139:AP141" si="33">IF(((AO139&gt;=1)*AND(AO139&lt;=AO$4)),AO$9*(1-AO$7)^(AO139-1),0)</f>
        <v>0</v>
      </c>
      <c r="AQ139" s="99"/>
      <c r="AR139" s="142">
        <f t="shared" ref="AR139:AR141" si="34">IF(((AQ139&gt;=1)*AND(AQ139&lt;=AQ$4)),AQ$9*(1-AQ$7)^(AQ139-1),0)</f>
        <v>0</v>
      </c>
      <c r="AS139" s="99"/>
      <c r="AT139" s="142">
        <f t="shared" ref="AT139:AT141" si="35">IF(((AS139&gt;=1)*AND(AS139&lt;=AS$4)),AS$9*(1-AS$7)^(AS139-1),0)</f>
        <v>0</v>
      </c>
    </row>
    <row r="140" spans="4:46" x14ac:dyDescent="0.15">
      <c r="D140" s="179"/>
      <c r="E140" s="179"/>
      <c r="F140" s="179"/>
      <c r="K140" s="178"/>
      <c r="L140" s="187">
        <f>IF(((K140&gt;=1)*AND(K140&lt;=K$4)),K$9*(1-K$7)^(K140-1),0)</f>
        <v>0</v>
      </c>
      <c r="M140" s="178"/>
      <c r="N140" s="187">
        <f>IF(((M140&gt;=1)*AND(M140&lt;=M$4)),M$9*(1-M$7)^(M140-1),0)</f>
        <v>0</v>
      </c>
      <c r="O140" s="178"/>
      <c r="P140" s="187">
        <f>IF(((O140&gt;=1)*AND(O140&lt;=O$4)),O$9*(1-O$7)^(O140-1),0)</f>
        <v>0</v>
      </c>
      <c r="Q140" s="178"/>
      <c r="R140" s="187">
        <f>IF(((Q140&gt;=1)*AND(Q140&lt;=Q$4)),Q$9*(1-Q$7)^(Q140-1),0)</f>
        <v>0</v>
      </c>
      <c r="S140" s="99"/>
      <c r="T140" s="142">
        <f>IF(((S140&gt;=1)*AND(S140&lt;=S$4)),S$9*(1-S$7)^(S140-1),0)</f>
        <v>0</v>
      </c>
      <c r="U140" s="99"/>
      <c r="V140" s="142">
        <f>IF(((U140&gt;=1)*AND(U140&lt;=U$4)),U$9*(1-U$7)^(U140-1),0)</f>
        <v>0</v>
      </c>
      <c r="W140" s="143"/>
      <c r="X140" s="140">
        <f>IF(((W140&gt;=1)*AND(W140&lt;=W$4)),W$9*(1-W$7)^(W140-1),0)</f>
        <v>0</v>
      </c>
      <c r="Y140" s="99"/>
      <c r="Z140" s="142">
        <f>IF(((Y140&gt;=1)*AND(Y140&lt;=Y$4)),Y$9*(1-Y$7)^(Y140-1),0)</f>
        <v>0</v>
      </c>
      <c r="AA140" s="99"/>
      <c r="AB140" s="142">
        <f>IF(((AA140&gt;=1)*AND(AA140&lt;=AA$4)),AA$9*(1-AA$7)^(AA140-1),0)</f>
        <v>0</v>
      </c>
      <c r="AC140" s="99"/>
      <c r="AD140" s="142">
        <f>IF(((AC140&gt;=1)*AND(AC140&lt;=AC$4)),AC$9*(1-AC$7)^(AC140-1),0)</f>
        <v>0</v>
      </c>
      <c r="AE140" s="99"/>
      <c r="AF140" s="142">
        <f>IF(((AE140&gt;=1)*AND(AE140&lt;=AE$4)),AE$9*(1-AE$7)^(AE140-1),0)</f>
        <v>0</v>
      </c>
      <c r="AG140" s="99"/>
      <c r="AH140" s="142">
        <f>IF(((AG140&gt;=1)*AND(AG140&lt;=AG$4)),AG$9*(1-AG$7)^(AG140-1),0)</f>
        <v>0</v>
      </c>
      <c r="AI140" s="99"/>
      <c r="AJ140" s="142">
        <f>IF(((AI140&gt;=1)*AND(AI140&lt;=AI$4)),AI$9*(1-AI$7)^(AI140-1),0)</f>
        <v>0</v>
      </c>
      <c r="AK140" s="99"/>
      <c r="AL140" s="263">
        <f>IF(((AK140&gt;=1)*AND(AK140&lt;=AK$4)),AK$9*(1-AK$7)^(AK140-1),0)</f>
        <v>0</v>
      </c>
      <c r="AM140" s="99"/>
      <c r="AN140" s="142">
        <f t="shared" si="32"/>
        <v>0</v>
      </c>
      <c r="AO140" s="99"/>
      <c r="AP140" s="142">
        <f t="shared" si="33"/>
        <v>0</v>
      </c>
      <c r="AQ140" s="99"/>
      <c r="AR140" s="142">
        <f t="shared" si="34"/>
        <v>0</v>
      </c>
      <c r="AS140" s="99"/>
      <c r="AT140" s="142">
        <f t="shared" si="35"/>
        <v>0</v>
      </c>
    </row>
    <row r="141" spans="4:46" x14ac:dyDescent="0.15">
      <c r="D141" s="179"/>
      <c r="E141" s="179"/>
      <c r="F141" s="179"/>
      <c r="K141" s="178"/>
      <c r="L141" s="187">
        <f>IF(((K141&gt;=1)*AND(K141&lt;=K$4)),K$9*(1-K$7)^(K141-1),0)</f>
        <v>0</v>
      </c>
      <c r="M141" s="178"/>
      <c r="N141" s="187">
        <f>IF(((M141&gt;=1)*AND(M141&lt;=M$4)),M$9*(1-M$7)^(M141-1),0)</f>
        <v>0</v>
      </c>
      <c r="O141" s="178"/>
      <c r="P141" s="187">
        <f>IF(((O141&gt;=1)*AND(O141&lt;=O$4)),O$9*(1-O$7)^(O141-1),0)</f>
        <v>0</v>
      </c>
      <c r="Q141" s="178"/>
      <c r="R141" s="187">
        <f>IF(((Q141&gt;=1)*AND(Q141&lt;=Q$4)),Q$9*(1-Q$7)^(Q141-1),0)</f>
        <v>0</v>
      </c>
      <c r="S141" s="99"/>
      <c r="T141" s="142">
        <f>IF(((S141&gt;=1)*AND(S141&lt;=S$4)),S$9*(1-S$7)^(S141-1),0)</f>
        <v>0</v>
      </c>
      <c r="U141" s="99"/>
      <c r="V141" s="142">
        <f>IF(((U141&gt;=1)*AND(U141&lt;=U$4)),U$9*(1-U$7)^(U141-1),0)</f>
        <v>0</v>
      </c>
      <c r="W141" s="143"/>
      <c r="X141" s="140">
        <f>IF(((W141&gt;=1)*AND(W141&lt;=W$4)),W$9*(1-W$7)^(W141-1),0)</f>
        <v>0</v>
      </c>
      <c r="Y141" s="99"/>
      <c r="Z141" s="142">
        <f>IF(((Y141&gt;=1)*AND(Y141&lt;=Y$4)),Y$9*(1-Y$7)^(Y141-1),0)</f>
        <v>0</v>
      </c>
      <c r="AA141" s="99"/>
      <c r="AB141" s="142">
        <f>IF(((AA141&gt;=1)*AND(AA141&lt;=AA$4)),AA$9*(1-AA$7)^(AA141-1),0)</f>
        <v>0</v>
      </c>
      <c r="AC141" s="99"/>
      <c r="AD141" s="142">
        <f>IF(((AC141&gt;=1)*AND(AC141&lt;=AC$4)),AC$9*(1-AC$7)^(AC141-1),0)</f>
        <v>0</v>
      </c>
      <c r="AE141" s="99"/>
      <c r="AF141" s="142">
        <f>IF(((AE141&gt;=1)*AND(AE141&lt;=AE$4)),AE$9*(1-AE$7)^(AE141-1),0)</f>
        <v>0</v>
      </c>
      <c r="AG141" s="99"/>
      <c r="AH141" s="142">
        <f>IF(((AG141&gt;=1)*AND(AG141&lt;=AG$4)),AG$9*(1-AG$7)^(AG141-1),0)</f>
        <v>0</v>
      </c>
      <c r="AI141" s="99"/>
      <c r="AJ141" s="142">
        <f>IF(((AI141&gt;=1)*AND(AI141&lt;=AI$4)),AI$9*(1-AI$7)^(AI141-1),0)</f>
        <v>0</v>
      </c>
      <c r="AK141" s="99"/>
      <c r="AL141" s="263">
        <f>IF(((AK141&gt;=1)*AND(AK141&lt;=AK$4)),AK$9*(1-AK$7)^(AK141-1),0)</f>
        <v>0</v>
      </c>
      <c r="AM141" s="99"/>
      <c r="AN141" s="142">
        <f t="shared" si="32"/>
        <v>0</v>
      </c>
      <c r="AO141" s="99"/>
      <c r="AP141" s="142">
        <f t="shared" si="33"/>
        <v>0</v>
      </c>
      <c r="AQ141" s="99"/>
      <c r="AR141" s="142">
        <f t="shared" si="34"/>
        <v>0</v>
      </c>
      <c r="AS141" s="99"/>
      <c r="AT141" s="142">
        <f t="shared" si="35"/>
        <v>0</v>
      </c>
    </row>
    <row r="142" spans="4:46" x14ac:dyDescent="0.15">
      <c r="D142" s="179"/>
      <c r="E142" s="179"/>
      <c r="F142" s="179"/>
      <c r="K142" s="204"/>
      <c r="L142" s="205">
        <f t="shared" ref="L142:L154" si="36">IF(((K142&gt;=1)*AND(K142&lt;=K$4)),L$8*(1-K$7)^(K142-1),0)</f>
        <v>0</v>
      </c>
      <c r="M142" s="158"/>
      <c r="N142" s="159">
        <f t="shared" ref="N142:N154" si="37">IF(((M142&gt;=1)*AND(M142&lt;=M$4)),N$8*(1-M$7)^(M142-1),0)</f>
        <v>0</v>
      </c>
      <c r="O142" s="144"/>
      <c r="P142" s="145">
        <f t="shared" ref="P142:P154" si="38">IF(((O142&gt;=1)*AND(O142&lt;=O$4)),P$8*(1-O$7)^(O142-1),0)</f>
        <v>0</v>
      </c>
      <c r="Q142" s="144"/>
      <c r="R142" s="145">
        <f t="shared" ref="R142:R154" si="39">IF(((Q142&gt;=1)*AND(Q142&lt;=Q$4)),R$8*(1-Q$7)^(Q142-1),0)</f>
        <v>0</v>
      </c>
      <c r="S142" s="144"/>
      <c r="T142" s="145">
        <f t="shared" ref="T142:T154" si="40">IF(((S142&gt;=1)*AND(S142&lt;=S$4)),T$8*(1-S$7)^(S142-1),0)</f>
        <v>0</v>
      </c>
      <c r="U142" s="144"/>
      <c r="V142" s="145">
        <f t="shared" ref="V142:V154" si="41">IF(((U142&gt;=1)*AND(U142&lt;=U$4)),V$8*(1-U$7)^(U142-1),0)</f>
        <v>0</v>
      </c>
      <c r="W142" s="146"/>
      <c r="X142" s="140">
        <f t="shared" ref="X142:X154" si="42">IF(((W142&gt;=1)*AND(W142&lt;=W$4)),W$9*(1-W$7)^(W142-1),0)</f>
        <v>0</v>
      </c>
      <c r="Y142" s="144"/>
      <c r="Z142" s="145">
        <f t="shared" ref="Z142:Z154" si="43">IF(((Y142&gt;=1)*AND(Y142&lt;=Y$4)),Z$8*(1-Y$7)^(Y142-1),0)</f>
        <v>0</v>
      </c>
      <c r="AA142" s="144"/>
      <c r="AB142" s="145">
        <f t="shared" ref="AB142:AB154" si="44">IF(((AA142&gt;=1)*AND(AA142&lt;=AA$4)),AB$8*(1-AA$7)^(AA142-1),0)</f>
        <v>0</v>
      </c>
      <c r="AC142" s="144"/>
      <c r="AD142" s="145">
        <f t="shared" ref="AD142:AD154" si="45">IF(((AC142&gt;=1)*AND(AC142&lt;=AC$4)),AD$8*(1-AC$7)^(AC142-1),0)</f>
        <v>0</v>
      </c>
      <c r="AE142" s="144"/>
      <c r="AF142" s="145">
        <f t="shared" ref="AF142:AF148" si="46">IF(((AE142&gt;=1)*AND(AE142&lt;=AE$4)),AF$8*(1-AE$7)^(AE142-1),0)</f>
        <v>0</v>
      </c>
      <c r="AG142" s="144"/>
      <c r="AH142" s="145">
        <f t="shared" ref="AH142:AH148" si="47">IF(((AG142&gt;=1)*AND(AG142&lt;=AG$4)),AH$8*(1-AG$7)^(AG142-1),0)</f>
        <v>0</v>
      </c>
      <c r="AK142" s="144"/>
      <c r="AL142" s="145">
        <f t="shared" ref="AL142:AL154" si="48">IF(((AK142&gt;=1)*AND(AK142&lt;=AK$4)),AL$8*(1-AK$7)^(AK142-1),0)</f>
        <v>0</v>
      </c>
      <c r="AM142" s="144"/>
      <c r="AN142" s="145">
        <f>IF(((AM142&gt;=1)*AND(AM142&lt;=AM$4)),AN$8*(1-AM$7)^(AM142-1),0)</f>
        <v>0</v>
      </c>
      <c r="AQ142" s="144"/>
      <c r="AR142" s="145">
        <f t="shared" ref="AR142:AR148" si="49">IF(((AQ142&gt;=1)*AND(AQ142&lt;=AQ$4)),AR$8*(1-AQ$7)^(AQ142-1),0)</f>
        <v>0</v>
      </c>
    </row>
    <row r="143" spans="4:46" x14ac:dyDescent="0.15">
      <c r="D143" s="179"/>
      <c r="E143" s="179"/>
      <c r="F143" s="179"/>
      <c r="K143" s="204"/>
      <c r="L143" s="205">
        <f t="shared" si="36"/>
        <v>0</v>
      </c>
      <c r="M143" s="158"/>
      <c r="N143" s="159">
        <f t="shared" si="37"/>
        <v>0</v>
      </c>
      <c r="O143" s="144"/>
      <c r="P143" s="145">
        <f t="shared" si="38"/>
        <v>0</v>
      </c>
      <c r="Q143" s="144"/>
      <c r="R143" s="145">
        <f t="shared" si="39"/>
        <v>0</v>
      </c>
      <c r="S143" s="144"/>
      <c r="T143" s="145">
        <f t="shared" si="40"/>
        <v>0</v>
      </c>
      <c r="U143" s="144"/>
      <c r="V143" s="145">
        <f t="shared" si="41"/>
        <v>0</v>
      </c>
      <c r="W143" s="146"/>
      <c r="X143" s="140">
        <f t="shared" si="42"/>
        <v>0</v>
      </c>
      <c r="Y143" s="144"/>
      <c r="Z143" s="145">
        <f t="shared" si="43"/>
        <v>0</v>
      </c>
      <c r="AA143" s="144"/>
      <c r="AB143" s="145">
        <f t="shared" si="44"/>
        <v>0</v>
      </c>
      <c r="AC143" s="144"/>
      <c r="AD143" s="145">
        <f t="shared" si="45"/>
        <v>0</v>
      </c>
      <c r="AE143" s="144"/>
      <c r="AF143" s="145">
        <f t="shared" si="46"/>
        <v>0</v>
      </c>
      <c r="AG143" s="144"/>
      <c r="AH143" s="145">
        <f t="shared" si="47"/>
        <v>0</v>
      </c>
      <c r="AK143" s="144"/>
      <c r="AL143" s="145">
        <f t="shared" si="48"/>
        <v>0</v>
      </c>
      <c r="AM143" s="144"/>
      <c r="AN143" s="145">
        <f>IF(((AM143&gt;=1)*AND(AM143&lt;=AM$4)),AN$8*(1-AM$7)^(AM143-1),0)</f>
        <v>0</v>
      </c>
      <c r="AQ143" s="144"/>
      <c r="AR143" s="145">
        <f t="shared" si="49"/>
        <v>0</v>
      </c>
    </row>
    <row r="144" spans="4:46" x14ac:dyDescent="0.15">
      <c r="D144" s="179"/>
      <c r="E144" s="179"/>
      <c r="F144" s="179"/>
      <c r="K144" s="204"/>
      <c r="L144" s="205">
        <f t="shared" si="36"/>
        <v>0</v>
      </c>
      <c r="M144" s="158"/>
      <c r="N144" s="159">
        <f t="shared" si="37"/>
        <v>0</v>
      </c>
      <c r="O144" s="144"/>
      <c r="P144" s="145">
        <f t="shared" si="38"/>
        <v>0</v>
      </c>
      <c r="Q144" s="144"/>
      <c r="R144" s="145">
        <f t="shared" si="39"/>
        <v>0</v>
      </c>
      <c r="S144" s="144"/>
      <c r="T144" s="145">
        <f t="shared" si="40"/>
        <v>0</v>
      </c>
      <c r="U144" s="144"/>
      <c r="V144" s="145">
        <f t="shared" si="41"/>
        <v>0</v>
      </c>
      <c r="W144" s="146"/>
      <c r="X144" s="140">
        <f t="shared" si="42"/>
        <v>0</v>
      </c>
      <c r="Y144" s="144"/>
      <c r="Z144" s="145">
        <f t="shared" si="43"/>
        <v>0</v>
      </c>
      <c r="AA144" s="144"/>
      <c r="AB144" s="145">
        <f t="shared" si="44"/>
        <v>0</v>
      </c>
      <c r="AC144" s="144"/>
      <c r="AD144" s="145">
        <f t="shared" si="45"/>
        <v>0</v>
      </c>
      <c r="AE144" s="144"/>
      <c r="AF144" s="145">
        <f t="shared" si="46"/>
        <v>0</v>
      </c>
      <c r="AG144" s="144"/>
      <c r="AH144" s="145">
        <f t="shared" si="47"/>
        <v>0</v>
      </c>
      <c r="AK144" s="144"/>
      <c r="AL144" s="145">
        <f t="shared" si="48"/>
        <v>0</v>
      </c>
      <c r="AM144" s="144"/>
      <c r="AN144" s="145">
        <f>IF(((AM144&gt;=1)*AND(AM144&lt;=AM$4)),AN$8*(1-AM$7)^(AM144-1),0)</f>
        <v>0</v>
      </c>
      <c r="AQ144" s="144"/>
      <c r="AR144" s="145">
        <f t="shared" si="49"/>
        <v>0</v>
      </c>
    </row>
    <row r="145" spans="4:44" x14ac:dyDescent="0.15">
      <c r="D145" s="179"/>
      <c r="E145" s="179"/>
      <c r="F145" s="179"/>
      <c r="K145" s="204"/>
      <c r="L145" s="205">
        <f t="shared" si="36"/>
        <v>0</v>
      </c>
      <c r="M145" s="158"/>
      <c r="N145" s="159">
        <f t="shared" si="37"/>
        <v>0</v>
      </c>
      <c r="O145" s="144"/>
      <c r="P145" s="145">
        <f t="shared" si="38"/>
        <v>0</v>
      </c>
      <c r="Q145" s="144"/>
      <c r="R145" s="145">
        <f t="shared" si="39"/>
        <v>0</v>
      </c>
      <c r="S145" s="144"/>
      <c r="T145" s="145">
        <f t="shared" si="40"/>
        <v>0</v>
      </c>
      <c r="U145" s="144"/>
      <c r="V145" s="145">
        <f t="shared" si="41"/>
        <v>0</v>
      </c>
      <c r="W145" s="146"/>
      <c r="X145" s="140">
        <f t="shared" si="42"/>
        <v>0</v>
      </c>
      <c r="Y145" s="144"/>
      <c r="Z145" s="145">
        <f t="shared" si="43"/>
        <v>0</v>
      </c>
      <c r="AA145" s="144"/>
      <c r="AB145" s="145">
        <f t="shared" si="44"/>
        <v>0</v>
      </c>
      <c r="AC145" s="144"/>
      <c r="AD145" s="145">
        <f t="shared" si="45"/>
        <v>0</v>
      </c>
      <c r="AE145" s="144"/>
      <c r="AF145" s="145">
        <f t="shared" si="46"/>
        <v>0</v>
      </c>
      <c r="AG145" s="144"/>
      <c r="AH145" s="145">
        <f t="shared" si="47"/>
        <v>0</v>
      </c>
      <c r="AK145" s="144"/>
      <c r="AL145" s="145">
        <f t="shared" si="48"/>
        <v>0</v>
      </c>
      <c r="AM145" s="144"/>
      <c r="AN145" s="145">
        <f>IF(((AM145&gt;=1)*AND(AM145&lt;=AM$4)),AN$8*(1-AM$7)^(AM145-1),0)</f>
        <v>0</v>
      </c>
      <c r="AQ145" s="144"/>
      <c r="AR145" s="145">
        <f t="shared" si="49"/>
        <v>0</v>
      </c>
    </row>
    <row r="146" spans="4:44" x14ac:dyDescent="0.15">
      <c r="D146" s="179"/>
      <c r="E146" s="179"/>
      <c r="F146" s="179"/>
      <c r="K146" s="204"/>
      <c r="L146" s="205">
        <f t="shared" si="36"/>
        <v>0</v>
      </c>
      <c r="M146" s="158"/>
      <c r="N146" s="159">
        <f t="shared" si="37"/>
        <v>0</v>
      </c>
      <c r="O146" s="144"/>
      <c r="P146" s="145">
        <f t="shared" si="38"/>
        <v>0</v>
      </c>
      <c r="Q146" s="144"/>
      <c r="R146" s="145">
        <f t="shared" si="39"/>
        <v>0</v>
      </c>
      <c r="S146" s="144"/>
      <c r="T146" s="145">
        <f t="shared" si="40"/>
        <v>0</v>
      </c>
      <c r="U146" s="144"/>
      <c r="V146" s="145">
        <f t="shared" si="41"/>
        <v>0</v>
      </c>
      <c r="W146" s="146"/>
      <c r="X146" s="140">
        <f t="shared" si="42"/>
        <v>0</v>
      </c>
      <c r="Y146" s="144"/>
      <c r="Z146" s="145">
        <f t="shared" si="43"/>
        <v>0</v>
      </c>
      <c r="AA146" s="144"/>
      <c r="AB146" s="145">
        <f t="shared" si="44"/>
        <v>0</v>
      </c>
      <c r="AC146" s="144"/>
      <c r="AD146" s="145">
        <f t="shared" si="45"/>
        <v>0</v>
      </c>
      <c r="AE146" s="144"/>
      <c r="AF146" s="145">
        <f t="shared" si="46"/>
        <v>0</v>
      </c>
      <c r="AG146" s="144"/>
      <c r="AH146" s="145">
        <f t="shared" si="47"/>
        <v>0</v>
      </c>
      <c r="AK146" s="144"/>
      <c r="AL146" s="145">
        <f t="shared" si="48"/>
        <v>0</v>
      </c>
      <c r="AM146" s="144"/>
      <c r="AN146" s="145">
        <f>IF(((AM146&gt;=1)*AND(AM146&lt;=AM$4)),AN$8*(1-AM$7)^(AM146-1),0)</f>
        <v>0</v>
      </c>
      <c r="AQ146" s="144"/>
      <c r="AR146" s="145">
        <f t="shared" si="49"/>
        <v>0</v>
      </c>
    </row>
    <row r="147" spans="4:44" x14ac:dyDescent="0.15">
      <c r="D147" s="179"/>
      <c r="E147" s="179"/>
      <c r="F147" s="179"/>
      <c r="K147" s="204"/>
      <c r="L147" s="205">
        <f t="shared" si="36"/>
        <v>0</v>
      </c>
      <c r="M147" s="158"/>
      <c r="N147" s="159">
        <f t="shared" si="37"/>
        <v>0</v>
      </c>
      <c r="O147" s="144"/>
      <c r="P147" s="145">
        <f t="shared" si="38"/>
        <v>0</v>
      </c>
      <c r="Q147" s="144"/>
      <c r="R147" s="145">
        <f t="shared" si="39"/>
        <v>0</v>
      </c>
      <c r="S147" s="144"/>
      <c r="T147" s="145">
        <f t="shared" si="40"/>
        <v>0</v>
      </c>
      <c r="U147" s="144"/>
      <c r="V147" s="145">
        <f t="shared" si="41"/>
        <v>0</v>
      </c>
      <c r="W147" s="146"/>
      <c r="X147" s="140">
        <f t="shared" si="42"/>
        <v>0</v>
      </c>
      <c r="Y147" s="144"/>
      <c r="Z147" s="145">
        <f t="shared" si="43"/>
        <v>0</v>
      </c>
      <c r="AA147" s="144"/>
      <c r="AB147" s="145">
        <f t="shared" si="44"/>
        <v>0</v>
      </c>
      <c r="AC147" s="144"/>
      <c r="AD147" s="145">
        <f t="shared" si="45"/>
        <v>0</v>
      </c>
      <c r="AE147" s="144"/>
      <c r="AF147" s="145">
        <f t="shared" si="46"/>
        <v>0</v>
      </c>
      <c r="AG147" s="144"/>
      <c r="AH147" s="145">
        <f t="shared" si="47"/>
        <v>0</v>
      </c>
      <c r="AK147" s="144"/>
      <c r="AL147" s="145">
        <f t="shared" si="48"/>
        <v>0</v>
      </c>
      <c r="AQ147" s="144"/>
      <c r="AR147" s="145">
        <f t="shared" si="49"/>
        <v>0</v>
      </c>
    </row>
    <row r="148" spans="4:44" x14ac:dyDescent="0.15">
      <c r="D148" s="179"/>
      <c r="E148" s="179"/>
      <c r="F148" s="179"/>
      <c r="K148" s="204"/>
      <c r="L148" s="205">
        <f t="shared" si="36"/>
        <v>0</v>
      </c>
      <c r="M148" s="158"/>
      <c r="N148" s="159">
        <f t="shared" si="37"/>
        <v>0</v>
      </c>
      <c r="O148" s="144"/>
      <c r="P148" s="145">
        <f t="shared" si="38"/>
        <v>0</v>
      </c>
      <c r="Q148" s="144"/>
      <c r="R148" s="145">
        <f t="shared" si="39"/>
        <v>0</v>
      </c>
      <c r="S148" s="144"/>
      <c r="T148" s="145">
        <f t="shared" si="40"/>
        <v>0</v>
      </c>
      <c r="U148" s="144"/>
      <c r="V148" s="145">
        <f t="shared" si="41"/>
        <v>0</v>
      </c>
      <c r="W148" s="146"/>
      <c r="X148" s="140">
        <f t="shared" si="42"/>
        <v>0</v>
      </c>
      <c r="Y148" s="144"/>
      <c r="Z148" s="145">
        <f t="shared" si="43"/>
        <v>0</v>
      </c>
      <c r="AA148" s="144"/>
      <c r="AB148" s="145">
        <f t="shared" si="44"/>
        <v>0</v>
      </c>
      <c r="AC148" s="144"/>
      <c r="AD148" s="145">
        <f t="shared" si="45"/>
        <v>0</v>
      </c>
      <c r="AE148" s="144"/>
      <c r="AF148" s="145">
        <f t="shared" si="46"/>
        <v>0</v>
      </c>
      <c r="AG148" s="144"/>
      <c r="AH148" s="145">
        <f t="shared" si="47"/>
        <v>0</v>
      </c>
      <c r="AK148" s="144"/>
      <c r="AL148" s="145">
        <f t="shared" si="48"/>
        <v>0</v>
      </c>
      <c r="AQ148" s="144"/>
      <c r="AR148" s="145">
        <f t="shared" si="49"/>
        <v>0</v>
      </c>
    </row>
    <row r="149" spans="4:44" x14ac:dyDescent="0.15">
      <c r="D149" s="179"/>
      <c r="E149" s="179"/>
      <c r="F149" s="179"/>
      <c r="K149" s="204"/>
      <c r="L149" s="205">
        <f t="shared" si="36"/>
        <v>0</v>
      </c>
      <c r="M149" s="158"/>
      <c r="N149" s="159">
        <f t="shared" si="37"/>
        <v>0</v>
      </c>
      <c r="O149" s="144"/>
      <c r="P149" s="145">
        <f t="shared" si="38"/>
        <v>0</v>
      </c>
      <c r="Q149" s="144"/>
      <c r="R149" s="145">
        <f t="shared" si="39"/>
        <v>0</v>
      </c>
      <c r="S149" s="144"/>
      <c r="T149" s="145">
        <f t="shared" si="40"/>
        <v>0</v>
      </c>
      <c r="U149" s="144"/>
      <c r="V149" s="145">
        <f t="shared" si="41"/>
        <v>0</v>
      </c>
      <c r="W149" s="146"/>
      <c r="X149" s="140">
        <f t="shared" si="42"/>
        <v>0</v>
      </c>
      <c r="Y149" s="144"/>
      <c r="Z149" s="145">
        <f t="shared" si="43"/>
        <v>0</v>
      </c>
      <c r="AA149" s="144"/>
      <c r="AB149" s="145">
        <f t="shared" si="44"/>
        <v>0</v>
      </c>
      <c r="AC149" s="144"/>
      <c r="AD149" s="145">
        <f t="shared" si="45"/>
        <v>0</v>
      </c>
      <c r="AK149" s="144"/>
      <c r="AL149" s="145">
        <f t="shared" si="48"/>
        <v>0</v>
      </c>
    </row>
    <row r="150" spans="4:44" x14ac:dyDescent="0.15">
      <c r="D150" s="179"/>
      <c r="E150" s="179"/>
      <c r="F150" s="179"/>
      <c r="K150" s="204"/>
      <c r="L150" s="205">
        <f t="shared" si="36"/>
        <v>0</v>
      </c>
      <c r="M150" s="158"/>
      <c r="N150" s="159">
        <f t="shared" si="37"/>
        <v>0</v>
      </c>
      <c r="O150" s="144"/>
      <c r="P150" s="145">
        <f t="shared" si="38"/>
        <v>0</v>
      </c>
      <c r="Q150" s="144"/>
      <c r="R150" s="145">
        <f t="shared" si="39"/>
        <v>0</v>
      </c>
      <c r="S150" s="144"/>
      <c r="T150" s="145">
        <f t="shared" si="40"/>
        <v>0</v>
      </c>
      <c r="U150" s="144"/>
      <c r="V150" s="145">
        <f t="shared" si="41"/>
        <v>0</v>
      </c>
      <c r="W150" s="146"/>
      <c r="X150" s="140">
        <f t="shared" si="42"/>
        <v>0</v>
      </c>
      <c r="Y150" s="144"/>
      <c r="Z150" s="145">
        <f t="shared" si="43"/>
        <v>0</v>
      </c>
      <c r="AA150" s="144"/>
      <c r="AB150" s="145">
        <f t="shared" si="44"/>
        <v>0</v>
      </c>
      <c r="AC150" s="144"/>
      <c r="AD150" s="145">
        <f t="shared" si="45"/>
        <v>0</v>
      </c>
      <c r="AK150" s="144"/>
      <c r="AL150" s="145">
        <f t="shared" si="48"/>
        <v>0</v>
      </c>
    </row>
    <row r="151" spans="4:44" x14ac:dyDescent="0.15">
      <c r="D151" s="179"/>
      <c r="E151" s="179"/>
      <c r="F151" s="179"/>
      <c r="K151" s="204"/>
      <c r="L151" s="205">
        <f t="shared" si="36"/>
        <v>0</v>
      </c>
      <c r="M151" s="158"/>
      <c r="N151" s="159">
        <f t="shared" si="37"/>
        <v>0</v>
      </c>
      <c r="O151" s="144"/>
      <c r="P151" s="145">
        <f t="shared" si="38"/>
        <v>0</v>
      </c>
      <c r="Q151" s="144"/>
      <c r="R151" s="145">
        <f t="shared" si="39"/>
        <v>0</v>
      </c>
      <c r="S151" s="144"/>
      <c r="T151" s="145">
        <f t="shared" si="40"/>
        <v>0</v>
      </c>
      <c r="U151" s="144"/>
      <c r="V151" s="145">
        <f t="shared" si="41"/>
        <v>0</v>
      </c>
      <c r="W151" s="146"/>
      <c r="X151" s="140">
        <f t="shared" si="42"/>
        <v>0</v>
      </c>
      <c r="Y151" s="144"/>
      <c r="Z151" s="145">
        <f t="shared" si="43"/>
        <v>0</v>
      </c>
      <c r="AA151" s="144"/>
      <c r="AB151" s="145">
        <f t="shared" si="44"/>
        <v>0</v>
      </c>
      <c r="AC151" s="144"/>
      <c r="AD151" s="145">
        <f t="shared" si="45"/>
        <v>0</v>
      </c>
      <c r="AK151" s="144"/>
      <c r="AL151" s="145">
        <f t="shared" si="48"/>
        <v>0</v>
      </c>
    </row>
    <row r="152" spans="4:44" x14ac:dyDescent="0.15">
      <c r="D152" s="179"/>
      <c r="E152" s="179"/>
      <c r="F152" s="179"/>
      <c r="K152" s="204"/>
      <c r="L152" s="205">
        <f t="shared" si="36"/>
        <v>0</v>
      </c>
      <c r="M152" s="158"/>
      <c r="N152" s="159">
        <f t="shared" si="37"/>
        <v>0</v>
      </c>
      <c r="O152" s="144"/>
      <c r="P152" s="145">
        <f t="shared" si="38"/>
        <v>0</v>
      </c>
      <c r="Q152" s="144"/>
      <c r="R152" s="145">
        <f t="shared" si="39"/>
        <v>0</v>
      </c>
      <c r="S152" s="144"/>
      <c r="T152" s="145">
        <f t="shared" si="40"/>
        <v>0</v>
      </c>
      <c r="U152" s="144"/>
      <c r="V152" s="145">
        <f t="shared" si="41"/>
        <v>0</v>
      </c>
      <c r="W152" s="146"/>
      <c r="X152" s="140">
        <f t="shared" si="42"/>
        <v>0</v>
      </c>
      <c r="Y152" s="144"/>
      <c r="Z152" s="145">
        <f t="shared" si="43"/>
        <v>0</v>
      </c>
      <c r="AA152" s="144"/>
      <c r="AB152" s="145">
        <f t="shared" si="44"/>
        <v>0</v>
      </c>
      <c r="AC152" s="144"/>
      <c r="AD152" s="145">
        <f t="shared" si="45"/>
        <v>0</v>
      </c>
      <c r="AK152" s="144"/>
      <c r="AL152" s="145">
        <f t="shared" si="48"/>
        <v>0</v>
      </c>
    </row>
    <row r="153" spans="4:44" x14ac:dyDescent="0.15">
      <c r="K153" s="204"/>
      <c r="L153" s="205">
        <f t="shared" si="36"/>
        <v>0</v>
      </c>
      <c r="M153" s="158"/>
      <c r="N153" s="159">
        <f t="shared" si="37"/>
        <v>0</v>
      </c>
      <c r="O153" s="144"/>
      <c r="P153" s="145">
        <f t="shared" si="38"/>
        <v>0</v>
      </c>
      <c r="Q153" s="144"/>
      <c r="R153" s="145">
        <f t="shared" si="39"/>
        <v>0</v>
      </c>
      <c r="S153" s="144"/>
      <c r="T153" s="145">
        <f t="shared" si="40"/>
        <v>0</v>
      </c>
      <c r="U153" s="144"/>
      <c r="V153" s="145">
        <f t="shared" si="41"/>
        <v>0</v>
      </c>
      <c r="W153" s="146"/>
      <c r="X153" s="140">
        <f t="shared" si="42"/>
        <v>0</v>
      </c>
      <c r="Y153" s="144"/>
      <c r="Z153" s="145">
        <f t="shared" si="43"/>
        <v>0</v>
      </c>
      <c r="AA153" s="144"/>
      <c r="AB153" s="145">
        <f t="shared" si="44"/>
        <v>0</v>
      </c>
      <c r="AC153" s="144"/>
      <c r="AD153" s="145">
        <f t="shared" si="45"/>
        <v>0</v>
      </c>
      <c r="AK153" s="144"/>
      <c r="AL153" s="145">
        <f t="shared" si="48"/>
        <v>0</v>
      </c>
    </row>
    <row r="154" spans="4:44" x14ac:dyDescent="0.15">
      <c r="K154" s="204"/>
      <c r="L154" s="205">
        <f t="shared" si="36"/>
        <v>0</v>
      </c>
      <c r="M154" s="158"/>
      <c r="N154" s="159">
        <f t="shared" si="37"/>
        <v>0</v>
      </c>
      <c r="O154" s="144"/>
      <c r="P154" s="145">
        <f t="shared" si="38"/>
        <v>0</v>
      </c>
      <c r="Q154" s="144"/>
      <c r="R154" s="145">
        <f t="shared" si="39"/>
        <v>0</v>
      </c>
      <c r="S154" s="144"/>
      <c r="T154" s="145">
        <f t="shared" si="40"/>
        <v>0</v>
      </c>
      <c r="U154" s="144"/>
      <c r="V154" s="145">
        <f t="shared" si="41"/>
        <v>0</v>
      </c>
      <c r="W154" s="146"/>
      <c r="X154" s="140">
        <f t="shared" si="42"/>
        <v>0</v>
      </c>
      <c r="Y154" s="144"/>
      <c r="Z154" s="145">
        <f t="shared" si="43"/>
        <v>0</v>
      </c>
      <c r="AA154" s="144"/>
      <c r="AB154" s="145">
        <f t="shared" si="44"/>
        <v>0</v>
      </c>
      <c r="AC154" s="144"/>
      <c r="AD154" s="145">
        <f t="shared" si="45"/>
        <v>0</v>
      </c>
      <c r="AK154" s="144"/>
      <c r="AL154" s="145">
        <f t="shared" si="48"/>
        <v>0</v>
      </c>
    </row>
    <row r="155" spans="4:44" x14ac:dyDescent="0.15">
      <c r="K155" s="204"/>
      <c r="L155" s="205"/>
      <c r="M155" s="158"/>
      <c r="N155" s="159"/>
      <c r="O155" s="144"/>
      <c r="P155" s="145"/>
      <c r="Q155" s="144"/>
      <c r="R155" s="145"/>
      <c r="S155" s="144"/>
      <c r="T155" s="145"/>
      <c r="U155" s="144"/>
      <c r="V155" s="145"/>
      <c r="W155" s="146"/>
      <c r="X155" s="147"/>
      <c r="Y155" s="144"/>
      <c r="Z155" s="145"/>
      <c r="AA155" s="144"/>
      <c r="AB155" s="148"/>
      <c r="AC155" s="144"/>
      <c r="AD155" s="148"/>
      <c r="AK155" s="144"/>
      <c r="AL155" s="145"/>
    </row>
    <row r="156" spans="4:44" x14ac:dyDescent="0.15">
      <c r="K156" s="204"/>
      <c r="L156" s="205"/>
      <c r="M156" s="158"/>
      <c r="N156" s="159"/>
      <c r="O156" s="144"/>
      <c r="P156" s="145"/>
      <c r="Q156" s="144"/>
      <c r="R156" s="145"/>
      <c r="S156" s="144"/>
      <c r="T156" s="145"/>
      <c r="U156" s="144"/>
      <c r="V156" s="145"/>
      <c r="W156" s="146"/>
      <c r="X156" s="147"/>
      <c r="Y156" s="144"/>
      <c r="Z156" s="145"/>
      <c r="AA156" s="144"/>
      <c r="AB156" s="148"/>
      <c r="AC156" s="144"/>
      <c r="AD156" s="148"/>
      <c r="AK156" s="144"/>
      <c r="AL156" s="145"/>
    </row>
    <row r="157" spans="4:44" x14ac:dyDescent="0.15">
      <c r="K157" s="204"/>
      <c r="L157" s="205"/>
      <c r="M157" s="158"/>
      <c r="N157" s="159"/>
      <c r="O157" s="144"/>
      <c r="P157" s="145"/>
      <c r="Q157" s="144"/>
      <c r="R157" s="145"/>
      <c r="S157" s="144"/>
      <c r="T157" s="145"/>
      <c r="U157" s="144"/>
      <c r="V157" s="145"/>
      <c r="W157" s="146"/>
      <c r="X157" s="147"/>
      <c r="Y157" s="144"/>
      <c r="Z157" s="145"/>
      <c r="AA157" s="144"/>
      <c r="AB157" s="148"/>
      <c r="AC157" s="144"/>
      <c r="AD157" s="148"/>
      <c r="AK157" s="144"/>
      <c r="AL157" s="145"/>
    </row>
    <row r="158" spans="4:44" x14ac:dyDescent="0.15">
      <c r="K158" s="206"/>
      <c r="L158" s="207"/>
      <c r="W158" s="89"/>
    </row>
    <row r="159" spans="4:44" x14ac:dyDescent="0.15">
      <c r="K159" s="206"/>
      <c r="L159" s="207"/>
      <c r="W159" s="89"/>
    </row>
    <row r="160" spans="4:44" x14ac:dyDescent="0.15">
      <c r="K160" s="206"/>
      <c r="L160" s="207"/>
      <c r="W160" s="89"/>
    </row>
    <row r="161" spans="11:23" x14ac:dyDescent="0.15">
      <c r="K161" s="206"/>
      <c r="L161" s="207"/>
      <c r="W161" s="89"/>
    </row>
    <row r="162" spans="11:23" x14ac:dyDescent="0.15">
      <c r="K162" s="206"/>
      <c r="L162" s="207"/>
      <c r="W162" s="89"/>
    </row>
    <row r="163" spans="11:23" x14ac:dyDescent="0.15">
      <c r="K163" s="206"/>
      <c r="L163" s="207"/>
      <c r="W163" s="89"/>
    </row>
    <row r="164" spans="11:23" x14ac:dyDescent="0.15">
      <c r="K164" s="206"/>
      <c r="L164" s="207"/>
      <c r="W164" s="89"/>
    </row>
    <row r="165" spans="11:23" x14ac:dyDescent="0.15">
      <c r="K165" s="206"/>
      <c r="L165" s="207"/>
    </row>
    <row r="166" spans="11:23" x14ac:dyDescent="0.15">
      <c r="K166" s="206"/>
      <c r="L166" s="207"/>
    </row>
    <row r="167" spans="11:23" x14ac:dyDescent="0.15">
      <c r="K167" s="206"/>
      <c r="L167" s="207"/>
    </row>
    <row r="168" spans="11:23" x14ac:dyDescent="0.15">
      <c r="K168" s="206"/>
      <c r="L168" s="207"/>
    </row>
    <row r="169" spans="11:23" x14ac:dyDescent="0.15">
      <c r="K169" s="206"/>
      <c r="L169" s="207"/>
    </row>
    <row r="170" spans="11:23" x14ac:dyDescent="0.15">
      <c r="K170" s="206"/>
      <c r="L170" s="207"/>
    </row>
    <row r="171" spans="11:23" x14ac:dyDescent="0.15">
      <c r="K171" s="206"/>
      <c r="L171" s="207"/>
    </row>
    <row r="172" spans="11:23" x14ac:dyDescent="0.15">
      <c r="K172" s="206"/>
      <c r="L172" s="207"/>
    </row>
    <row r="173" spans="11:23" x14ac:dyDescent="0.15">
      <c r="K173" s="206"/>
      <c r="L173" s="207"/>
    </row>
    <row r="174" spans="11:23" x14ac:dyDescent="0.15">
      <c r="K174" s="206"/>
      <c r="L174" s="207"/>
    </row>
    <row r="175" spans="11:23" x14ac:dyDescent="0.15">
      <c r="K175" s="206"/>
      <c r="L175" s="207"/>
    </row>
    <row r="176" spans="11:23" x14ac:dyDescent="0.15">
      <c r="K176" s="206"/>
      <c r="L176" s="207"/>
    </row>
    <row r="177" spans="11:12" x14ac:dyDescent="0.15">
      <c r="K177" s="206"/>
      <c r="L177" s="207"/>
    </row>
    <row r="178" spans="11:12" x14ac:dyDescent="0.15">
      <c r="K178" s="206"/>
      <c r="L178" s="207"/>
    </row>
    <row r="179" spans="11:12" x14ac:dyDescent="0.15">
      <c r="K179" s="206"/>
      <c r="L179" s="207"/>
    </row>
    <row r="180" spans="11:12" x14ac:dyDescent="0.15">
      <c r="K180" s="206"/>
      <c r="L180" s="207"/>
    </row>
    <row r="181" spans="11:12" x14ac:dyDescent="0.15">
      <c r="K181" s="206"/>
      <c r="L181" s="207"/>
    </row>
    <row r="182" spans="11:12" x14ac:dyDescent="0.15">
      <c r="K182" s="206"/>
      <c r="L182" s="207"/>
    </row>
    <row r="183" spans="11:12" x14ac:dyDescent="0.15">
      <c r="K183" s="206"/>
      <c r="L183" s="207"/>
    </row>
    <row r="184" spans="11:12" x14ac:dyDescent="0.15">
      <c r="K184" s="206"/>
      <c r="L184" s="207"/>
    </row>
    <row r="185" spans="11:12" x14ac:dyDescent="0.15">
      <c r="K185" s="206"/>
      <c r="L185" s="207"/>
    </row>
    <row r="186" spans="11:12" x14ac:dyDescent="0.15">
      <c r="K186" s="206"/>
      <c r="L186" s="207"/>
    </row>
    <row r="187" spans="11:12" x14ac:dyDescent="0.15">
      <c r="K187" s="206"/>
      <c r="L187" s="207"/>
    </row>
    <row r="188" spans="11:12" x14ac:dyDescent="0.15">
      <c r="K188" s="206"/>
      <c r="L188" s="207"/>
    </row>
    <row r="189" spans="11:12" x14ac:dyDescent="0.15">
      <c r="K189" s="206"/>
      <c r="L189" s="207"/>
    </row>
    <row r="190" spans="11:12" x14ac:dyDescent="0.15">
      <c r="K190" s="206"/>
      <c r="L190" s="207"/>
    </row>
  </sheetData>
  <sheetProtection algorithmName="SHA-512" hashValue="jkyo0NyQavop34VK8wkh6b+uv32Z0VtakhcdxNYLHeF67bO8Q+VIntklOh5SdhoXvDE+iPz+TvCUEQot/1yA8Q==" saltValue="N8dIH1DT6CM7KCqkd3PY0w==" spinCount="100000" sheet="1" objects="1" scenarios="1" selectLockedCells="1" selectUnlockedCells="1"/>
  <mergeCells count="52">
    <mergeCell ref="D9:F9"/>
    <mergeCell ref="BA2:BB2"/>
    <mergeCell ref="BC2:BD2"/>
    <mergeCell ref="BE2:BF2"/>
    <mergeCell ref="D8:F8"/>
    <mergeCell ref="AO2:AP2"/>
    <mergeCell ref="AQ2:AR2"/>
    <mergeCell ref="AS2:AT2"/>
    <mergeCell ref="AU2:AV2"/>
    <mergeCell ref="AW2:AX2"/>
    <mergeCell ref="AY2:AZ2"/>
    <mergeCell ref="AE2:AF2"/>
    <mergeCell ref="AG2:AH2"/>
    <mergeCell ref="AI2:AJ2"/>
    <mergeCell ref="W2:X2"/>
    <mergeCell ref="AK2:AL2"/>
    <mergeCell ref="Y2:Z2"/>
    <mergeCell ref="AA2:AB2"/>
    <mergeCell ref="AC2:AD2"/>
    <mergeCell ref="AY1:AZ1"/>
    <mergeCell ref="BA1:BB1"/>
    <mergeCell ref="AA1:AB1"/>
    <mergeCell ref="AC1:AD1"/>
    <mergeCell ref="AE1:AF1"/>
    <mergeCell ref="AG1:AH1"/>
    <mergeCell ref="AI1:AJ1"/>
    <mergeCell ref="BC1:BD1"/>
    <mergeCell ref="BE1:BF1"/>
    <mergeCell ref="I2:J2"/>
    <mergeCell ref="K2:L2"/>
    <mergeCell ref="M2:N2"/>
    <mergeCell ref="O2:P2"/>
    <mergeCell ref="AO1:AP1"/>
    <mergeCell ref="AQ1:AR1"/>
    <mergeCell ref="AS1:AT1"/>
    <mergeCell ref="AU1:AV1"/>
    <mergeCell ref="AW1:AX1"/>
    <mergeCell ref="Q2:R2"/>
    <mergeCell ref="S2:T2"/>
    <mergeCell ref="U2:V2"/>
    <mergeCell ref="AK1:AL1"/>
    <mergeCell ref="Y1:Z1"/>
    <mergeCell ref="O1:P1"/>
    <mergeCell ref="Q1:R1"/>
    <mergeCell ref="S1:T1"/>
    <mergeCell ref="U1:V1"/>
    <mergeCell ref="W1:X1"/>
    <mergeCell ref="A4:C6"/>
    <mergeCell ref="I1:J1"/>
    <mergeCell ref="K1:L1"/>
    <mergeCell ref="M1:N1"/>
    <mergeCell ref="A1:C1"/>
  </mergeCells>
  <pageMargins left="0.75" right="0.75" top="1" bottom="1" header="0.5" footer="0.5"/>
  <pageSetup orientation="portrait" horizontalDpi="4294967292" verticalDpi="4294967292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D3D3-8EDF-44E9-BAC8-E83115726332}">
  <sheetPr>
    <tabColor rgb="FF00B0F0"/>
  </sheetPr>
  <dimension ref="A1:BR301"/>
  <sheetViews>
    <sheetView zoomScaleNormal="100" zoomScalePageLayoutView="150" workbookViewId="0">
      <pane xSplit="8" ySplit="10" topLeftCell="I11" activePane="bottomRight" state="frozen"/>
      <selection activeCell="AF10" sqref="AF10"/>
      <selection pane="topRight" activeCell="AF10" sqref="AF10"/>
      <selection pane="bottomLeft" activeCell="AF10" sqref="AF10"/>
      <selection pane="bottomRight" activeCell="B8" sqref="B8"/>
    </sheetView>
  </sheetViews>
  <sheetFormatPr baseColWidth="10" defaultColWidth="9" defaultRowHeight="14" x14ac:dyDescent="0.15"/>
  <cols>
    <col min="1" max="1" width="8.5" style="86" customWidth="1"/>
    <col min="2" max="2" width="25.83203125" style="105" customWidth="1"/>
    <col min="3" max="3" width="18.5" style="86" customWidth="1"/>
    <col min="4" max="4" width="18.1640625" style="86" customWidth="1"/>
    <col min="5" max="5" width="18.83203125" style="86" customWidth="1"/>
    <col min="6" max="6" width="18.33203125" style="86" customWidth="1"/>
    <col min="7" max="7" width="12.6640625" style="86" hidden="1" customWidth="1"/>
    <col min="8" max="8" width="17.5" style="86" customWidth="1"/>
    <col min="9" max="9" width="15" style="86" customWidth="1"/>
    <col min="10" max="10" width="10.83203125" style="149" customWidth="1"/>
    <col min="11" max="11" width="10.83203125" style="150" customWidth="1"/>
    <col min="12" max="12" width="10.6640625" style="149" customWidth="1"/>
    <col min="13" max="13" width="10.6640625" style="150" customWidth="1"/>
    <col min="14" max="14" width="10.6640625" style="149" customWidth="1"/>
    <col min="15" max="15" width="10.6640625" style="150" customWidth="1"/>
    <col min="16" max="16" width="10.6640625" style="149" customWidth="1"/>
    <col min="17" max="17" width="10.6640625" style="150" customWidth="1"/>
    <col min="18" max="18" width="10.6640625" style="151" customWidth="1"/>
    <col min="19" max="21" width="11.6640625" style="151" customWidth="1"/>
    <col min="22" max="22" width="11.6640625" style="160" customWidth="1"/>
    <col min="23" max="23" width="11.6640625" style="161" customWidth="1"/>
    <col min="24" max="24" width="11.6640625" style="149" customWidth="1"/>
    <col min="25" max="25" width="11.6640625" style="150" customWidth="1"/>
    <col min="26" max="29" width="11.6640625" style="151" customWidth="1"/>
    <col min="30" max="30" width="11.6640625" style="149" customWidth="1"/>
    <col min="31" max="31" width="11.6640625" style="150" customWidth="1"/>
    <col min="32" max="32" width="11.6640625" style="149" customWidth="1"/>
    <col min="33" max="33" width="11.6640625" style="150" customWidth="1"/>
    <col min="34" max="34" width="11.6640625" style="149" customWidth="1"/>
    <col min="35" max="35" width="11.6640625" style="150" customWidth="1"/>
    <col min="36" max="36" width="11.6640625" style="149" customWidth="1"/>
    <col min="37" max="37" width="11.6640625" style="150" customWidth="1"/>
    <col min="38" max="38" width="11.6640625" style="149" customWidth="1"/>
    <col min="39" max="39" width="11.6640625" style="152" customWidth="1"/>
    <col min="40" max="40" width="11.6640625" style="160" customWidth="1"/>
    <col min="41" max="41" width="11.6640625" style="166" customWidth="1"/>
    <col min="42" max="42" width="11.6640625" style="149" customWidth="1"/>
    <col min="43" max="43" width="11.6640625" style="152" customWidth="1"/>
    <col min="44" max="47" width="11.6640625" style="89" customWidth="1"/>
    <col min="48" max="48" width="12.5" style="86" customWidth="1"/>
    <col min="49" max="49" width="11.6640625" style="149" customWidth="1"/>
    <col min="50" max="50" width="11.6640625" style="150" customWidth="1"/>
    <col min="51" max="51" width="11.6640625" style="149" customWidth="1"/>
    <col min="52" max="52" width="11.6640625" style="150" customWidth="1"/>
    <col min="53" max="53" width="11.6640625" style="149" customWidth="1"/>
    <col min="54" max="54" width="11.6640625" style="150" customWidth="1"/>
    <col min="55" max="64" width="11.6640625" style="86" customWidth="1"/>
    <col min="65" max="66" width="11.6640625" style="89" customWidth="1"/>
    <col min="67" max="16384" width="9" style="86"/>
  </cols>
  <sheetData>
    <row r="1" spans="1:70" s="107" customFormat="1" ht="39.75" customHeight="1" x14ac:dyDescent="0.15">
      <c r="A1" s="326" t="s">
        <v>399</v>
      </c>
      <c r="B1" s="327"/>
      <c r="C1" s="327"/>
      <c r="D1" s="292" t="s">
        <v>415</v>
      </c>
      <c r="E1" s="293" t="s">
        <v>416</v>
      </c>
      <c r="F1" s="294" t="s">
        <v>417</v>
      </c>
      <c r="G1" s="295"/>
      <c r="H1" s="296" t="s">
        <v>418</v>
      </c>
      <c r="I1" s="114" t="s">
        <v>0</v>
      </c>
      <c r="J1" s="328" t="s">
        <v>413</v>
      </c>
      <c r="K1" s="329"/>
      <c r="L1" s="330" t="s">
        <v>414</v>
      </c>
      <c r="M1" s="331"/>
      <c r="N1" s="301" t="s">
        <v>412</v>
      </c>
      <c r="O1" s="302"/>
      <c r="P1" s="301" t="s">
        <v>405</v>
      </c>
      <c r="Q1" s="302"/>
      <c r="R1" s="307" t="s">
        <v>419</v>
      </c>
      <c r="S1" s="308"/>
      <c r="T1" s="307" t="s">
        <v>420</v>
      </c>
      <c r="U1" s="308"/>
      <c r="V1" s="313" t="s">
        <v>425</v>
      </c>
      <c r="W1" s="314"/>
      <c r="X1" s="307" t="s">
        <v>404</v>
      </c>
      <c r="Y1" s="308"/>
      <c r="Z1" s="307" t="s">
        <v>403</v>
      </c>
      <c r="AA1" s="308"/>
      <c r="AB1" s="303" t="s">
        <v>407</v>
      </c>
      <c r="AC1" s="304"/>
      <c r="AD1" s="303" t="s">
        <v>408</v>
      </c>
      <c r="AE1" s="304"/>
      <c r="AF1" s="324" t="s">
        <v>409</v>
      </c>
      <c r="AG1" s="325"/>
      <c r="AH1" s="324" t="s">
        <v>410</v>
      </c>
      <c r="AI1" s="325"/>
      <c r="AJ1" s="324" t="s">
        <v>411</v>
      </c>
      <c r="AK1" s="325"/>
      <c r="AL1" s="332"/>
      <c r="AM1" s="333"/>
      <c r="AN1" s="332"/>
      <c r="AO1" s="333"/>
      <c r="AP1" s="332"/>
      <c r="AQ1" s="333"/>
      <c r="AR1" s="332"/>
      <c r="AS1" s="333"/>
      <c r="AT1" s="332"/>
      <c r="AU1" s="333"/>
      <c r="AW1" s="336" t="s">
        <v>394</v>
      </c>
      <c r="AX1" s="337"/>
      <c r="AY1" s="307" t="s">
        <v>421</v>
      </c>
      <c r="AZ1" s="308"/>
      <c r="BA1" s="307" t="s">
        <v>422</v>
      </c>
      <c r="BB1" s="308"/>
      <c r="BC1" s="313" t="s">
        <v>406</v>
      </c>
      <c r="BD1" s="314"/>
      <c r="BE1" s="307" t="s">
        <v>423</v>
      </c>
      <c r="BF1" s="308"/>
      <c r="BG1" s="307" t="s">
        <v>424</v>
      </c>
      <c r="BH1" s="308"/>
      <c r="BI1" s="303" t="s">
        <v>409</v>
      </c>
      <c r="BJ1" s="304"/>
      <c r="BK1" s="303" t="s">
        <v>410</v>
      </c>
      <c r="BL1" s="304"/>
      <c r="BM1" s="303" t="s">
        <v>411</v>
      </c>
      <c r="BN1" s="304"/>
    </row>
    <row r="2" spans="1:70" s="162" customFormat="1" ht="19" customHeight="1" x14ac:dyDescent="0.15">
      <c r="A2" s="223" t="s">
        <v>1</v>
      </c>
      <c r="B2" s="247" t="s">
        <v>135</v>
      </c>
      <c r="C2" s="221"/>
      <c r="I2" s="114" t="s">
        <v>2</v>
      </c>
      <c r="J2" s="322">
        <v>45675</v>
      </c>
      <c r="K2" s="323"/>
      <c r="L2" s="318">
        <v>45676</v>
      </c>
      <c r="M2" s="319"/>
      <c r="N2" s="305">
        <v>45697</v>
      </c>
      <c r="O2" s="306"/>
      <c r="P2" s="309">
        <v>45745</v>
      </c>
      <c r="Q2" s="310"/>
      <c r="R2" s="305">
        <v>45633</v>
      </c>
      <c r="S2" s="306"/>
      <c r="T2" s="305">
        <v>45695</v>
      </c>
      <c r="U2" s="306"/>
      <c r="V2" s="309">
        <v>45703</v>
      </c>
      <c r="W2" s="310"/>
      <c r="X2" s="305">
        <v>45731</v>
      </c>
      <c r="Y2" s="306"/>
      <c r="Z2" s="305">
        <v>45752</v>
      </c>
      <c r="AA2" s="306"/>
      <c r="AB2" s="305">
        <v>45671</v>
      </c>
      <c r="AC2" s="306"/>
      <c r="AD2" s="305">
        <v>45697</v>
      </c>
      <c r="AE2" s="306"/>
      <c r="AF2" s="309">
        <v>45716</v>
      </c>
      <c r="AG2" s="310"/>
      <c r="AH2" s="309">
        <v>45724</v>
      </c>
      <c r="AI2" s="310"/>
      <c r="AJ2" s="309">
        <v>45734</v>
      </c>
      <c r="AK2" s="310"/>
      <c r="AL2" s="305"/>
      <c r="AM2" s="306"/>
      <c r="AN2" s="305"/>
      <c r="AO2" s="306"/>
      <c r="AP2" s="305"/>
      <c r="AQ2" s="306"/>
      <c r="AR2" s="305"/>
      <c r="AS2" s="306"/>
      <c r="AT2" s="305"/>
      <c r="AU2" s="306"/>
      <c r="AW2" s="305"/>
      <c r="AX2" s="306"/>
      <c r="AY2" s="305">
        <v>45634</v>
      </c>
      <c r="AZ2" s="306"/>
      <c r="BA2" s="305">
        <v>45697</v>
      </c>
      <c r="BB2" s="306"/>
      <c r="BC2" s="309">
        <v>45704</v>
      </c>
      <c r="BD2" s="310"/>
      <c r="BE2" s="305">
        <v>45732</v>
      </c>
      <c r="BF2" s="306"/>
      <c r="BG2" s="305">
        <v>45753</v>
      </c>
      <c r="BH2" s="306"/>
      <c r="BI2" s="305">
        <v>45717</v>
      </c>
      <c r="BJ2" s="306"/>
      <c r="BK2" s="305">
        <v>45725</v>
      </c>
      <c r="BL2" s="306"/>
      <c r="BM2" s="305">
        <v>45735</v>
      </c>
      <c r="BN2" s="306"/>
    </row>
    <row r="3" spans="1:70" s="87" customFormat="1" ht="19" customHeight="1" x14ac:dyDescent="0.15">
      <c r="A3" s="106" t="s">
        <v>398</v>
      </c>
      <c r="B3" s="88"/>
      <c r="C3" s="88"/>
      <c r="I3" s="108" t="s">
        <v>148</v>
      </c>
      <c r="J3" s="268" t="s">
        <v>150</v>
      </c>
      <c r="K3" s="269"/>
      <c r="L3" s="270" t="s">
        <v>150</v>
      </c>
      <c r="M3" s="271"/>
      <c r="N3" s="124" t="s">
        <v>150</v>
      </c>
      <c r="O3" s="126"/>
      <c r="P3" s="188" t="s">
        <v>150</v>
      </c>
      <c r="Q3" s="189"/>
      <c r="R3" s="124" t="s">
        <v>150</v>
      </c>
      <c r="S3" s="125"/>
      <c r="T3" s="124" t="s">
        <v>150</v>
      </c>
      <c r="U3" s="125"/>
      <c r="V3" s="188" t="s">
        <v>150</v>
      </c>
      <c r="W3" s="189"/>
      <c r="X3" s="124" t="s">
        <v>150</v>
      </c>
      <c r="Y3" s="125"/>
      <c r="Z3" s="126" t="s">
        <v>150</v>
      </c>
      <c r="AA3" s="125"/>
      <c r="AB3" s="124" t="s">
        <v>150</v>
      </c>
      <c r="AC3" s="125"/>
      <c r="AD3" s="124" t="s">
        <v>150</v>
      </c>
      <c r="AE3" s="125"/>
      <c r="AF3" s="188" t="s">
        <v>150</v>
      </c>
      <c r="AG3" s="189"/>
      <c r="AH3" s="188" t="s">
        <v>150</v>
      </c>
      <c r="AI3" s="189"/>
      <c r="AJ3" s="188" t="s">
        <v>150</v>
      </c>
      <c r="AK3" s="189"/>
      <c r="AL3" s="124" t="s">
        <v>150</v>
      </c>
      <c r="AM3" s="125"/>
      <c r="AN3" s="124" t="s">
        <v>150</v>
      </c>
      <c r="AO3" s="125"/>
      <c r="AP3" s="124" t="s">
        <v>150</v>
      </c>
      <c r="AQ3" s="125"/>
      <c r="AR3" s="124"/>
      <c r="AS3" s="125"/>
      <c r="AT3" s="124" t="s">
        <v>150</v>
      </c>
      <c r="AU3" s="125"/>
      <c r="AW3" s="124"/>
      <c r="AX3" s="125"/>
      <c r="AY3" s="124" t="s">
        <v>149</v>
      </c>
      <c r="AZ3" s="125"/>
      <c r="BA3" s="124" t="s">
        <v>149</v>
      </c>
      <c r="BB3" s="125"/>
      <c r="BC3" s="188" t="s">
        <v>149</v>
      </c>
      <c r="BD3" s="189"/>
      <c r="BE3" s="124" t="s">
        <v>149</v>
      </c>
      <c r="BF3" s="125"/>
      <c r="BG3" s="124" t="s">
        <v>149</v>
      </c>
      <c r="BH3" s="125"/>
      <c r="BI3" s="124" t="s">
        <v>149</v>
      </c>
      <c r="BJ3" s="125"/>
      <c r="BK3" s="124" t="s">
        <v>149</v>
      </c>
      <c r="BL3" s="125"/>
      <c r="BM3" s="124" t="s">
        <v>149</v>
      </c>
      <c r="BN3" s="125"/>
    </row>
    <row r="4" spans="1:70" s="87" customFormat="1" ht="19" customHeight="1" x14ac:dyDescent="0.15">
      <c r="A4" s="315" t="s">
        <v>137</v>
      </c>
      <c r="B4" s="315"/>
      <c r="C4" s="315"/>
      <c r="I4" s="108" t="s">
        <v>3</v>
      </c>
      <c r="J4" s="272">
        <v>59</v>
      </c>
      <c r="K4" s="273"/>
      <c r="L4" s="274">
        <v>54</v>
      </c>
      <c r="M4" s="275"/>
      <c r="N4" s="250">
        <v>52</v>
      </c>
      <c r="O4" s="128"/>
      <c r="P4" s="137">
        <v>18</v>
      </c>
      <c r="Q4" s="190"/>
      <c r="R4" s="137">
        <v>55</v>
      </c>
      <c r="S4" s="127"/>
      <c r="T4" s="137">
        <v>65</v>
      </c>
      <c r="U4" s="127"/>
      <c r="V4" s="137">
        <v>55</v>
      </c>
      <c r="W4" s="190"/>
      <c r="X4" s="137">
        <v>68</v>
      </c>
      <c r="Y4" s="127"/>
      <c r="Z4" s="248">
        <v>7</v>
      </c>
      <c r="AA4" s="127"/>
      <c r="AB4" s="137">
        <v>49</v>
      </c>
      <c r="AC4" s="127"/>
      <c r="AD4" s="137">
        <v>49</v>
      </c>
      <c r="AE4" s="127"/>
      <c r="AF4" s="137">
        <v>76</v>
      </c>
      <c r="AG4" s="190"/>
      <c r="AH4" s="137">
        <v>60</v>
      </c>
      <c r="AI4" s="190"/>
      <c r="AJ4" s="137">
        <v>48</v>
      </c>
      <c r="AK4" s="190"/>
      <c r="AL4" s="137">
        <v>99</v>
      </c>
      <c r="AM4" s="127"/>
      <c r="AN4" s="137">
        <v>99</v>
      </c>
      <c r="AO4" s="127"/>
      <c r="AP4" s="137">
        <v>99</v>
      </c>
      <c r="AQ4" s="127"/>
      <c r="AR4" s="137"/>
      <c r="AS4" s="127"/>
      <c r="AT4" s="137">
        <v>70</v>
      </c>
      <c r="AU4" s="127"/>
      <c r="AW4" s="137"/>
      <c r="AX4" s="127"/>
      <c r="AY4" s="137">
        <v>7</v>
      </c>
      <c r="AZ4" s="127"/>
      <c r="BA4" s="137">
        <v>70</v>
      </c>
      <c r="BB4" s="127"/>
      <c r="BC4" s="137">
        <v>9</v>
      </c>
      <c r="BD4" s="190"/>
      <c r="BE4" s="137">
        <v>62</v>
      </c>
      <c r="BF4" s="127"/>
      <c r="BG4" s="137">
        <v>7</v>
      </c>
      <c r="BH4" s="127"/>
      <c r="BI4" s="137">
        <v>68</v>
      </c>
      <c r="BJ4" s="127"/>
      <c r="BK4" s="137">
        <v>11</v>
      </c>
      <c r="BL4" s="127"/>
      <c r="BM4" s="137">
        <v>36</v>
      </c>
      <c r="BN4" s="127"/>
    </row>
    <row r="5" spans="1:70" s="87" customFormat="1" ht="19" customHeight="1" x14ac:dyDescent="0.15">
      <c r="A5" s="315"/>
      <c r="B5" s="315"/>
      <c r="C5" s="315"/>
      <c r="I5" s="108" t="s">
        <v>238</v>
      </c>
      <c r="J5" s="272">
        <f>J4</f>
        <v>59</v>
      </c>
      <c r="K5" s="273"/>
      <c r="L5" s="274">
        <f>L4</f>
        <v>54</v>
      </c>
      <c r="M5" s="275"/>
      <c r="N5" s="250">
        <f>N4</f>
        <v>52</v>
      </c>
      <c r="O5" s="128"/>
      <c r="P5" s="264">
        <f>P4</f>
        <v>18</v>
      </c>
      <c r="Q5" s="190"/>
      <c r="R5" s="264">
        <f>R4*2/3</f>
        <v>36.666666666666664</v>
      </c>
      <c r="S5" s="127"/>
      <c r="T5" s="264">
        <f>T4*2/3</f>
        <v>43.333333333333336</v>
      </c>
      <c r="U5" s="127"/>
      <c r="V5" s="264">
        <f>V4*2/3</f>
        <v>36.666666666666664</v>
      </c>
      <c r="W5" s="190"/>
      <c r="X5" s="264">
        <f>X4*2/3</f>
        <v>45.333333333333336</v>
      </c>
      <c r="Y5" s="127"/>
      <c r="Z5" s="264">
        <f>Z4*2/3</f>
        <v>4.666666666666667</v>
      </c>
      <c r="AA5" s="127"/>
      <c r="AB5" s="137">
        <f>AB4*2/3</f>
        <v>32.666666666666664</v>
      </c>
      <c r="AC5" s="127"/>
      <c r="AD5" s="264">
        <f>AD4*2/3</f>
        <v>32.666666666666664</v>
      </c>
      <c r="AE5" s="127"/>
      <c r="AF5" s="137">
        <f>AF4*2/3</f>
        <v>50.666666666666664</v>
      </c>
      <c r="AG5" s="190"/>
      <c r="AH5" s="137">
        <f>AH4*2/3</f>
        <v>40</v>
      </c>
      <c r="AI5" s="190"/>
      <c r="AJ5" s="137">
        <f>AJ4*2/3</f>
        <v>32</v>
      </c>
      <c r="AK5" s="190"/>
      <c r="AL5" s="137"/>
      <c r="AM5" s="127"/>
      <c r="AN5" s="137"/>
      <c r="AO5" s="127"/>
      <c r="AP5" s="137"/>
      <c r="AQ5" s="127"/>
      <c r="AR5" s="137">
        <f>AR4*2/3</f>
        <v>0</v>
      </c>
      <c r="AS5" s="127"/>
      <c r="AT5" s="137">
        <f>AT4*2/3</f>
        <v>46.666666666666664</v>
      </c>
      <c r="AU5" s="127"/>
      <c r="AW5" s="137"/>
      <c r="AX5" s="127"/>
      <c r="AY5" s="264">
        <f>AY4*2/3</f>
        <v>4.666666666666667</v>
      </c>
      <c r="AZ5" s="127"/>
      <c r="BA5" s="264">
        <f>BA4*2/3</f>
        <v>46.666666666666664</v>
      </c>
      <c r="BB5" s="127"/>
      <c r="BC5" s="264">
        <f>BC4*2/3</f>
        <v>6</v>
      </c>
      <c r="BD5" s="190"/>
      <c r="BE5" s="264">
        <f>BE4*2/3</f>
        <v>41.333333333333336</v>
      </c>
      <c r="BF5" s="127"/>
      <c r="BG5" s="264">
        <f>BG4*2/3</f>
        <v>4.666666666666667</v>
      </c>
      <c r="BH5" s="127"/>
      <c r="BI5" s="264">
        <f>BI4*2/3</f>
        <v>45.333333333333336</v>
      </c>
      <c r="BJ5" s="127"/>
      <c r="BK5" s="264">
        <f>BK4*2/3</f>
        <v>7.333333333333333</v>
      </c>
      <c r="BL5" s="127"/>
      <c r="BM5" s="264">
        <f>BM4*2/3</f>
        <v>24</v>
      </c>
      <c r="BN5" s="127"/>
    </row>
    <row r="6" spans="1:70" s="88" customFormat="1" ht="19" customHeight="1" x14ac:dyDescent="0.2">
      <c r="A6" s="315"/>
      <c r="B6" s="315"/>
      <c r="C6" s="315"/>
      <c r="I6" s="109" t="s">
        <v>4</v>
      </c>
      <c r="J6" s="276">
        <v>300</v>
      </c>
      <c r="K6" s="277"/>
      <c r="L6" s="278">
        <v>300</v>
      </c>
      <c r="M6" s="279"/>
      <c r="N6" s="129">
        <v>300</v>
      </c>
      <c r="O6" s="249"/>
      <c r="P6" s="191">
        <v>300</v>
      </c>
      <c r="Q6" s="192"/>
      <c r="R6" s="76">
        <v>500</v>
      </c>
      <c r="S6" s="77"/>
      <c r="T6" s="76">
        <v>500</v>
      </c>
      <c r="U6" s="77"/>
      <c r="V6" s="208">
        <v>500</v>
      </c>
      <c r="W6" s="203"/>
      <c r="X6" s="76">
        <v>500</v>
      </c>
      <c r="Y6" s="77"/>
      <c r="Z6" s="131">
        <v>600</v>
      </c>
      <c r="AA6" s="77"/>
      <c r="AB6" s="76">
        <v>675</v>
      </c>
      <c r="AC6" s="77"/>
      <c r="AD6" s="129">
        <v>675</v>
      </c>
      <c r="AE6" s="130"/>
      <c r="AF6" s="191">
        <v>675</v>
      </c>
      <c r="AG6" s="192"/>
      <c r="AH6" s="191">
        <v>675</v>
      </c>
      <c r="AI6" s="192"/>
      <c r="AJ6" s="191">
        <v>675</v>
      </c>
      <c r="AK6" s="192"/>
      <c r="AL6" s="76"/>
      <c r="AM6" s="77"/>
      <c r="AN6" s="76"/>
      <c r="AO6" s="77"/>
      <c r="AP6" s="76"/>
      <c r="AQ6" s="77"/>
      <c r="AR6" s="76">
        <v>500</v>
      </c>
      <c r="AS6" s="77"/>
      <c r="AT6" s="76">
        <v>500</v>
      </c>
      <c r="AU6" s="77"/>
      <c r="AV6" s="85"/>
      <c r="AW6" s="129"/>
      <c r="AX6" s="130"/>
      <c r="AY6" s="76">
        <v>500</v>
      </c>
      <c r="AZ6" s="77"/>
      <c r="BA6" s="76">
        <v>500</v>
      </c>
      <c r="BB6" s="77"/>
      <c r="BC6" s="191">
        <v>500</v>
      </c>
      <c r="BD6" s="192"/>
      <c r="BE6" s="76">
        <v>500</v>
      </c>
      <c r="BF6" s="77"/>
      <c r="BG6" s="76">
        <v>600</v>
      </c>
      <c r="BH6" s="77"/>
      <c r="BI6" s="76">
        <v>675</v>
      </c>
      <c r="BJ6" s="77"/>
      <c r="BK6" s="76">
        <v>675</v>
      </c>
      <c r="BL6" s="77"/>
      <c r="BM6" s="76">
        <v>675</v>
      </c>
      <c r="BN6" s="77"/>
    </row>
    <row r="7" spans="1:70" s="90" customFormat="1" ht="19" customHeight="1" thickBot="1" x14ac:dyDescent="0.25">
      <c r="A7" s="117" t="s">
        <v>236</v>
      </c>
      <c r="B7" s="88"/>
      <c r="I7" s="109" t="s">
        <v>5</v>
      </c>
      <c r="J7" s="276">
        <v>2.5000000000000001E-2</v>
      </c>
      <c r="K7" s="277"/>
      <c r="L7" s="276">
        <v>2.5000000000000001E-2</v>
      </c>
      <c r="M7" s="279"/>
      <c r="N7" s="276">
        <v>2.5000000000000001E-2</v>
      </c>
      <c r="O7" s="133"/>
      <c r="P7" s="276">
        <v>2.5000000000000001E-2</v>
      </c>
      <c r="Q7" s="193"/>
      <c r="R7" s="191">
        <v>2.5000000000000001E-2</v>
      </c>
      <c r="S7" s="79"/>
      <c r="T7" s="191">
        <v>2.5000000000000001E-2</v>
      </c>
      <c r="U7" s="79"/>
      <c r="V7" s="191">
        <v>2.5000000000000001E-2</v>
      </c>
      <c r="W7" s="194"/>
      <c r="X7" s="191">
        <v>2.5000000000000001E-2</v>
      </c>
      <c r="Y7" s="79"/>
      <c r="Z7" s="191">
        <v>2.5000000000000001E-2</v>
      </c>
      <c r="AA7" s="79"/>
      <c r="AB7" s="191">
        <v>1.4999999999999999E-2</v>
      </c>
      <c r="AC7" s="77"/>
      <c r="AD7" s="76">
        <v>1.4999999999999999E-2</v>
      </c>
      <c r="AE7" s="78"/>
      <c r="AF7" s="76">
        <v>1.4999999999999999E-2</v>
      </c>
      <c r="AG7" s="193"/>
      <c r="AH7" s="76">
        <v>1.4999999999999999E-2</v>
      </c>
      <c r="AI7" s="193"/>
      <c r="AJ7" s="76">
        <v>1.4999999999999999E-2</v>
      </c>
      <c r="AK7" s="193"/>
      <c r="AL7" s="76">
        <v>1.4999999999999999E-2</v>
      </c>
      <c r="AM7" s="77"/>
      <c r="AN7" s="76">
        <v>1.4999999999999999E-2</v>
      </c>
      <c r="AO7" s="77"/>
      <c r="AP7" s="76">
        <v>2.5000000000000001E-2</v>
      </c>
      <c r="AQ7" s="77"/>
      <c r="AR7" s="76">
        <v>2.5000000000000001E-2</v>
      </c>
      <c r="AS7" s="77"/>
      <c r="AT7" s="76">
        <v>2.5000000000000001E-2</v>
      </c>
      <c r="AU7" s="77"/>
      <c r="AV7" s="85"/>
      <c r="AW7" s="76"/>
      <c r="AX7" s="78"/>
      <c r="AY7" s="76">
        <v>2.5000000000000001E-2</v>
      </c>
      <c r="AZ7" s="79"/>
      <c r="BA7" s="76">
        <v>2.5000000000000001E-2</v>
      </c>
      <c r="BB7" s="79"/>
      <c r="BC7" s="76">
        <v>2.5000000000000001E-2</v>
      </c>
      <c r="BD7" s="193"/>
      <c r="BE7" s="76">
        <v>2.5000000000000001E-2</v>
      </c>
      <c r="BF7" s="79"/>
      <c r="BG7" s="76">
        <v>2.5000000000000001E-2</v>
      </c>
      <c r="BH7" s="79"/>
      <c r="BI7" s="76">
        <v>1.4999999999999999E-2</v>
      </c>
      <c r="BJ7" s="79"/>
      <c r="BK7" s="76">
        <v>1.4999999999999999E-2</v>
      </c>
      <c r="BL7" s="79"/>
      <c r="BM7" s="76">
        <v>1.4999999999999999E-2</v>
      </c>
      <c r="BN7" s="79"/>
    </row>
    <row r="8" spans="1:70" s="90" customFormat="1" ht="19" customHeight="1" thickBot="1" x14ac:dyDescent="0.25">
      <c r="A8" s="173" t="s">
        <v>136</v>
      </c>
      <c r="B8" s="222">
        <v>45738</v>
      </c>
      <c r="D8" s="316" t="s">
        <v>178</v>
      </c>
      <c r="E8" s="316"/>
      <c r="F8" s="316"/>
      <c r="G8" s="317"/>
      <c r="H8" s="242" t="s">
        <v>175</v>
      </c>
      <c r="I8" s="172" t="s">
        <v>6</v>
      </c>
      <c r="J8" s="280" t="s">
        <v>152</v>
      </c>
      <c r="K8" s="277"/>
      <c r="L8" s="280" t="s">
        <v>152</v>
      </c>
      <c r="M8" s="279"/>
      <c r="N8" s="80" t="s">
        <v>152</v>
      </c>
      <c r="O8" s="133"/>
      <c r="P8" s="80" t="s">
        <v>152</v>
      </c>
      <c r="Q8" s="194"/>
      <c r="R8" s="134" t="s">
        <v>152</v>
      </c>
      <c r="S8" s="78"/>
      <c r="T8" s="80" t="s">
        <v>152</v>
      </c>
      <c r="U8" s="78"/>
      <c r="V8" s="80" t="s">
        <v>152</v>
      </c>
      <c r="W8" s="194"/>
      <c r="X8" s="80" t="s">
        <v>152</v>
      </c>
      <c r="Y8" s="78"/>
      <c r="Z8" s="80" t="s">
        <v>152</v>
      </c>
      <c r="AA8" s="78"/>
      <c r="AB8" s="132" t="s">
        <v>152</v>
      </c>
      <c r="AC8" s="130"/>
      <c r="AD8" s="80" t="s">
        <v>152</v>
      </c>
      <c r="AE8" s="78"/>
      <c r="AF8" s="80" t="s">
        <v>152</v>
      </c>
      <c r="AG8" s="194"/>
      <c r="AH8" s="80" t="s">
        <v>152</v>
      </c>
      <c r="AI8" s="194"/>
      <c r="AJ8" s="80" t="s">
        <v>152</v>
      </c>
      <c r="AK8" s="194"/>
      <c r="AL8" s="134"/>
      <c r="AM8" s="130"/>
      <c r="AN8" s="132"/>
      <c r="AO8" s="130"/>
      <c r="AP8" s="134"/>
      <c r="AQ8" s="130"/>
      <c r="AR8" s="132" t="s">
        <v>152</v>
      </c>
      <c r="AS8" s="130"/>
      <c r="AT8" s="132" t="s">
        <v>152</v>
      </c>
      <c r="AU8" s="130"/>
      <c r="AV8" s="85"/>
      <c r="AW8" s="132"/>
      <c r="AX8" s="78"/>
      <c r="AY8" s="80" t="s">
        <v>152</v>
      </c>
      <c r="AZ8" s="78"/>
      <c r="BA8" s="80" t="s">
        <v>152</v>
      </c>
      <c r="BB8" s="78"/>
      <c r="BC8" s="80" t="s">
        <v>152</v>
      </c>
      <c r="BD8" s="194"/>
      <c r="BE8" s="80" t="s">
        <v>152</v>
      </c>
      <c r="BF8" s="78"/>
      <c r="BG8" s="80" t="s">
        <v>152</v>
      </c>
      <c r="BH8" s="78"/>
      <c r="BI8" s="80" t="s">
        <v>152</v>
      </c>
      <c r="BJ8" s="78"/>
      <c r="BK8" s="80" t="s">
        <v>152</v>
      </c>
      <c r="BL8" s="78"/>
      <c r="BM8" s="80" t="s">
        <v>152</v>
      </c>
      <c r="BN8" s="78"/>
    </row>
    <row r="9" spans="1:70" s="90" customFormat="1" ht="28" customHeight="1" thickBot="1" x14ac:dyDescent="0.25">
      <c r="A9" s="115"/>
      <c r="D9" s="320" t="s">
        <v>179</v>
      </c>
      <c r="E9" s="320"/>
      <c r="F9" s="320"/>
      <c r="G9" s="321"/>
      <c r="H9" s="242" t="s">
        <v>174</v>
      </c>
      <c r="I9" s="171" t="s">
        <v>7</v>
      </c>
      <c r="J9" s="281">
        <v>300</v>
      </c>
      <c r="K9" s="282"/>
      <c r="L9" s="283">
        <v>300</v>
      </c>
      <c r="M9" s="284"/>
      <c r="N9" s="258">
        <v>300</v>
      </c>
      <c r="O9" s="259"/>
      <c r="P9" s="211">
        <v>300</v>
      </c>
      <c r="Q9" s="212"/>
      <c r="R9" s="83">
        <v>500</v>
      </c>
      <c r="S9" s="139"/>
      <c r="T9" s="83">
        <v>500</v>
      </c>
      <c r="U9" s="81"/>
      <c r="V9" s="254">
        <v>500</v>
      </c>
      <c r="W9" s="255"/>
      <c r="X9" s="83">
        <v>500</v>
      </c>
      <c r="Y9" s="139"/>
      <c r="Z9" s="136">
        <v>600</v>
      </c>
      <c r="AA9" s="260"/>
      <c r="AB9" s="83">
        <v>675</v>
      </c>
      <c r="AC9" s="139"/>
      <c r="AD9" s="174">
        <v>675</v>
      </c>
      <c r="AE9" s="139"/>
      <c r="AF9" s="211">
        <v>675</v>
      </c>
      <c r="AG9" s="212"/>
      <c r="AH9" s="211">
        <v>675</v>
      </c>
      <c r="AI9" s="212"/>
      <c r="AJ9" s="211">
        <v>675</v>
      </c>
      <c r="AK9" s="212"/>
      <c r="AL9" s="83"/>
      <c r="AM9" s="139"/>
      <c r="AN9" s="83"/>
      <c r="AO9" s="139"/>
      <c r="AP9" s="83"/>
      <c r="AQ9" s="139"/>
      <c r="AR9" s="83">
        <v>500</v>
      </c>
      <c r="AS9" s="139"/>
      <c r="AT9" s="83">
        <v>500</v>
      </c>
      <c r="AU9" s="139"/>
      <c r="AV9" s="85"/>
      <c r="AW9" s="135"/>
      <c r="AX9" s="81"/>
      <c r="AY9" s="83">
        <v>500</v>
      </c>
      <c r="AZ9" s="139"/>
      <c r="BA9" s="83">
        <v>500</v>
      </c>
      <c r="BB9" s="139"/>
      <c r="BC9" s="211">
        <v>500</v>
      </c>
      <c r="BD9" s="212"/>
      <c r="BE9" s="83">
        <v>500</v>
      </c>
      <c r="BF9" s="139"/>
      <c r="BG9" s="83">
        <v>600</v>
      </c>
      <c r="BH9" s="139"/>
      <c r="BI9" s="83">
        <v>675</v>
      </c>
      <c r="BJ9" s="139"/>
      <c r="BK9" s="83">
        <v>675</v>
      </c>
      <c r="BL9" s="139"/>
      <c r="BM9" s="83">
        <v>675</v>
      </c>
      <c r="BN9" s="139"/>
    </row>
    <row r="10" spans="1:70" s="123" customFormat="1" ht="30.75" customHeight="1" thickBot="1" x14ac:dyDescent="0.25">
      <c r="A10" s="170" t="s">
        <v>8</v>
      </c>
      <c r="B10" s="167" t="s">
        <v>9</v>
      </c>
      <c r="C10" s="167" t="s">
        <v>10</v>
      </c>
      <c r="D10" s="93" t="s">
        <v>11</v>
      </c>
      <c r="E10" s="93" t="s">
        <v>12</v>
      </c>
      <c r="F10" s="93" t="s">
        <v>13</v>
      </c>
      <c r="G10" s="234" t="s">
        <v>239</v>
      </c>
      <c r="H10" s="242" t="s">
        <v>14</v>
      </c>
      <c r="I10" s="121" t="s">
        <v>270</v>
      </c>
      <c r="J10" s="91" t="s">
        <v>15</v>
      </c>
      <c r="K10" s="94" t="s">
        <v>16</v>
      </c>
      <c r="L10" s="91" t="s">
        <v>271</v>
      </c>
      <c r="M10" s="94" t="s">
        <v>272</v>
      </c>
      <c r="N10" s="91" t="s">
        <v>273</v>
      </c>
      <c r="O10" s="94" t="s">
        <v>274</v>
      </c>
      <c r="P10" s="120" t="s">
        <v>275</v>
      </c>
      <c r="Q10" s="94" t="s">
        <v>276</v>
      </c>
      <c r="R10" s="121" t="s">
        <v>277</v>
      </c>
      <c r="S10" s="121" t="s">
        <v>278</v>
      </c>
      <c r="T10" s="121" t="s">
        <v>279</v>
      </c>
      <c r="U10" s="121" t="s">
        <v>280</v>
      </c>
      <c r="V10" s="224" t="s">
        <v>281</v>
      </c>
      <c r="W10" s="225" t="s">
        <v>282</v>
      </c>
      <c r="X10" s="91" t="s">
        <v>283</v>
      </c>
      <c r="Y10" s="94" t="s">
        <v>284</v>
      </c>
      <c r="Z10" s="224" t="s">
        <v>285</v>
      </c>
      <c r="AA10" s="225" t="s">
        <v>286</v>
      </c>
      <c r="AB10" s="224" t="s">
        <v>287</v>
      </c>
      <c r="AC10" s="225" t="s">
        <v>288</v>
      </c>
      <c r="AD10" s="224" t="s">
        <v>289</v>
      </c>
      <c r="AE10" s="225" t="s">
        <v>290</v>
      </c>
      <c r="AF10" s="224" t="s">
        <v>291</v>
      </c>
      <c r="AG10" s="225" t="s">
        <v>292</v>
      </c>
      <c r="AH10" s="224" t="s">
        <v>293</v>
      </c>
      <c r="AI10" s="225" t="s">
        <v>294</v>
      </c>
      <c r="AJ10" s="91" t="s">
        <v>295</v>
      </c>
      <c r="AK10" s="94" t="s">
        <v>296</v>
      </c>
      <c r="AL10" s="91" t="s">
        <v>297</v>
      </c>
      <c r="AM10" s="94" t="s">
        <v>298</v>
      </c>
      <c r="AN10" s="91" t="s">
        <v>299</v>
      </c>
      <c r="AO10" s="94" t="s">
        <v>300</v>
      </c>
      <c r="AP10" s="91" t="s">
        <v>301</v>
      </c>
      <c r="AQ10" s="94" t="s">
        <v>302</v>
      </c>
      <c r="AR10" s="91" t="s">
        <v>303</v>
      </c>
      <c r="AS10" s="94" t="s">
        <v>304</v>
      </c>
      <c r="AT10" s="91" t="s">
        <v>305</v>
      </c>
      <c r="AU10" s="94" t="s">
        <v>306</v>
      </c>
      <c r="AV10" s="122" t="s">
        <v>319</v>
      </c>
      <c r="AW10" s="91" t="s">
        <v>258</v>
      </c>
      <c r="AX10" s="94" t="s">
        <v>259</v>
      </c>
      <c r="AY10" s="91" t="s">
        <v>260</v>
      </c>
      <c r="AZ10" s="94" t="s">
        <v>261</v>
      </c>
      <c r="BA10" s="91" t="s">
        <v>262</v>
      </c>
      <c r="BB10" s="94" t="s">
        <v>263</v>
      </c>
      <c r="BC10" s="224" t="s">
        <v>264</v>
      </c>
      <c r="BD10" s="225" t="s">
        <v>265</v>
      </c>
      <c r="BE10" s="91" t="s">
        <v>266</v>
      </c>
      <c r="BF10" s="94" t="s">
        <v>267</v>
      </c>
      <c r="BG10" s="91" t="s">
        <v>268</v>
      </c>
      <c r="BH10" s="94" t="s">
        <v>269</v>
      </c>
      <c r="BI10" s="91" t="s">
        <v>320</v>
      </c>
      <c r="BJ10" s="94" t="s">
        <v>321</v>
      </c>
      <c r="BK10" s="91" t="s">
        <v>322</v>
      </c>
      <c r="BL10" s="94" t="s">
        <v>323</v>
      </c>
      <c r="BM10" s="91" t="s">
        <v>324</v>
      </c>
      <c r="BN10" s="261" t="s">
        <v>325</v>
      </c>
    </row>
    <row r="11" spans="1:70" s="100" customFormat="1" ht="18" customHeight="1" x14ac:dyDescent="0.2">
      <c r="A11" s="112">
        <f>RANK($H11,($H$11:$H$222),0)</f>
        <v>1</v>
      </c>
      <c r="B11" s="168" t="s">
        <v>74</v>
      </c>
      <c r="C11" s="112" t="s">
        <v>69</v>
      </c>
      <c r="D11" s="183">
        <f>LARGE((K11,M11,O11,Q11,S11,U11,W11,Y11,AA11,AC11,AE11,AG11,AI11,AK11,AM11,AU11,AX11),1)</f>
        <v>635.40217167187495</v>
      </c>
      <c r="E11" s="183">
        <f>LARGE((K11,M11,O11,Q11,S11,U11,W11,Y11,AA11,AC11,AE11,AG11,AI11,AK11,AM11,AU11,AX11),2)</f>
        <v>616.48307201034493</v>
      </c>
      <c r="F11" s="183">
        <f>LARGE((K11,M11,O11,Q11,S11,U11,W11,Y11,AA11,AC11,AE11,AG11,AI11,AK11,AM11,AU11,AX11),3)</f>
        <v>598.12728854123691</v>
      </c>
      <c r="G11" s="183"/>
      <c r="H11" s="110">
        <f>SUM(D11:G11)</f>
        <v>1850.0125322234567</v>
      </c>
      <c r="I11" s="240"/>
      <c r="J11" s="116"/>
      <c r="K11" s="140">
        <f>IF(((J11&gt;=1)*AND(J11&lt;=J$5)),J$9*(1-J$7)^(J11-1),0)</f>
        <v>0</v>
      </c>
      <c r="L11" s="96"/>
      <c r="M11" s="140">
        <f>IF(((L11&gt;=1)*AND(L11&lt;=L$5)),L$9*(1-L$7)^(L11-1),0)</f>
        <v>0</v>
      </c>
      <c r="N11" s="116"/>
      <c r="O11" s="140">
        <f>IF(((N11&gt;=1)*AND(N11&lt;=N$5)),N$9*(1-N$7)^(N11-1),0)</f>
        <v>0</v>
      </c>
      <c r="P11" s="116"/>
      <c r="Q11" s="140">
        <f>IF(((P11&gt;=1)*AND(P11&lt;=P$5)),P$9*(1-P$7)^(P11-1),0)</f>
        <v>0</v>
      </c>
      <c r="R11" s="116">
        <v>4</v>
      </c>
      <c r="S11" s="140">
        <f>IF(((R11&gt;=1)*AND(R11&lt;=R$5)),R$9*(1-R$7)^(R11-1),0)</f>
        <v>463.42968749999994</v>
      </c>
      <c r="T11" s="116"/>
      <c r="U11" s="140">
        <f>IF(((T11&gt;=1)*AND(T11&lt;=T$5)),T$9*(1-T$7)^(T11-1),0)</f>
        <v>0</v>
      </c>
      <c r="V11" s="96"/>
      <c r="W11" s="140">
        <f>IF(((V11&gt;=1)*AND(V11&lt;=V$5)),V$9*(1-V$7)^(V11-1),0)</f>
        <v>0</v>
      </c>
      <c r="X11" s="116"/>
      <c r="Y11" s="140">
        <f>IF(((X11&gt;=1)*AND(X11&lt;=X$5)),X$9*(1-X$7)^(X11-1),0)</f>
        <v>0</v>
      </c>
      <c r="Z11" s="141"/>
      <c r="AA11" s="140">
        <f>IF(((Z11&gt;=1)*AND(Z11&lt;=Z$5)),Z$9*(1-Z$7)^(Z11-1),0)</f>
        <v>0</v>
      </c>
      <c r="AB11" s="141">
        <v>19</v>
      </c>
      <c r="AC11" s="140">
        <f>IF(((AB11&gt;=1)*AND(AB11&lt;=AB$5)),AB$9*(1-AB$7)^(AB11-1),0)</f>
        <v>514.22823830481968</v>
      </c>
      <c r="AD11" s="116">
        <v>19</v>
      </c>
      <c r="AE11" s="140">
        <f>IF(((AD11&gt;=1)*AND(AD11&lt;=AD$5)),AD$9*(1-AD$7)^(AD11-1),0)</f>
        <v>514.22823830481968</v>
      </c>
      <c r="AF11" s="116">
        <v>9</v>
      </c>
      <c r="AG11" s="140">
        <f>IF(((AF11&gt;=1)*AND(AF11&lt;=AF$5)),AF$9*(1-AF$7)^(AF11-1),0)</f>
        <v>598.12728854123691</v>
      </c>
      <c r="AH11" s="116">
        <v>5</v>
      </c>
      <c r="AI11" s="140">
        <f>IF(((AH11&gt;=1)*AND(AH11&lt;=AH$5)),AH$9*(1-AH$7)^(AH11-1),0)</f>
        <v>635.40217167187495</v>
      </c>
      <c r="AJ11" s="116">
        <v>26</v>
      </c>
      <c r="AK11" s="140">
        <f>IF(((AJ11&gt;=1)*AND(AJ11&lt;=AJ$5)),AJ$9*(1-AJ$7)^(AJ11-1),0)</f>
        <v>462.60416148689427</v>
      </c>
      <c r="AL11" s="116"/>
      <c r="AM11" s="140">
        <f>IF(((AL11&gt;=1)*AND(AL11&lt;=AL$4)),AL$9*(1-AL$7)^(AL11-1),0)</f>
        <v>0</v>
      </c>
      <c r="AN11" s="116"/>
      <c r="AO11" s="140">
        <f>IF(((AN11&gt;=1)*AND(AN11&lt;=AN$4)),AN$9*(1-AN$7)^(AN11-1),0)</f>
        <v>0</v>
      </c>
      <c r="AP11" s="116"/>
      <c r="AQ11" s="140">
        <f>IF(((AP11&gt;=1)*AND(AP11&lt;=AP$4)),AP$9*(1-AP$7)^(AP11-1),0)</f>
        <v>0</v>
      </c>
      <c r="AR11" s="116"/>
      <c r="AS11" s="140">
        <f>IF(((AR11&gt;=1)*AND(AR11&lt;=AR$4)),AR$9*(1-AR$7)^(AR11-1),0)</f>
        <v>0</v>
      </c>
      <c r="AT11" s="116"/>
      <c r="AU11" s="140">
        <f>IF(((AT11&gt;=1)*AND(AT11&lt;=AT$5)),AT$9*(1-AT$7)^(AT11-1),0)</f>
        <v>0</v>
      </c>
      <c r="AV11" s="111"/>
      <c r="AW11" s="116"/>
      <c r="AX11" s="140">
        <f>LARGE((AZ11,BB11,BD11,BF11,BH11,BJ11,BL11,BN11),1)</f>
        <v>616.48307201034493</v>
      </c>
      <c r="AY11" s="116">
        <v>12</v>
      </c>
      <c r="AZ11" s="140">
        <f>IF(((AY11&gt;=1)*AND(AY11&lt;=AY$5)),AY$9*(1-AY$7)^(AY11-1),0)</f>
        <v>0</v>
      </c>
      <c r="BA11" s="116"/>
      <c r="BB11" s="140">
        <f>IF(((BA11&gt;=1)*AND(BA11&lt;=BA$5)),BA$9*(1-BA$7)^(BA11-1),0)</f>
        <v>0</v>
      </c>
      <c r="BC11" s="96"/>
      <c r="BD11" s="140">
        <f>IF(((BC11&gt;=1)*AND(BC11&lt;=BC$5)),BC$9*(1-BC$7)^(BC11-1),0)</f>
        <v>0</v>
      </c>
      <c r="BE11" s="116"/>
      <c r="BF11" s="140">
        <f>IF(((BE11&gt;=1)*AND(BE11&lt;=BE$5)),BE$9*(1-BE$7)^(BE11-1),0)</f>
        <v>0</v>
      </c>
      <c r="BG11" s="116"/>
      <c r="BH11" s="140">
        <f>IF(((BG11&gt;=1)*AND(BG11&lt;=BG$5)),BG$9*(1-BG$7)^(BG11-1),0)</f>
        <v>0</v>
      </c>
      <c r="BI11" s="116">
        <v>7</v>
      </c>
      <c r="BJ11" s="140">
        <f>IF(((BI11&gt;=1)*AND(BI11&lt;=BI$5)),BI$9*(1-BI$7)^(BI11-1),0)</f>
        <v>616.48307201034493</v>
      </c>
      <c r="BK11" s="116"/>
      <c r="BL11" s="140">
        <f>IF(((BK11&gt;=1)*AND(BK11&lt;=BK$5)),BK$9*(1-BK$7)^(BK11-1),0)</f>
        <v>0</v>
      </c>
      <c r="BM11" s="116"/>
      <c r="BN11" s="262">
        <f>IF(((BM11&gt;=1)*AND(BM11&lt;=BM$5)),BM$9*(1-BM$7)^(BM11-1),0)</f>
        <v>0</v>
      </c>
      <c r="BO11" s="112"/>
      <c r="BP11" s="112"/>
      <c r="BQ11" s="112"/>
      <c r="BR11" s="112"/>
    </row>
    <row r="12" spans="1:70" s="112" customFormat="1" ht="18" customHeight="1" x14ac:dyDescent="0.15">
      <c r="A12" s="112">
        <f>RANK($H12,($H$11:$H$222),0)</f>
        <v>2</v>
      </c>
      <c r="B12" s="102" t="s">
        <v>464</v>
      </c>
      <c r="C12" s="300" t="s">
        <v>67</v>
      </c>
      <c r="D12" s="183">
        <f>LARGE((K12,M12,O12,Q12,S12,U12,W12,Y12,AA12,AC12,AE12,AG12,AI12,AK12,AM12,AU12,AX12,AZ12,BB12,BD12,BF12,BH12,BJ12,BL12,BN12),1)</f>
        <v>625.87113909679692</v>
      </c>
      <c r="E12" s="183">
        <f>LARGE((K12,M12,O12,Q12,S12,U12,W12,Y12,AA12,AC12,AE12,AG12,AI12,AK12,AM12,AU12,AX12,AZ12,BB12,BD12,BF12,BH12,BJ12,BL12,BN12),2)</f>
        <v>625.87113909679692</v>
      </c>
      <c r="F12" s="183">
        <f>LARGE((K12,M12,O12,Q12,S12,U12,W12,Y12,AA12,AC12,AE12,AG12,AI12,AK12,AM12,AU12,AX12,AZ12,BB12,BD12,BF12,BH12,BJ12,BL12,BN12),3)</f>
        <v>554.59349245064061</v>
      </c>
      <c r="G12" s="285"/>
      <c r="H12" s="110">
        <f>SUM(D12:G12)</f>
        <v>1806.3357706442343</v>
      </c>
      <c r="I12" s="240"/>
      <c r="J12" s="116"/>
      <c r="K12" s="140">
        <f>IF(((J12&gt;=1)*AND(J12&lt;=J$5)),J$9*(1-J$7)^(J12-1),0)</f>
        <v>0</v>
      </c>
      <c r="L12" s="155"/>
      <c r="M12" s="140">
        <f>IF(((L12&gt;=1)*AND(L12&lt;=L$5)),L$9*(1-L$7)^(L12-1),0)</f>
        <v>0</v>
      </c>
      <c r="N12" s="116"/>
      <c r="O12" s="140">
        <f>IF(((N12&gt;=1)*AND(N12&lt;=N$5)),N$9*(1-N$7)^(N12-1),0)</f>
        <v>0</v>
      </c>
      <c r="P12" s="116"/>
      <c r="Q12" s="140">
        <f>IF(((P12&gt;=1)*AND(P12&lt;=P$5)),P$9*(1-P$7)^(P12-1),0)</f>
        <v>0</v>
      </c>
      <c r="R12" s="116"/>
      <c r="S12" s="140">
        <f>IF(((R12&gt;=1)*AND(R12&lt;=R$5)),R$9*(1-R$7)^(R12-1),0)</f>
        <v>0</v>
      </c>
      <c r="T12" s="116"/>
      <c r="U12" s="140">
        <f>IF(((T12&gt;=1)*AND(T12&lt;=T$5)),T$9*(1-T$7)^(T12-1),0)</f>
        <v>0</v>
      </c>
      <c r="V12" s="155"/>
      <c r="W12" s="140">
        <f>IF(((V12&gt;=1)*AND(V12&lt;=V$5)),V$9*(1-V$7)^(V12-1),0)</f>
        <v>0</v>
      </c>
      <c r="X12" s="116"/>
      <c r="Y12" s="140">
        <f>IF(((X12&gt;=1)*AND(X12&lt;=X$5)),X$9*(1-X$7)^(X12-1),0)</f>
        <v>0</v>
      </c>
      <c r="Z12" s="141"/>
      <c r="AA12" s="140">
        <f>IF(((Z12&gt;=1)*AND(Z12&lt;=Z$5)),Z$9*(1-Z$7)^(Z12-1),0)</f>
        <v>0</v>
      </c>
      <c r="AB12" s="141"/>
      <c r="AC12" s="140">
        <f>IF(((AB12&gt;=1)*AND(AB12&lt;=AB$5)),AB$9*(1-AB$7)^(AB12-1),0)</f>
        <v>0</v>
      </c>
      <c r="AD12" s="116"/>
      <c r="AE12" s="140">
        <f>IF(((AD12&gt;=1)*AND(AD12&lt;=AD$5)),AD$9*(1-AD$7)^(AD12-1),0)</f>
        <v>0</v>
      </c>
      <c r="AF12" s="116"/>
      <c r="AG12" s="140">
        <f>IF(((AF12&gt;=1)*AND(AF12&lt;=AF$5)),AF$9*(1-AF$7)^(AF12-1),0)</f>
        <v>0</v>
      </c>
      <c r="AH12" s="116">
        <v>17</v>
      </c>
      <c r="AI12" s="140">
        <f>IF(((AH12&gt;=1)*AND(AH12&lt;=AH$5)),AH$9*(1-AH$7)^(AH12-1),0)</f>
        <v>530.00926414472895</v>
      </c>
      <c r="AJ12" s="116">
        <v>14</v>
      </c>
      <c r="AK12" s="140">
        <f>IF(((AJ12&gt;=1)*AND(AJ12&lt;=AJ$5)),AJ$9*(1-AJ$7)^(AJ12-1),0)</f>
        <v>554.59349245064061</v>
      </c>
      <c r="AL12" s="116"/>
      <c r="AM12" s="140">
        <f>IF(((AL12&gt;=1)*AND(AL12&lt;=AL$4)),AL$9*(1-AL$7)^(AL12-1),0)</f>
        <v>0</v>
      </c>
      <c r="AN12" s="155"/>
      <c r="AO12" s="156">
        <f>IF(((AN12&gt;=1)*AND(AN12&lt;=AN$4)),AN$9*(1-AN$7)^(AN12-1),0)</f>
        <v>0</v>
      </c>
      <c r="AP12" s="116"/>
      <c r="AQ12" s="140">
        <f>IF(((AP12&gt;=1)*AND(AP12&lt;=AP$4)),AP$9*(1-AP$7)^(AP12-1),0)</f>
        <v>0</v>
      </c>
      <c r="AR12" s="287"/>
      <c r="AS12" s="140"/>
      <c r="AT12" s="287"/>
      <c r="AU12" s="140">
        <f>IF(((AT12&gt;=1)*AND(AT12&lt;=AT$5)),AT$9*(1-AT$7)^(AT12-1),0)</f>
        <v>0</v>
      </c>
      <c r="AV12" s="111"/>
      <c r="AW12" s="116"/>
      <c r="AX12" s="140">
        <f>LARGE((AZ12,BB12,BD12,BF12,BH12,BJ12,BL12,BN12),1)</f>
        <v>625.87113909679692</v>
      </c>
      <c r="AY12" s="116"/>
      <c r="AZ12" s="140">
        <f>IF(((AY12&gt;=1)*AND(AY12&lt;=AY$5)),AY$9*(1-AY$7)^(AY12-1),0)</f>
        <v>0</v>
      </c>
      <c r="BA12" s="116"/>
      <c r="BB12" s="140">
        <f>IF(((BA12&gt;=1)*AND(BA12&lt;=BA$5)),BA$9*(1-BA$7)^(BA12-1),0)</f>
        <v>0</v>
      </c>
      <c r="BC12" s="96"/>
      <c r="BD12" s="140">
        <f>IF(((BC12&gt;=1)*AND(BC12&lt;=BC$5)),BC$9*(1-BC$7)^(BC12-1),0)</f>
        <v>0</v>
      </c>
      <c r="BE12" s="96"/>
      <c r="BF12" s="140">
        <f>IF(((BE12&gt;=1)*AND(BE12&lt;=BE$5)),BE$9*(1-BE$7)^(BE12-1),0)</f>
        <v>0</v>
      </c>
      <c r="BG12" s="96"/>
      <c r="BH12" s="140">
        <f>IF(((BG12&gt;=1)*AND(BG12&lt;=BG$5)),BG$9*(1-BG$7)^(BG12-1),0)</f>
        <v>0</v>
      </c>
      <c r="BI12" s="96"/>
      <c r="BJ12" s="140">
        <f>IF(((BI12&gt;=1)*AND(BI12&lt;=BI$5)),BI$9*(1-BI$7)^(BI12-1),0)</f>
        <v>0</v>
      </c>
      <c r="BK12" s="96"/>
      <c r="BL12" s="140">
        <f>IF(((BK12&gt;=1)*AND(BK12&lt;=BK$5)),BK$9*(1-BK$7)^(BK12-1),0)</f>
        <v>0</v>
      </c>
      <c r="BM12" s="287">
        <v>6</v>
      </c>
      <c r="BN12" s="262">
        <f>IF(((BM12&gt;=1)*AND(BM12&lt;=BM$5)),BM$9*(1-BM$7)^(BM12-1),0)</f>
        <v>625.87113909679692</v>
      </c>
    </row>
    <row r="13" spans="1:70" s="112" customFormat="1" ht="18" customHeight="1" x14ac:dyDescent="0.2">
      <c r="A13" s="112">
        <f>RANK($H13,($H$11:$H$222),0)</f>
        <v>3</v>
      </c>
      <c r="B13" s="168" t="s">
        <v>78</v>
      </c>
      <c r="C13" s="112" t="s">
        <v>69</v>
      </c>
      <c r="D13" s="183">
        <f>LARGE((K13,M13,O13,Q13,S13,U13,W13,Y13,AA13,AC13,AE13,AG13,AI13,AK13,AM13,AU13,AX13),1)</f>
        <v>571.61327779704777</v>
      </c>
      <c r="E13" s="183">
        <f>LARGE((K13,M13,O13,Q13,S13,U13,W13,Y13,AA13,AC13,AE13,AG13,AI13,AK13,AM13,AU13,AX13),2)</f>
        <v>498.9170925092937</v>
      </c>
      <c r="F13" s="183">
        <f>LARGE((K13,M13,O13,Q13,S13,U13,W13,Y13,AA13,AC13,AE13,AG13,AI13,AK13,AM13,AU13,AX13),3)</f>
        <v>463.42968749999994</v>
      </c>
      <c r="G13" s="183"/>
      <c r="H13" s="110">
        <f>SUM(D13:G13)</f>
        <v>1533.9600578063414</v>
      </c>
      <c r="I13" s="240"/>
      <c r="J13" s="116"/>
      <c r="K13" s="140">
        <f>IF(((J13&gt;=1)*AND(J13&lt;=J$5)),J$9*(1-J$7)^(J13-1),0)</f>
        <v>0</v>
      </c>
      <c r="L13" s="96"/>
      <c r="M13" s="140">
        <f>IF(((L13&gt;=1)*AND(L13&lt;=L$5)),L$9*(1-L$7)^(L13-1),0)</f>
        <v>0</v>
      </c>
      <c r="N13" s="116"/>
      <c r="O13" s="140">
        <f>IF(((N13&gt;=1)*AND(N13&lt;=N$5)),N$9*(1-N$7)^(N13-1),0)</f>
        <v>0</v>
      </c>
      <c r="P13" s="116"/>
      <c r="Q13" s="140">
        <f>IF(((P13&gt;=1)*AND(P13&lt;=P$5)),P$9*(1-P$7)^(P13-1),0)</f>
        <v>0</v>
      </c>
      <c r="R13" s="116">
        <v>5</v>
      </c>
      <c r="S13" s="140">
        <f>IF(((R13&gt;=1)*AND(R13&lt;=R$5)),R$9*(1-R$7)^(R13-1),0)</f>
        <v>451.84394531249995</v>
      </c>
      <c r="T13" s="116">
        <v>13</v>
      </c>
      <c r="U13" s="140">
        <f>IF(((T13&gt;=1)*AND(T13&lt;=T$5)),T$9*(1-T$7)^(T13-1),0)</f>
        <v>368.99917291332548</v>
      </c>
      <c r="V13" s="96"/>
      <c r="W13" s="140">
        <f>IF(((V13&gt;=1)*AND(V13&lt;=V$5)),V$9*(1-V$7)^(V13-1),0)</f>
        <v>0</v>
      </c>
      <c r="X13" s="116"/>
      <c r="Y13" s="140">
        <f>IF(((X13&gt;=1)*AND(X13&lt;=X$5)),X$9*(1-X$7)^(X13-1),0)</f>
        <v>0</v>
      </c>
      <c r="Z13" s="141"/>
      <c r="AA13" s="140">
        <f>IF(((Z13&gt;=1)*AND(Z13&lt;=Z$5)),Z$9*(1-Z$7)^(Z13-1),0)</f>
        <v>0</v>
      </c>
      <c r="AB13" s="141"/>
      <c r="AC13" s="140">
        <f>IF(((AB13&gt;=1)*AND(AB13&lt;=AB$5)),AB$9*(1-AB$7)^(AB13-1),0)</f>
        <v>0</v>
      </c>
      <c r="AD13" s="116"/>
      <c r="AE13" s="140">
        <f>IF(((AD13&gt;=1)*AND(AD13&lt;=AD$5)),AD$9*(1-AD$7)^(AD13-1),0)</f>
        <v>0</v>
      </c>
      <c r="AF13" s="116">
        <v>21</v>
      </c>
      <c r="AG13" s="140">
        <f>IF(((AF13&gt;=1)*AND(AF13&lt;=AF$5)),AF$9*(1-AF$7)^(AF13-1),0)</f>
        <v>498.9170925092937</v>
      </c>
      <c r="AH13" s="116">
        <v>12</v>
      </c>
      <c r="AI13" s="140">
        <f>IF(((AH13&gt;=1)*AND(AH13&lt;=AH$5)),AH$9*(1-AH$7)^(AH13-1),0)</f>
        <v>571.61327779704777</v>
      </c>
      <c r="AJ13" s="116"/>
      <c r="AK13" s="140">
        <f>IF(((AJ13&gt;=1)*AND(AJ13&lt;=AJ$5)),AJ$9*(1-AJ$7)^(AJ13-1),0)</f>
        <v>0</v>
      </c>
      <c r="AL13" s="116"/>
      <c r="AM13" s="140">
        <f>IF(((AL13&gt;=1)*AND(AL13&lt;=AL$4)),AL$9*(1-AL$7)^(AL13-1),0)</f>
        <v>0</v>
      </c>
      <c r="AN13" s="116"/>
      <c r="AO13" s="140">
        <f>IF(((AN13&gt;=1)*AND(AN13&lt;=AN$4)),AN$9*(1-AN$7)^(AN13-1),0)</f>
        <v>0</v>
      </c>
      <c r="AP13" s="116"/>
      <c r="AQ13" s="140">
        <f>IF(((AP13&gt;=1)*AND(AP13&lt;=AP$4)),AP$9*(1-AP$7)^(AP13-1),0)</f>
        <v>0</v>
      </c>
      <c r="AR13" s="116"/>
      <c r="AS13" s="140">
        <f>IF(((AR13&gt;=1)*AND(AR13&lt;=AR$4)),AR$9*(1-AR$7)^(AR13-1),0)</f>
        <v>0</v>
      </c>
      <c r="AT13" s="116"/>
      <c r="AU13" s="140">
        <f>IF(((AT13&gt;=1)*AND(AT13&lt;=AT$5)),AT$9*(1-AT$7)^(AT13-1),0)</f>
        <v>0</v>
      </c>
      <c r="AV13" s="111"/>
      <c r="AW13" s="116"/>
      <c r="AX13" s="140">
        <f>LARGE((AZ13,BB13,BD13,BF13,BH13,BJ13,BL13,BN13),1)</f>
        <v>463.42968749999994</v>
      </c>
      <c r="AY13" s="116"/>
      <c r="AZ13" s="140">
        <f>IF(((AY13&gt;=1)*AND(AY13&lt;=AY$5)),AY$9*(1-AY$7)^(AY13-1),0)</f>
        <v>0</v>
      </c>
      <c r="BA13" s="116">
        <v>4</v>
      </c>
      <c r="BB13" s="140">
        <f>IF(((BA13&gt;=1)*AND(BA13&lt;=BA$5)),BA$9*(1-BA$7)^(BA13-1),0)</f>
        <v>463.42968749999994</v>
      </c>
      <c r="BC13" s="96"/>
      <c r="BD13" s="140">
        <f>IF(((BC13&gt;=1)*AND(BC13&lt;=BC$5)),BC$9*(1-BC$7)^(BC13-1),0)</f>
        <v>0</v>
      </c>
      <c r="BE13" s="116"/>
      <c r="BF13" s="140">
        <f>IF(((BE13&gt;=1)*AND(BE13&lt;=BE$5)),BE$9*(1-BE$7)^(BE13-1),0)</f>
        <v>0</v>
      </c>
      <c r="BG13" s="116"/>
      <c r="BH13" s="140">
        <f>IF(((BG13&gt;=1)*AND(BG13&lt;=BG$5)),BG$9*(1-BG$7)^(BG13-1),0)</f>
        <v>0</v>
      </c>
      <c r="BI13" s="116">
        <v>26</v>
      </c>
      <c r="BJ13" s="140">
        <f>IF(((BI13&gt;=1)*AND(BI13&lt;=BI$5)),BI$9*(1-BI$7)^(BI13-1),0)</f>
        <v>462.60416148689427</v>
      </c>
      <c r="BK13" s="116"/>
      <c r="BL13" s="140">
        <f>IF(((BK13&gt;=1)*AND(BK13&lt;=BK$5)),BK$9*(1-BK$7)^(BK13-1),0)</f>
        <v>0</v>
      </c>
      <c r="BM13" s="116"/>
      <c r="BN13" s="262">
        <f>IF(((BM13&gt;=1)*AND(BM13&lt;=BM$5)),BM$9*(1-BM$7)^(BM13-1),0)</f>
        <v>0</v>
      </c>
    </row>
    <row r="14" spans="1:70" s="112" customFormat="1" ht="18" customHeight="1" x14ac:dyDescent="0.2">
      <c r="A14" s="112">
        <f>RANK($H14,($H$11:$H$222),0)</f>
        <v>4</v>
      </c>
      <c r="B14" s="168" t="s">
        <v>72</v>
      </c>
      <c r="C14" s="112" t="s">
        <v>69</v>
      </c>
      <c r="D14" s="183">
        <f>LARGE((K14,M14,O14,Q14,S14,U14,W14,Y14,AA14,AC14,AE14,AG14,AI14,AK14,AM14,AU14,AX14),1)</f>
        <v>546.27459006388108</v>
      </c>
      <c r="E14" s="183">
        <f>LARGE((K14,M14,O14,Q14,S14,U14,W14,Y14,AA14,AC14,AE14,AG14,AI14,AK14,AM14,AU14,AX14),2)</f>
        <v>487.5</v>
      </c>
      <c r="F14" s="183">
        <f>LARGE((K14,M14,O14,Q14,S14,U14,W14,Y14,AA14,AC14,AE14,AG14,AI14,AK14,AM14,AU14,AX14),3)</f>
        <v>469.64889491055254</v>
      </c>
      <c r="G14" s="183"/>
      <c r="H14" s="110">
        <f>SUM(D14:G14)</f>
        <v>1503.4234849744337</v>
      </c>
      <c r="I14" s="240"/>
      <c r="J14" s="116"/>
      <c r="K14" s="140">
        <f>IF(((J14&gt;=1)*AND(J14&lt;=J$5)),J$9*(1-J$7)^(J14-1),0)</f>
        <v>0</v>
      </c>
      <c r="L14" s="96"/>
      <c r="M14" s="140">
        <f>IF(((L14&gt;=1)*AND(L14&lt;=L$5)),L$9*(1-L$7)^(L14-1),0)</f>
        <v>0</v>
      </c>
      <c r="N14" s="116"/>
      <c r="O14" s="140">
        <f>IF(((N14&gt;=1)*AND(N14&lt;=N$5)),N$9*(1-N$7)^(N14-1),0)</f>
        <v>0</v>
      </c>
      <c r="P14" s="116"/>
      <c r="Q14" s="140">
        <f>IF(((P14&gt;=1)*AND(P14&lt;=P$5)),P$9*(1-P$7)^(P14-1),0)</f>
        <v>0</v>
      </c>
      <c r="R14" s="116">
        <v>2</v>
      </c>
      <c r="S14" s="140">
        <f>IF(((R14&gt;=1)*AND(R14&lt;=R$5)),R$9*(1-R$7)^(R14-1),0)</f>
        <v>487.5</v>
      </c>
      <c r="T14" s="116"/>
      <c r="U14" s="140">
        <f>IF(((T14&gt;=1)*AND(T14&lt;=T$5)),T$9*(1-T$7)^(T14-1),0)</f>
        <v>0</v>
      </c>
      <c r="V14" s="96"/>
      <c r="W14" s="140">
        <f>IF(((V14&gt;=1)*AND(V14&lt;=V$5)),V$9*(1-V$7)^(V14-1),0)</f>
        <v>0</v>
      </c>
      <c r="X14" s="116"/>
      <c r="Y14" s="140">
        <f>IF(((X14&gt;=1)*AND(X14&lt;=X$5)),X$9*(1-X$7)^(X14-1),0)</f>
        <v>0</v>
      </c>
      <c r="Z14" s="141"/>
      <c r="AA14" s="140">
        <f>IF(((Z14&gt;=1)*AND(Z14&lt;=Z$5)),Z$9*(1-Z$7)^(Z14-1),0)</f>
        <v>0</v>
      </c>
      <c r="AB14" s="141">
        <v>28</v>
      </c>
      <c r="AC14" s="140">
        <f>IF(((AB14&gt;=1)*AND(AB14&lt;=AB$5)),AB$9*(1-AB$7)^(AB14-1),0)</f>
        <v>448.83012257862197</v>
      </c>
      <c r="AD14" s="116">
        <v>49</v>
      </c>
      <c r="AE14" s="140">
        <f>IF(((AD14&gt;=1)*AND(AD14&lt;=AD$5)),AD$9*(1-AD$7)^(AD14-1),0)</f>
        <v>0</v>
      </c>
      <c r="AF14" s="116"/>
      <c r="AG14" s="140">
        <f>IF(((AF14&gt;=1)*AND(AF14&lt;=AF$5)),AF$9*(1-AF$7)^(AF14-1),0)</f>
        <v>0</v>
      </c>
      <c r="AH14" s="116">
        <v>15</v>
      </c>
      <c r="AI14" s="140">
        <f>IF(((AH14&gt;=1)*AND(AH14&lt;=AH$5)),AH$9*(1-AH$7)^(AH14-1),0)</f>
        <v>546.27459006388108</v>
      </c>
      <c r="AJ14" s="116">
        <v>25</v>
      </c>
      <c r="AK14" s="140">
        <f>IF(((AJ14&gt;=1)*AND(AJ14&lt;=AJ$5)),AJ$9*(1-AJ$7)^(AJ14-1),0)</f>
        <v>469.64889491055254</v>
      </c>
      <c r="AL14" s="116"/>
      <c r="AM14" s="140">
        <f>IF(((AL14&gt;=1)*AND(AL14&lt;=AL$4)),AL$9*(1-AL$7)^(AL14-1),0)</f>
        <v>0</v>
      </c>
      <c r="AN14" s="116"/>
      <c r="AO14" s="140">
        <f>IF(((AN14&gt;=1)*AND(AN14&lt;=AN$4)),AN$9*(1-AN$7)^(AN14-1),0)</f>
        <v>0</v>
      </c>
      <c r="AP14" s="116"/>
      <c r="AQ14" s="140">
        <f>IF(((AP14&gt;=1)*AND(AP14&lt;=AP$4)),AP$9*(1-AP$7)^(AP14-1),0)</f>
        <v>0</v>
      </c>
      <c r="AR14" s="116"/>
      <c r="AS14" s="140">
        <f>IF(((AR14&gt;=1)*AND(AR14&lt;=AR$4)),AR$9*(1-AR$7)^(AR14-1),0)</f>
        <v>0</v>
      </c>
      <c r="AT14" s="116"/>
      <c r="AU14" s="140">
        <f>IF(((AT14&gt;=1)*AND(AT14&lt;=AT$5)),AT$9*(1-AT$7)^(AT14-1),0)</f>
        <v>0</v>
      </c>
      <c r="AV14" s="111"/>
      <c r="AW14" s="116"/>
      <c r="AX14" s="140">
        <f>LARGE((AZ14,BB14,BD14,BF14,BH14,BJ14,BL14,BN14),1)</f>
        <v>463.42968749999994</v>
      </c>
      <c r="AY14" s="116">
        <v>4</v>
      </c>
      <c r="AZ14" s="140">
        <f>IF(((AY14&gt;=1)*AND(AY14&lt;=AY$5)),AY$9*(1-AY$7)^(AY14-1),0)</f>
        <v>463.42968749999994</v>
      </c>
      <c r="BA14" s="116"/>
      <c r="BB14" s="140">
        <f>IF(((BA14&gt;=1)*AND(BA14&lt;=BA$5)),BA$9*(1-BA$7)^(BA14-1),0)</f>
        <v>0</v>
      </c>
      <c r="BC14" s="96"/>
      <c r="BD14" s="140">
        <f>IF(((BC14&gt;=1)*AND(BC14&lt;=BC$5)),BC$9*(1-BC$7)^(BC14-1),0)</f>
        <v>0</v>
      </c>
      <c r="BE14" s="116"/>
      <c r="BF14" s="140">
        <f>IF(((BE14&gt;=1)*AND(BE14&lt;=BE$5)),BE$9*(1-BE$7)^(BE14-1),0)</f>
        <v>0</v>
      </c>
      <c r="BG14" s="116"/>
      <c r="BH14" s="140">
        <f>IF(((BG14&gt;=1)*AND(BG14&lt;=BG$5)),BG$9*(1-BG$7)^(BG14-1),0)</f>
        <v>0</v>
      </c>
      <c r="BI14" s="116"/>
      <c r="BJ14" s="140">
        <f>IF(((BI14&gt;=1)*AND(BI14&lt;=BI$5)),BI$9*(1-BI$7)^(BI14-1),0)</f>
        <v>0</v>
      </c>
      <c r="BK14" s="116"/>
      <c r="BL14" s="140">
        <f>IF(((BK14&gt;=1)*AND(BK14&lt;=BK$5)),BK$9*(1-BK$7)^(BK14-1),0)</f>
        <v>0</v>
      </c>
      <c r="BM14" s="116">
        <v>35</v>
      </c>
      <c r="BN14" s="262">
        <f>IF(((BM14&gt;=1)*AND(BM14&lt;=BM$5)),BM$9*(1-BM$7)^(BM14-1),0)</f>
        <v>0</v>
      </c>
      <c r="BO14" s="100"/>
      <c r="BP14" s="100"/>
      <c r="BQ14" s="100"/>
      <c r="BR14" s="100"/>
    </row>
    <row r="15" spans="1:70" s="112" customFormat="1" ht="18" customHeight="1" x14ac:dyDescent="0.2">
      <c r="A15" s="112">
        <f>RANK($H15,($H$11:$H$222),0)</f>
        <v>5</v>
      </c>
      <c r="B15" s="168" t="s">
        <v>98</v>
      </c>
      <c r="C15" s="112" t="s">
        <v>69</v>
      </c>
      <c r="D15" s="183">
        <f>LARGE((K15,M15,O15,Q15,S15,U15,W15,Y15,AA15,AC15,AE15,AG15,AI15,AK15,AM15,AU15,AX15),1)</f>
        <v>563.03907863009204</v>
      </c>
      <c r="E15" s="183">
        <f>LARGE((K15,M15,O15,Q15,S15,U15,W15,Y15,AA15,AC15,AE15,AG15,AI15,AK15,AM15,AU15,AX15),2)</f>
        <v>475.31249999999994</v>
      </c>
      <c r="F15" s="183">
        <f>LARGE((K15,M15,O15,Q15,S15,U15,W15,Y15,AA15,AC15,AE15,AG15,AI15,AK15,AM15,AU15,AX15),3)</f>
        <v>451.84394531249995</v>
      </c>
      <c r="G15" s="183"/>
      <c r="H15" s="110">
        <f>SUM(D15:G15)</f>
        <v>1490.195523942592</v>
      </c>
      <c r="I15" s="240"/>
      <c r="J15" s="116"/>
      <c r="K15" s="140">
        <f>IF(((J15&gt;=1)*AND(J15&lt;=J$5)),J$9*(1-J$7)^(J15-1),0)</f>
        <v>0</v>
      </c>
      <c r="L15" s="96"/>
      <c r="M15" s="140">
        <f>IF(((L15&gt;=1)*AND(L15&lt;=L$5)),L$9*(1-L$7)^(L15-1),0)</f>
        <v>0</v>
      </c>
      <c r="N15" s="116"/>
      <c r="O15" s="140">
        <f>IF(((N15&gt;=1)*AND(N15&lt;=N$5)),N$9*(1-N$7)^(N15-1),0)</f>
        <v>0</v>
      </c>
      <c r="P15" s="116"/>
      <c r="Q15" s="140">
        <f>IF(((P15&gt;=1)*AND(P15&lt;=P$5)),P$9*(1-P$7)^(P15-1),0)</f>
        <v>0</v>
      </c>
      <c r="R15" s="116">
        <v>17</v>
      </c>
      <c r="S15" s="140">
        <f>IF(((R15&gt;=1)*AND(R15&lt;=R$5)),R$9*(1-R$7)^(R15-1),0)</f>
        <v>333.46008421241271</v>
      </c>
      <c r="T15" s="116">
        <v>5</v>
      </c>
      <c r="U15" s="140">
        <f>IF(((T15&gt;=1)*AND(T15&lt;=T$5)),T$9*(1-T$7)^(T15-1),0)</f>
        <v>451.84394531249995</v>
      </c>
      <c r="V15" s="96">
        <v>3</v>
      </c>
      <c r="W15" s="140">
        <f>IF(((V15&gt;=1)*AND(V15&lt;=V$5)),V$9*(1-V$7)^(V15-1),0)</f>
        <v>475.31249999999994</v>
      </c>
      <c r="X15" s="116"/>
      <c r="Y15" s="140">
        <f>IF(((X15&gt;=1)*AND(X15&lt;=X$5)),X$9*(1-X$7)^(X15-1),0)</f>
        <v>0</v>
      </c>
      <c r="Z15" s="141"/>
      <c r="AA15" s="140">
        <f>IF(((Z15&gt;=1)*AND(Z15&lt;=Z$5)),Z$9*(1-Z$7)^(Z15-1),0)</f>
        <v>0</v>
      </c>
      <c r="AB15" s="141"/>
      <c r="AC15" s="140">
        <f>IF(((AB15&gt;=1)*AND(AB15&lt;=AB$5)),AB$9*(1-AB$7)^(AB15-1),0)</f>
        <v>0</v>
      </c>
      <c r="AD15" s="116"/>
      <c r="AE15" s="140">
        <f>IF(((AD15&gt;=1)*AND(AD15&lt;=AD$5)),AD$9*(1-AD$7)^(AD15-1),0)</f>
        <v>0</v>
      </c>
      <c r="AF15" s="116">
        <v>36</v>
      </c>
      <c r="AG15" s="140">
        <f>IF(((AF15&gt;=1)*AND(AF15&lt;=AF$5)),AF$9*(1-AF$7)^(AF15-1),0)</f>
        <v>397.71488034604766</v>
      </c>
      <c r="AH15" s="116">
        <v>13</v>
      </c>
      <c r="AI15" s="140">
        <f>IF(((AH15&gt;=1)*AND(AH15&lt;=AH$5)),AH$9*(1-AH$7)^(AH15-1),0)</f>
        <v>563.03907863009204</v>
      </c>
      <c r="AJ15" s="116"/>
      <c r="AK15" s="140">
        <f>IF(((AJ15&gt;=1)*AND(AJ15&lt;=AJ$5)),AJ$9*(1-AJ$7)^(AJ15-1),0)</f>
        <v>0</v>
      </c>
      <c r="AL15" s="116"/>
      <c r="AM15" s="140">
        <f>IF(((AL15&gt;=1)*AND(AL15&lt;=AL$4)),AL$9*(1-AL$7)^(AL15-1),0)</f>
        <v>0</v>
      </c>
      <c r="AN15" s="116"/>
      <c r="AO15" s="140">
        <f>IF(((AN15&gt;=1)*AND(AN15&lt;=AN$4)),AN$9*(1-AN$7)^(AN15-1),0)</f>
        <v>0</v>
      </c>
      <c r="AP15" s="116"/>
      <c r="AQ15" s="140">
        <f>IF(((AP15&gt;=1)*AND(AP15&lt;=AP$4)),AP$9*(1-AP$7)^(AP15-1),0)</f>
        <v>0</v>
      </c>
      <c r="AR15" s="116"/>
      <c r="AS15" s="140">
        <f>IF(((AR15&gt;=1)*AND(AR15&lt;=AR$4)),AR$9*(1-AR$7)^(AR15-1),0)</f>
        <v>0</v>
      </c>
      <c r="AT15" s="116"/>
      <c r="AU15" s="140">
        <f>IF(((AT15&gt;=1)*AND(AT15&lt;=AT$5)),AT$9*(1-AT$7)^(AT15-1),0)</f>
        <v>0</v>
      </c>
      <c r="AV15" s="111"/>
      <c r="AW15" s="116"/>
      <c r="AX15" s="140">
        <f>LARGE((AZ15,BB15,BD15,BF15,BH15,BJ15,BL15,BN15),1)</f>
        <v>416.16269641368461</v>
      </c>
      <c r="AY15" s="116"/>
      <c r="AZ15" s="140">
        <f>IF(((AY15&gt;=1)*AND(AY15&lt;=AY$5)),AY$9*(1-AY$7)^(AY15-1),0)</f>
        <v>0</v>
      </c>
      <c r="BA15" s="116">
        <v>24</v>
      </c>
      <c r="BB15" s="140">
        <f>IF(((BA15&gt;=1)*AND(BA15&lt;=BA$5)),BA$9*(1-BA$7)^(BA15-1),0)</f>
        <v>279.30336330403742</v>
      </c>
      <c r="BC15" s="96"/>
      <c r="BD15" s="140">
        <f>IF(((BC15&gt;=1)*AND(BC15&lt;=BC$5)),BC$9*(1-BC$7)^(BC15-1),0)</f>
        <v>0</v>
      </c>
      <c r="BE15" s="116"/>
      <c r="BF15" s="140">
        <f>IF(((BE15&gt;=1)*AND(BE15&lt;=BE$5)),BE$9*(1-BE$7)^(BE15-1),0)</f>
        <v>0</v>
      </c>
      <c r="BG15" s="116"/>
      <c r="BH15" s="140">
        <f>IF(((BG15&gt;=1)*AND(BG15&lt;=BG$5)),BG$9*(1-BG$7)^(BG15-1),0)</f>
        <v>0</v>
      </c>
      <c r="BI15" s="116">
        <v>33</v>
      </c>
      <c r="BJ15" s="140">
        <f>IF(((BI15&gt;=1)*AND(BI15&lt;=BI$5)),BI$9*(1-BI$7)^(BI15-1),0)</f>
        <v>416.16269641368461</v>
      </c>
      <c r="BK15" s="116"/>
      <c r="BL15" s="140">
        <f>IF(((BK15&gt;=1)*AND(BK15&lt;=BK$5)),BK$9*(1-BK$7)^(BK15-1),0)</f>
        <v>0</v>
      </c>
      <c r="BM15" s="116"/>
      <c r="BN15" s="262">
        <f>IF(((BM15&gt;=1)*AND(BM15&lt;=BM$5)),BM$9*(1-BM$7)^(BM15-1),0)</f>
        <v>0</v>
      </c>
    </row>
    <row r="16" spans="1:70" s="112" customFormat="1" ht="18" customHeight="1" x14ac:dyDescent="0.15">
      <c r="A16" s="112">
        <f>RANK($H16,($H$11:$H$222),0)</f>
        <v>6</v>
      </c>
      <c r="B16" s="168" t="s">
        <v>214</v>
      </c>
      <c r="C16" s="112" t="s">
        <v>69</v>
      </c>
      <c r="D16" s="183">
        <f>LARGE((K16,M16,O16,Q16,S16,U16,W16,Y16,AA16,AC16,AE16,AG16,AI16,AK16,AM16,AU16,AX16),1)</f>
        <v>429.53415051269525</v>
      </c>
      <c r="E16" s="183">
        <f>LARGE((K16,M16,O16,Q16,S16,U16,W16,Y16,AA16,AC16,AE16,AG16,AI16,AK16,AM16,AU16,AX16),2)</f>
        <v>398.11775428535265</v>
      </c>
      <c r="F16" s="183">
        <f>LARGE((K16,M16,O16,Q16,S16,U16,W16,Y16,AA16,AC16,AE16,AG16,AI16,AK16,AM16,AU16,AX16),3)</f>
        <v>374.3835535971831</v>
      </c>
      <c r="G16" s="183"/>
      <c r="H16" s="110">
        <f>SUM(D16:G16)</f>
        <v>1202.035458395231</v>
      </c>
      <c r="I16" s="240"/>
      <c r="J16" s="116">
        <v>1</v>
      </c>
      <c r="K16" s="140">
        <f>IF(((J16&gt;=1)*AND(J16&lt;=J$5)),J$9*(1-J$7)^(J16-1),0)</f>
        <v>300</v>
      </c>
      <c r="L16" s="96">
        <v>4</v>
      </c>
      <c r="M16" s="140">
        <f>IF(((L16&gt;=1)*AND(L16&lt;=L$5)),L$9*(1-L$7)^(L16-1),0)</f>
        <v>278.05781249999995</v>
      </c>
      <c r="N16" s="116"/>
      <c r="O16" s="140">
        <f>IF(((N16&gt;=1)*AND(N16&lt;=N$5)),N$9*(1-N$7)^(N16-1),0)</f>
        <v>0</v>
      </c>
      <c r="P16" s="116"/>
      <c r="Q16" s="140">
        <f>IF(((P16&gt;=1)*AND(P16&lt;=P$5)),P$9*(1-P$7)^(P16-1),0)</f>
        <v>0</v>
      </c>
      <c r="R16" s="116">
        <v>16</v>
      </c>
      <c r="S16" s="140">
        <f>IF(((R16&gt;=1)*AND(R16&lt;=R$5)),R$9*(1-R$7)^(R16-1),0)</f>
        <v>342.0103427819617</v>
      </c>
      <c r="T16" s="116">
        <v>55</v>
      </c>
      <c r="U16" s="140">
        <f>IF(((T16&gt;=1)*AND(T16&lt;=T$5)),T$9*(1-T$7)^(T16-1),0)</f>
        <v>0</v>
      </c>
      <c r="V16" s="96">
        <v>17</v>
      </c>
      <c r="W16" s="140">
        <f>IF(((V16&gt;=1)*AND(V16&lt;=V$5)),V$9*(1-V$7)^(V16-1),0)</f>
        <v>333.46008421241271</v>
      </c>
      <c r="X16" s="116">
        <v>10</v>
      </c>
      <c r="Y16" s="140">
        <f>IF(((X16&gt;=1)*AND(X16&lt;=X$5)),X$9*(1-X$7)^(X16-1),0)</f>
        <v>398.11775428535265</v>
      </c>
      <c r="Z16" s="141"/>
      <c r="AA16" s="140">
        <f>IF(((Z16&gt;=1)*AND(Z16&lt;=Z$5)),Z$9*(1-Z$7)^(Z16-1),0)</f>
        <v>0</v>
      </c>
      <c r="AB16" s="141"/>
      <c r="AC16" s="140">
        <f>IF(((AB16&gt;=1)*AND(AB16&lt;=AB$5)),AB$9*(1-AB$7)^(AB16-1),0)</f>
        <v>0</v>
      </c>
      <c r="AD16" s="116"/>
      <c r="AE16" s="140">
        <f>IF(((AD16&gt;=1)*AND(AD16&lt;=AD$5)),AD$9*(1-AD$7)^(AD16-1),0)</f>
        <v>0</v>
      </c>
      <c r="AF16" s="116"/>
      <c r="AG16" s="140">
        <f>IF(((AF16&gt;=1)*AND(AF16&lt;=AF$5)),AF$9*(1-AF$7)^(AF16-1),0)</f>
        <v>0</v>
      </c>
      <c r="AH16" s="116">
        <v>40</v>
      </c>
      <c r="AI16" s="140">
        <f>IF(((AH16&gt;=1)*AND(AH16&lt;=AH$5)),AH$9*(1-AH$7)^(AH16-1),0)</f>
        <v>374.3835535971831</v>
      </c>
      <c r="AJ16" s="116"/>
      <c r="AK16" s="140">
        <f>IF(((AJ16&gt;=1)*AND(AJ16&lt;=AJ$5)),AJ$9*(1-AJ$7)^(AJ16-1),0)</f>
        <v>0</v>
      </c>
      <c r="AL16" s="116"/>
      <c r="AM16" s="140">
        <f>IF(((AL16&gt;=1)*AND(AL16&lt;=AL$4)),AL$9*(1-AL$7)^(AL16-1),0)</f>
        <v>0</v>
      </c>
      <c r="AN16" s="155"/>
      <c r="AO16" s="156">
        <f>IF(((AN16&gt;=1)*AND(AN16&lt;=AN$4)),AN$9*(1-AN$7)^(AN16-1),0)</f>
        <v>0</v>
      </c>
      <c r="AP16" s="116"/>
      <c r="AQ16" s="140">
        <f>IF(((AP16&gt;=1)*AND(AP16&lt;=AP$4)),AP$9*(1-AP$7)^(AP16-1),0)</f>
        <v>0</v>
      </c>
      <c r="AR16" s="116"/>
      <c r="AS16" s="140">
        <f>IF(((AR16&gt;=1)*AND(AR16&lt;=AR$4)),AR$9*(1-AR$7)^(AR16-1),0)</f>
        <v>0</v>
      </c>
      <c r="AT16" s="116"/>
      <c r="AU16" s="140">
        <f>IF(((AT16&gt;=1)*AND(AT16&lt;=AT$5)),AT$9*(1-AT$7)^(AT16-1),0)</f>
        <v>0</v>
      </c>
      <c r="AV16" s="111"/>
      <c r="AW16" s="116"/>
      <c r="AX16" s="140">
        <f>LARGE((AZ16,BB16,BD16,BF16,BH16,BJ16,BL16,BN16),1)</f>
        <v>429.53415051269525</v>
      </c>
      <c r="AY16" s="116"/>
      <c r="AZ16" s="140">
        <f>IF(((AY16&gt;=1)*AND(AY16&lt;=AY$5)),AY$9*(1-AY$7)^(AY16-1),0)</f>
        <v>0</v>
      </c>
      <c r="BA16" s="116">
        <v>13</v>
      </c>
      <c r="BB16" s="140">
        <f>IF(((BA16&gt;=1)*AND(BA16&lt;=BA$5)),BA$9*(1-BA$7)^(BA16-1),0)</f>
        <v>368.99917291332548</v>
      </c>
      <c r="BC16" s="96"/>
      <c r="BD16" s="140">
        <f>IF(((BC16&gt;=1)*AND(BC16&lt;=BC$5)),BC$9*(1-BC$7)^(BC16-1),0)</f>
        <v>0</v>
      </c>
      <c r="BE16" s="116">
        <v>7</v>
      </c>
      <c r="BF16" s="140">
        <f>IF(((BE16&gt;=1)*AND(BE16&lt;=BE$5)),BE$9*(1-BE$7)^(BE16-1),0)</f>
        <v>429.53415051269525</v>
      </c>
      <c r="BG16" s="116"/>
      <c r="BH16" s="140">
        <f>IF(((BG16&gt;=1)*AND(BG16&lt;=BG$5)),BG$9*(1-BG$7)^(BG16-1),0)</f>
        <v>0</v>
      </c>
      <c r="BI16" s="116"/>
      <c r="BJ16" s="140">
        <f>IF(((BI16&gt;=1)*AND(BI16&lt;=BI$5)),BI$9*(1-BI$7)^(BI16-1),0)</f>
        <v>0</v>
      </c>
      <c r="BK16" s="116"/>
      <c r="BL16" s="140">
        <f>IF(((BK16&gt;=1)*AND(BK16&lt;=BK$5)),BK$9*(1-BK$7)^(BK16-1),0)</f>
        <v>0</v>
      </c>
      <c r="BM16" s="116"/>
      <c r="BN16" s="262">
        <f>IF(((BM16&gt;=1)*AND(BM16&lt;=BM$5)),BM$9*(1-BM$7)^(BM16-1),0)</f>
        <v>0</v>
      </c>
      <c r="BO16" s="163"/>
      <c r="BP16" s="163"/>
      <c r="BQ16" s="163"/>
      <c r="BR16" s="163"/>
    </row>
    <row r="17" spans="1:70" s="112" customFormat="1" ht="18" customHeight="1" x14ac:dyDescent="0.15">
      <c r="A17" s="112">
        <f>RANK($H17,($H$11:$H$222),0)</f>
        <v>7</v>
      </c>
      <c r="B17" s="101" t="s">
        <v>128</v>
      </c>
      <c r="C17" s="98" t="s">
        <v>67</v>
      </c>
      <c r="D17" s="183">
        <f>LARGE((K17,M17,O17,Q17,S17,U17,W17,Y17,AA17,AC17,AE17,AG17,AI17,AK17,AM17,AU17,AX17),1)</f>
        <v>440.54784667968744</v>
      </c>
      <c r="E17" s="183">
        <f>LARGE((K17,M17,O17,Q17,S17,U17,W17,Y17,AA17,AC17,AE17,AG17,AI17,AK17,AM17,AU17,AX17),2)</f>
        <v>440.54784667968744</v>
      </c>
      <c r="F17" s="183">
        <f>LARGE((K17,M17,O17,Q17,S17,U17,W17,Y17,AA17,AC17,AE17,AG17,AI17,AK17,AM17,AU17,AX17),3)</f>
        <v>293.8102441068113</v>
      </c>
      <c r="G17" s="183"/>
      <c r="H17" s="110">
        <f>SUM(D17:G17)</f>
        <v>1174.9059374661861</v>
      </c>
      <c r="I17" s="240"/>
      <c r="J17" s="116">
        <v>52</v>
      </c>
      <c r="K17" s="140">
        <f>IF(((J17&gt;=1)*AND(J17&lt;=J$5)),J$9*(1-J$7)^(J17-1),0)</f>
        <v>82.481519934718179</v>
      </c>
      <c r="L17" s="96">
        <v>6</v>
      </c>
      <c r="M17" s="140">
        <f>IF(((L17&gt;=1)*AND(L17&lt;=L$5)),L$9*(1-L$7)^(L17-1),0)</f>
        <v>264.32870800781245</v>
      </c>
      <c r="N17" s="116"/>
      <c r="O17" s="140">
        <f>IF(((N17&gt;=1)*AND(N17&lt;=N$5)),N$9*(1-N$7)^(N17-1),0)</f>
        <v>0</v>
      </c>
      <c r="P17" s="116"/>
      <c r="Q17" s="140">
        <f>IF(((P17&gt;=1)*AND(P17&lt;=P$5)),P$9*(1-P$7)^(P17-1),0)</f>
        <v>0</v>
      </c>
      <c r="R17" s="116">
        <v>28</v>
      </c>
      <c r="S17" s="140">
        <f>IF(((R17&gt;=1)*AND(R17&lt;=R$5)),R$9*(1-R$7)^(R17-1),0)</f>
        <v>252.4030672286936</v>
      </c>
      <c r="T17" s="116">
        <v>22</v>
      </c>
      <c r="U17" s="140">
        <f>IF(((T17&gt;=1)*AND(T17&lt;=T$5)),T$9*(1-T$7)^(T17-1),0)</f>
        <v>293.8102441068113</v>
      </c>
      <c r="V17" s="96">
        <v>6</v>
      </c>
      <c r="W17" s="140">
        <f>IF(((V17&gt;=1)*AND(V17&lt;=V$5)),V$9*(1-V$7)^(V17-1),0)</f>
        <v>440.54784667968744</v>
      </c>
      <c r="X17" s="116">
        <v>6</v>
      </c>
      <c r="Y17" s="140">
        <f>IF(((X17&gt;=1)*AND(X17&lt;=X$5)),X$9*(1-X$7)^(X17-1),0)</f>
        <v>440.54784667968744</v>
      </c>
      <c r="Z17" s="141"/>
      <c r="AA17" s="140">
        <f>IF(((Z17&gt;=1)*AND(Z17&lt;=Z$5)),Z$9*(1-Z$7)^(Z17-1),0)</f>
        <v>0</v>
      </c>
      <c r="AB17" s="141"/>
      <c r="AC17" s="140">
        <f>IF(((AB17&gt;=1)*AND(AB17&lt;=AB$5)),AB$9*(1-AB$7)^(AB17-1),0)</f>
        <v>0</v>
      </c>
      <c r="AD17" s="116"/>
      <c r="AE17" s="140">
        <f>IF(((AD17&gt;=1)*AND(AD17&lt;=AD$5)),AD$9*(1-AD$7)^(AD17-1),0)</f>
        <v>0</v>
      </c>
      <c r="AF17" s="116"/>
      <c r="AG17" s="140">
        <f>IF(((AF17&gt;=1)*AND(AF17&lt;=AF$5)),AF$9*(1-AF$7)^(AF17-1),0)</f>
        <v>0</v>
      </c>
      <c r="AH17" s="116">
        <v>52</v>
      </c>
      <c r="AI17" s="140">
        <f>IF(((AH17&gt;=1)*AND(AH17&lt;=AH$5)),AH$9*(1-AH$7)^(AH17-1),0)</f>
        <v>0</v>
      </c>
      <c r="AJ17" s="116"/>
      <c r="AK17" s="140">
        <f>IF(((AJ17&gt;=1)*AND(AJ17&lt;=AJ$5)),AJ$9*(1-AJ$7)^(AJ17-1),0)</f>
        <v>0</v>
      </c>
      <c r="AL17" s="116"/>
      <c r="AM17" s="140">
        <f>IF(((AL17&gt;=1)*AND(AL17&lt;=AL$4)),AL$9*(1-AL$7)^(AL17-1),0)</f>
        <v>0</v>
      </c>
      <c r="AN17" s="155"/>
      <c r="AO17" s="156">
        <f>IF(((AN17&gt;=1)*AND(AN17&lt;=AN$4)),AN$9*(1-AN$7)^(AN17-1),0)</f>
        <v>0</v>
      </c>
      <c r="AP17" s="116"/>
      <c r="AQ17" s="140">
        <f>IF(((AP17&gt;=1)*AND(AP17&lt;=AP$4)),AP$9*(1-AP$7)^(AP17-1),0)</f>
        <v>0</v>
      </c>
      <c r="AR17" s="116"/>
      <c r="AS17" s="140">
        <f>IF(((AR17&gt;=1)*AND(AR17&lt;=AR$4)),AR$9*(1-AR$7)^(AR17-1),0)</f>
        <v>0</v>
      </c>
      <c r="AT17" s="116"/>
      <c r="AU17" s="140">
        <f>IF(((AT17&gt;=1)*AND(AT17&lt;=AT$5)),AT$9*(1-AT$7)^(AT17-1),0)</f>
        <v>0</v>
      </c>
      <c r="AV17" s="111"/>
      <c r="AW17" s="116"/>
      <c r="AX17" s="140">
        <f>LARGE((AZ17,BB17,BD17,BF17,BH17,BJ17,BL17,BN17),1)</f>
        <v>228.09359541117817</v>
      </c>
      <c r="AY17" s="116"/>
      <c r="AZ17" s="140">
        <f>IF(((AY17&gt;=1)*AND(AY17&lt;=AY$5)),AY$9*(1-AY$7)^(AY17-1),0)</f>
        <v>0</v>
      </c>
      <c r="BA17" s="116">
        <v>69</v>
      </c>
      <c r="BB17" s="140">
        <f>IF(((BA17&gt;=1)*AND(BA17&lt;=BA$5)),BA$9*(1-BA$7)^(BA17-1),0)</f>
        <v>0</v>
      </c>
      <c r="BC17" s="96"/>
      <c r="BD17" s="140">
        <f>IF(((BC17&gt;=1)*AND(BC17&lt;=BC$5)),BC$9*(1-BC$7)^(BC17-1),0)</f>
        <v>0</v>
      </c>
      <c r="BE17" s="116">
        <v>32</v>
      </c>
      <c r="BF17" s="140">
        <f>IF(((BE17&gt;=1)*AND(BE17&lt;=BE$5)),BE$9*(1-BE$7)^(BE17-1),0)</f>
        <v>228.09359541117817</v>
      </c>
      <c r="BG17" s="116"/>
      <c r="BH17" s="140">
        <f>IF(((BG17&gt;=1)*AND(BG17&lt;=BG$5)),BG$9*(1-BG$7)^(BG17-1),0)</f>
        <v>0</v>
      </c>
      <c r="BI17" s="116"/>
      <c r="BJ17" s="140">
        <f>IF(((BI17&gt;=1)*AND(BI17&lt;=BI$5)),BI$9*(1-BI$7)^(BI17-1),0)</f>
        <v>0</v>
      </c>
      <c r="BK17" s="116"/>
      <c r="BL17" s="140">
        <f>IF(((BK17&gt;=1)*AND(BK17&lt;=BK$5)),BK$9*(1-BK$7)^(BK17-1),0)</f>
        <v>0</v>
      </c>
      <c r="BM17" s="116"/>
      <c r="BN17" s="262">
        <f>IF(((BM17&gt;=1)*AND(BM17&lt;=BM$5)),BM$9*(1-BM$7)^(BM17-1),0)</f>
        <v>0</v>
      </c>
      <c r="BO17" s="163"/>
      <c r="BP17" s="163"/>
      <c r="BQ17" s="163"/>
      <c r="BR17" s="163"/>
    </row>
    <row r="18" spans="1:70" s="112" customFormat="1" ht="18" customHeight="1" x14ac:dyDescent="0.15">
      <c r="A18" s="112">
        <f>RANK($H18,($H$11:$H$222),0)</f>
        <v>8</v>
      </c>
      <c r="B18" s="101" t="s">
        <v>211</v>
      </c>
      <c r="C18" s="98" t="s">
        <v>69</v>
      </c>
      <c r="D18" s="183">
        <f>LARGE((K18,M18,O18,Q18,S18,U18,W18,Y18,AA18,AC18,AE18,AG18,AI18,AK18,AM18,AU18,AX18),1)</f>
        <v>408.32590183113086</v>
      </c>
      <c r="E18" s="183">
        <f>LARGE((K18,M18,O18,Q18,S18,U18,W18,Y18,AA18,AC18,AE18,AG18,AI18,AK18,AM18,AU18,AX18),2)</f>
        <v>391.74915714085694</v>
      </c>
      <c r="F18" s="183">
        <f>LARGE((K18,M18,O18,Q18,S18,U18,W18,Y18,AA18,AC18,AE18,AG18,AI18,AK18,AM18,AU18,AX18),3)</f>
        <v>359.7741935904923</v>
      </c>
      <c r="G18" s="183"/>
      <c r="H18" s="110">
        <f>SUM(D18:G18)</f>
        <v>1159.8492525624802</v>
      </c>
      <c r="I18" s="240"/>
      <c r="J18" s="116">
        <v>3</v>
      </c>
      <c r="K18" s="140">
        <f>IF(((J18&gt;=1)*AND(J18&lt;=J$5)),J$9*(1-J$7)^(J18-1),0)</f>
        <v>285.1875</v>
      </c>
      <c r="L18" s="96"/>
      <c r="M18" s="140">
        <f>IF(((L18&gt;=1)*AND(L18&lt;=L$5)),L$9*(1-L$7)^(L18-1),0)</f>
        <v>0</v>
      </c>
      <c r="N18" s="116"/>
      <c r="O18" s="140">
        <f>IF(((N18&gt;=1)*AND(N18&lt;=N$5)),N$9*(1-N$7)^(N18-1),0)</f>
        <v>0</v>
      </c>
      <c r="P18" s="116"/>
      <c r="Q18" s="140">
        <f>IF(((P18&gt;=1)*AND(P18&lt;=P$5)),P$9*(1-P$7)^(P18-1),0)</f>
        <v>0</v>
      </c>
      <c r="R18" s="116">
        <v>18</v>
      </c>
      <c r="S18" s="140">
        <f>IF(((R18&gt;=1)*AND(R18&lt;=R$5)),R$9*(1-R$7)^(R18-1),0)</f>
        <v>325.12358210710232</v>
      </c>
      <c r="T18" s="116">
        <v>14</v>
      </c>
      <c r="U18" s="140">
        <f>IF(((T18&gt;=1)*AND(T18&lt;=T$5)),T$9*(1-T$7)^(T18-1),0)</f>
        <v>359.7741935904923</v>
      </c>
      <c r="V18" s="96">
        <v>9</v>
      </c>
      <c r="W18" s="140">
        <f>IF(((V18&gt;=1)*AND(V18&lt;=V$5)),V$9*(1-V$7)^(V18-1),0)</f>
        <v>408.32590183113086</v>
      </c>
      <c r="X18" s="116"/>
      <c r="Y18" s="140">
        <f>IF(((X18&gt;=1)*AND(X18&lt;=X$5)),X$9*(1-X$7)^(X18-1),0)</f>
        <v>0</v>
      </c>
      <c r="Z18" s="141"/>
      <c r="AA18" s="140">
        <f>IF(((Z18&gt;=1)*AND(Z18&lt;=Z$5)),Z$9*(1-Z$7)^(Z18-1),0)</f>
        <v>0</v>
      </c>
      <c r="AB18" s="141"/>
      <c r="AC18" s="140">
        <f>IF(((AB18&gt;=1)*AND(AB18&lt;=AB$5)),AB$9*(1-AB$7)^(AB18-1),0)</f>
        <v>0</v>
      </c>
      <c r="AD18" s="116"/>
      <c r="AE18" s="140">
        <f>IF(((AD18&gt;=1)*AND(AD18&lt;=AD$5)),AD$9*(1-AD$7)^(AD18-1),0)</f>
        <v>0</v>
      </c>
      <c r="AF18" s="116">
        <v>37</v>
      </c>
      <c r="AG18" s="140">
        <f>IF(((AF18&gt;=1)*AND(AF18&lt;=AF$5)),AF$9*(1-AF$7)^(AF18-1),0)</f>
        <v>391.74915714085694</v>
      </c>
      <c r="AH18" s="116">
        <v>45</v>
      </c>
      <c r="AI18" s="140">
        <f>IF(((AH18&gt;=1)*AND(AH18&lt;=AH$5)),AH$9*(1-AH$7)^(AH18-1),0)</f>
        <v>0</v>
      </c>
      <c r="AJ18" s="116"/>
      <c r="AK18" s="140">
        <f>IF(((AJ18&gt;=1)*AND(AJ18&lt;=AJ$5)),AJ$9*(1-AJ$7)^(AJ18-1),0)</f>
        <v>0</v>
      </c>
      <c r="AL18" s="116"/>
      <c r="AM18" s="140">
        <f>IF(((AL18&gt;=1)*AND(AL18&lt;=AL$4)),AL$9*(1-AL$7)^(AL18-1),0)</f>
        <v>0</v>
      </c>
      <c r="AN18" s="155"/>
      <c r="AO18" s="156">
        <f>IF(((AN18&gt;=1)*AND(AN18&lt;=AN$4)),AN$9*(1-AN$7)^(AN18-1),0)</f>
        <v>0</v>
      </c>
      <c r="AP18" s="116"/>
      <c r="AQ18" s="140">
        <f>IF(((AP18&gt;=1)*AND(AP18&lt;=AP$4)),AP$9*(1-AP$7)^(AP18-1),0)</f>
        <v>0</v>
      </c>
      <c r="AR18" s="116"/>
      <c r="AS18" s="140">
        <f>IF(((AR18&gt;=1)*AND(AR18&lt;=AR$4)),AR$9*(1-AR$7)^(AR18-1),0)</f>
        <v>0</v>
      </c>
      <c r="AT18" s="116"/>
      <c r="AU18" s="140">
        <f>IF(((AT18&gt;=1)*AND(AT18&lt;=AT$5)),AT$9*(1-AT$7)^(AT18-1),0)</f>
        <v>0</v>
      </c>
      <c r="AV18" s="251"/>
      <c r="AW18" s="116"/>
      <c r="AX18" s="140">
        <f>LARGE((AZ18,BB18,BD18,BF18,BH18,BJ18,BL18,BN18),1)</f>
        <v>239.94066578427683</v>
      </c>
      <c r="AY18" s="116"/>
      <c r="AZ18" s="140">
        <f>IF(((AY18&gt;=1)*AND(AY18&lt;=AY$5)),AY$9*(1-AY$7)^(AY18-1),0)</f>
        <v>0</v>
      </c>
      <c r="BA18" s="116">
        <v>30</v>
      </c>
      <c r="BB18" s="140">
        <f>IF(((BA18&gt;=1)*AND(BA18&lt;=BA$5)),BA$9*(1-BA$7)^(BA18-1),0)</f>
        <v>239.94066578427683</v>
      </c>
      <c r="BC18" s="96"/>
      <c r="BD18" s="140">
        <f>IF(((BC18&gt;=1)*AND(BC18&lt;=BC$5)),BC$9*(1-BC$7)^(BC18-1),0)</f>
        <v>0</v>
      </c>
      <c r="BE18" s="116"/>
      <c r="BF18" s="140">
        <f>IF(((BE18&gt;=1)*AND(BE18&lt;=BE$5)),BE$9*(1-BE$7)^(BE18-1),0)</f>
        <v>0</v>
      </c>
      <c r="BG18" s="116"/>
      <c r="BH18" s="140">
        <f>IF(((BG18&gt;=1)*AND(BG18&lt;=BG$5)),BG$9*(1-BG$7)^(BG18-1),0)</f>
        <v>0</v>
      </c>
      <c r="BI18" s="116">
        <v>55</v>
      </c>
      <c r="BJ18" s="140">
        <f>IF(((BI18&gt;=1)*AND(BI18&lt;=BI$5)),BI$9*(1-BI$7)^(BI18-1),0)</f>
        <v>0</v>
      </c>
      <c r="BK18" s="116"/>
      <c r="BL18" s="140">
        <f>IF(((BK18&gt;=1)*AND(BK18&lt;=BK$5)),BK$9*(1-BK$7)^(BK18-1),0)</f>
        <v>0</v>
      </c>
      <c r="BM18" s="116"/>
      <c r="BN18" s="262">
        <f>IF(((BM18&gt;=1)*AND(BM18&lt;=BM$5)),BM$9*(1-BM$7)^(BM18-1),0)</f>
        <v>0</v>
      </c>
    </row>
    <row r="19" spans="1:70" s="112" customFormat="1" ht="18" customHeight="1" x14ac:dyDescent="0.2">
      <c r="A19" s="112">
        <f>RANK($H19,($H$11:$H$222),0)</f>
        <v>9</v>
      </c>
      <c r="B19" s="168" t="s">
        <v>85</v>
      </c>
      <c r="C19" s="112" t="s">
        <v>69</v>
      </c>
      <c r="D19" s="183">
        <f>LARGE((K19,M19,O19,Q19,S19,U19,W19,Y19,AA19,AC19,AE19,AG19,AI19,AK19,AM19,AU19,AX19),1)</f>
        <v>408.32590183113086</v>
      </c>
      <c r="E19" s="183">
        <f>LARGE((K19,M19,O19,Q19,S19,U19,W19,Y19,AA19,AC19,AE19,AG19,AI19,AK19,AM19,AU19,AX19),2)</f>
        <v>403.77145212796717</v>
      </c>
      <c r="F19" s="183">
        <f>LARGE((K19,M19,O19,Q19,S19,U19,W19,Y19,AA19,AC19,AE19,AG19,AI19,AK19,AM19,AU19,AX19),3)</f>
        <v>333.46008421241271</v>
      </c>
      <c r="G19" s="183"/>
      <c r="H19" s="110">
        <f>SUM(D19:G19)</f>
        <v>1145.5574381715107</v>
      </c>
      <c r="I19" s="240"/>
      <c r="J19" s="116">
        <v>4</v>
      </c>
      <c r="K19" s="140">
        <f>IF(((J19&gt;=1)*AND(J19&lt;=J$5)),J$9*(1-J$7)^(J19-1),0)</f>
        <v>278.05781249999995</v>
      </c>
      <c r="L19" s="96">
        <v>2</v>
      </c>
      <c r="M19" s="140">
        <f>IF(((L19&gt;=1)*AND(L19&lt;=L$5)),L$9*(1-L$7)^(L19-1),0)</f>
        <v>292.5</v>
      </c>
      <c r="N19" s="116"/>
      <c r="O19" s="140">
        <f>IF(((N19&gt;=1)*AND(N19&lt;=N$5)),N$9*(1-N$7)^(N19-1),0)</f>
        <v>0</v>
      </c>
      <c r="P19" s="116"/>
      <c r="Q19" s="140">
        <f>IF(((P19&gt;=1)*AND(P19&lt;=P$5)),P$9*(1-P$7)^(P19-1),0)</f>
        <v>0</v>
      </c>
      <c r="R19" s="116">
        <v>51</v>
      </c>
      <c r="S19" s="140">
        <f>IF(((R19&gt;=1)*AND(R19&lt;=R$5)),R$9*(1-R$7)^(R19-1),0)</f>
        <v>0</v>
      </c>
      <c r="T19" s="116">
        <v>17</v>
      </c>
      <c r="U19" s="140">
        <f>IF(((T19&gt;=1)*AND(T19&lt;=T$5)),T$9*(1-T$7)^(T19-1),0)</f>
        <v>333.46008421241271</v>
      </c>
      <c r="V19" s="96">
        <v>20</v>
      </c>
      <c r="W19" s="140">
        <f>IF(((V19&gt;=1)*AND(V19&lt;=V$5)),V$9*(1-V$7)^(V19-1),0)</f>
        <v>309.07060524056419</v>
      </c>
      <c r="X19" s="116">
        <v>9</v>
      </c>
      <c r="Y19" s="140">
        <f>IF(((X19&gt;=1)*AND(X19&lt;=X$5)),X$9*(1-X$7)^(X19-1),0)</f>
        <v>408.32590183113086</v>
      </c>
      <c r="Z19" s="141"/>
      <c r="AA19" s="140">
        <f>IF(((Z19&gt;=1)*AND(Z19&lt;=Z$5)),Z$9*(1-Z$7)^(Z19-1),0)</f>
        <v>0</v>
      </c>
      <c r="AB19" s="141"/>
      <c r="AC19" s="140">
        <f>IF(((AB19&gt;=1)*AND(AB19&lt;=AB$5)),AB$9*(1-AB$7)^(AB19-1),0)</f>
        <v>0</v>
      </c>
      <c r="AD19" s="116"/>
      <c r="AE19" s="140">
        <f>IF(((AD19&gt;=1)*AND(AD19&lt;=AD$5)),AD$9*(1-AD$7)^(AD19-1),0)</f>
        <v>0</v>
      </c>
      <c r="AF19" s="116"/>
      <c r="AG19" s="140">
        <f>IF(((AF19&gt;=1)*AND(AF19&lt;=AF$5)),AF$9*(1-AF$7)^(AF19-1),0)</f>
        <v>0</v>
      </c>
      <c r="AH19" s="116">
        <v>35</v>
      </c>
      <c r="AI19" s="140">
        <f>IF(((AH19&gt;=1)*AND(AH19&lt;=AH$5)),AH$9*(1-AH$7)^(AH19-1),0)</f>
        <v>403.77145212796717</v>
      </c>
      <c r="AJ19" s="116"/>
      <c r="AK19" s="140">
        <f>IF(((AJ19&gt;=1)*AND(AJ19&lt;=AJ$5)),AJ$9*(1-AJ$7)^(AJ19-1),0)</f>
        <v>0</v>
      </c>
      <c r="AL19" s="116"/>
      <c r="AM19" s="140">
        <f>IF(((AL19&gt;=1)*AND(AL19&lt;=AL$4)),AL$9*(1-AL$7)^(AL19-1),0)</f>
        <v>0</v>
      </c>
      <c r="AN19" s="116"/>
      <c r="AO19" s="140">
        <f>IF(((AN19&gt;=1)*AND(AN19&lt;=AN$4)),AN$9*(1-AN$7)^(AN19-1),0)</f>
        <v>0</v>
      </c>
      <c r="AP19" s="116"/>
      <c r="AQ19" s="140">
        <f>IF(((AP19&gt;=1)*AND(AP19&lt;=AP$4)),AP$9*(1-AP$7)^(AP19-1),0)</f>
        <v>0</v>
      </c>
      <c r="AR19" s="116"/>
      <c r="AS19" s="140">
        <f>IF(((AR19&gt;=1)*AND(AR19&lt;=AR$4)),AR$9*(1-AR$7)^(AR19-1),0)</f>
        <v>0</v>
      </c>
      <c r="AT19" s="116"/>
      <c r="AU19" s="140">
        <f>IF(((AT19&gt;=1)*AND(AT19&lt;=AT$5)),AT$9*(1-AT$7)^(AT19-1),0)</f>
        <v>0</v>
      </c>
      <c r="AV19" s="251"/>
      <c r="AW19" s="116"/>
      <c r="AX19" s="140">
        <f>LARGE((AZ19,BB19,BD19,BF19,BH19,BJ19,BL19,BN19),1)</f>
        <v>309.07060524056419</v>
      </c>
      <c r="AY19" s="116"/>
      <c r="AZ19" s="140">
        <f>IF(((AY19&gt;=1)*AND(AY19&lt;=AY$5)),AY$9*(1-AY$7)^(AY19-1),0)</f>
        <v>0</v>
      </c>
      <c r="BA19" s="116">
        <v>41</v>
      </c>
      <c r="BB19" s="140">
        <f>IF(((BA19&gt;=1)*AND(BA19&lt;=BA$5)),BA$9*(1-BA$7)^(BA19-1),0)</f>
        <v>181.61621994394011</v>
      </c>
      <c r="BC19" s="96"/>
      <c r="BD19" s="140">
        <f>IF(((BC19&gt;=1)*AND(BC19&lt;=BC$5)),BC$9*(1-BC$7)^(BC19-1),0)</f>
        <v>0</v>
      </c>
      <c r="BE19" s="116">
        <v>20</v>
      </c>
      <c r="BF19" s="140">
        <f>IF(((BE19&gt;=1)*AND(BE19&lt;=BE$5)),BE$9*(1-BE$7)^(BE19-1),0)</f>
        <v>309.07060524056419</v>
      </c>
      <c r="BG19" s="116"/>
      <c r="BH19" s="140">
        <f>IF(((BG19&gt;=1)*AND(BG19&lt;=BG$5)),BG$9*(1-BG$7)^(BG19-1),0)</f>
        <v>0</v>
      </c>
      <c r="BI19" s="116"/>
      <c r="BJ19" s="140">
        <f>IF(((BI19&gt;=1)*AND(BI19&lt;=BI$5)),BI$9*(1-BI$7)^(BI19-1),0)</f>
        <v>0</v>
      </c>
      <c r="BK19" s="116"/>
      <c r="BL19" s="140">
        <f>IF(((BK19&gt;=1)*AND(BK19&lt;=BK$5)),BK$9*(1-BK$7)^(BK19-1),0)</f>
        <v>0</v>
      </c>
      <c r="BM19" s="116"/>
      <c r="BN19" s="262">
        <f>IF(((BM19&gt;=1)*AND(BM19&lt;=BM$5)),BM$9*(1-BM$7)^(BM19-1),0)</f>
        <v>0</v>
      </c>
    </row>
    <row r="20" spans="1:70" ht="18" customHeight="1" x14ac:dyDescent="0.15">
      <c r="A20" s="112">
        <f>RANK($H20,($H$11:$H$222),0)</f>
        <v>10</v>
      </c>
      <c r="B20" s="168" t="s">
        <v>73</v>
      </c>
      <c r="C20" s="112" t="s">
        <v>69</v>
      </c>
      <c r="D20" s="183">
        <f>LARGE((K20,M20,O20,Q20,S20,U20,W20,Y20,AA20,AC20,AE20,AG20,AI20,AK20,AM20,AU20,AX20),1)</f>
        <v>380.08482598698788</v>
      </c>
      <c r="E20" s="183">
        <f>LARGE((K20,M20,O20,Q20,S20,U20,W20,Y20,AA20,AC20,AE20,AG20,AI20,AK20,AM20,AU20,AX20),2)</f>
        <v>359.7741935904923</v>
      </c>
      <c r="F20" s="183">
        <f>LARGE((K20,M20,O20,Q20,S20,U20,W20,Y20,AA20,AC20,AE20,AG20,AI20,AK20,AM20,AU20,AX20),3)</f>
        <v>350.77983875072999</v>
      </c>
      <c r="G20" s="183"/>
      <c r="H20" s="110">
        <f>SUM(D20:G20)</f>
        <v>1090.6388583282103</v>
      </c>
      <c r="I20" s="240"/>
      <c r="J20" s="116"/>
      <c r="K20" s="140">
        <f>IF(((J20&gt;=1)*AND(J20&lt;=J$5)),J$9*(1-J$7)^(J20-1),0)</f>
        <v>0</v>
      </c>
      <c r="L20" s="96"/>
      <c r="M20" s="140">
        <f>IF(((L20&gt;=1)*AND(L20&lt;=L$5)),L$9*(1-L$7)^(L20-1),0)</f>
        <v>0</v>
      </c>
      <c r="N20" s="116"/>
      <c r="O20" s="140">
        <f>IF(((N20&gt;=1)*AND(N20&lt;=N$5)),N$9*(1-N$7)^(N20-1),0)</f>
        <v>0</v>
      </c>
      <c r="P20" s="116"/>
      <c r="Q20" s="140">
        <f>IF(((P20&gt;=1)*AND(P20&lt;=P$5)),P$9*(1-P$7)^(P20-1),0)</f>
        <v>0</v>
      </c>
      <c r="R20" s="116">
        <v>15</v>
      </c>
      <c r="S20" s="140">
        <f>IF(((R20&gt;=1)*AND(R20&lt;=R$5)),R$9*(1-R$7)^(R20-1),0)</f>
        <v>350.77983875072999</v>
      </c>
      <c r="T20" s="116">
        <v>21</v>
      </c>
      <c r="U20" s="140">
        <f>IF(((T20&gt;=1)*AND(T20&lt;=T$5)),T$9*(1-T$7)^(T20-1),0)</f>
        <v>301.34384010955006</v>
      </c>
      <c r="V20" s="96"/>
      <c r="W20" s="140">
        <f>IF(((V20&gt;=1)*AND(V20&lt;=V$5)),V$9*(1-V$7)^(V20-1),0)</f>
        <v>0</v>
      </c>
      <c r="X20" s="116"/>
      <c r="Y20" s="140">
        <f>IF(((X20&gt;=1)*AND(X20&lt;=X$5)),X$9*(1-X$7)^(X20-1),0)</f>
        <v>0</v>
      </c>
      <c r="Z20" s="141"/>
      <c r="AA20" s="140">
        <f>IF(((Z20&gt;=1)*AND(Z20&lt;=Z$5)),Z$9*(1-Z$7)^(Z20-1),0)</f>
        <v>0</v>
      </c>
      <c r="AB20" s="141"/>
      <c r="AC20" s="140">
        <f>IF(((AB20&gt;=1)*AND(AB20&lt;=AB$5)),AB$9*(1-AB$7)^(AB20-1),0)</f>
        <v>0</v>
      </c>
      <c r="AD20" s="116"/>
      <c r="AE20" s="140">
        <f>IF(((AD20&gt;=1)*AND(AD20&lt;=AD$5)),AD$9*(1-AD$7)^(AD20-1),0)</f>
        <v>0</v>
      </c>
      <c r="AF20" s="116">
        <v>75</v>
      </c>
      <c r="AG20" s="140">
        <f>IF(((AF20&gt;=1)*AND(AF20&lt;=AF$5)),AF$9*(1-AF$7)^(AF20-1),0)</f>
        <v>0</v>
      </c>
      <c r="AH20" s="116">
        <v>39</v>
      </c>
      <c r="AI20" s="140">
        <f>IF(((AH20&gt;=1)*AND(AH20&lt;=AH$5)),AH$9*(1-AH$7)^(AH20-1),0)</f>
        <v>380.08482598698788</v>
      </c>
      <c r="AJ20" s="116"/>
      <c r="AK20" s="140">
        <f>IF(((AJ20&gt;=1)*AND(AJ20&lt;=AJ$5)),AJ$9*(1-AJ$7)^(AJ20-1),0)</f>
        <v>0</v>
      </c>
      <c r="AL20" s="116"/>
      <c r="AM20" s="140">
        <f>IF(((AL20&gt;=1)*AND(AL20&lt;=AL$4)),AL$9*(1-AL$7)^(AL20-1),0)</f>
        <v>0</v>
      </c>
      <c r="AN20" s="116"/>
      <c r="AO20" s="140">
        <f>IF(((AN20&gt;=1)*AND(AN20&lt;=AN$4)),AN$9*(1-AN$7)^(AN20-1),0)</f>
        <v>0</v>
      </c>
      <c r="AP20" s="116"/>
      <c r="AQ20" s="140">
        <f>IF(((AP20&gt;=1)*AND(AP20&lt;=AP$4)),AP$9*(1-AP$7)^(AP20-1),0)</f>
        <v>0</v>
      </c>
      <c r="AR20" s="116"/>
      <c r="AS20" s="140">
        <f>IF(((AR20&gt;=1)*AND(AR20&lt;=AR$4)),AR$9*(1-AR$7)^(AR20-1),0)</f>
        <v>0</v>
      </c>
      <c r="AT20" s="116"/>
      <c r="AU20" s="140">
        <f>IF(((AT20&gt;=1)*AND(AT20&lt;=AT$5)),AT$9*(1-AT$7)^(AT20-1),0)</f>
        <v>0</v>
      </c>
      <c r="AV20" s="386"/>
      <c r="AW20" s="116"/>
      <c r="AX20" s="140">
        <f>LARGE((AZ20,BB20,BD20,BF20,BH20,BJ20,BL20,BN20),1)</f>
        <v>359.7741935904923</v>
      </c>
      <c r="AY20" s="116">
        <v>16</v>
      </c>
      <c r="AZ20" s="140">
        <f>IF(((AY20&gt;=1)*AND(AY20&lt;=AY$5)),AY$9*(1-AY$7)^(AY20-1),0)</f>
        <v>0</v>
      </c>
      <c r="BA20" s="116">
        <v>14</v>
      </c>
      <c r="BB20" s="140">
        <f>IF(((BA20&gt;=1)*AND(BA20&lt;=BA$5)),BA$9*(1-BA$7)^(BA20-1),0)</f>
        <v>359.7741935904923</v>
      </c>
      <c r="BC20" s="96"/>
      <c r="BD20" s="140">
        <f>IF(((BC20&gt;=1)*AND(BC20&lt;=BC$5)),BC$9*(1-BC$7)^(BC20-1),0)</f>
        <v>0</v>
      </c>
      <c r="BE20" s="116"/>
      <c r="BF20" s="140">
        <f>IF(((BE20&gt;=1)*AND(BE20&lt;=BE$5)),BE$9*(1-BE$7)^(BE20-1),0)</f>
        <v>0</v>
      </c>
      <c r="BG20" s="116"/>
      <c r="BH20" s="140">
        <f>IF(((BG20&gt;=1)*AND(BG20&lt;=BG$5)),BG$9*(1-BG$7)^(BG20-1),0)</f>
        <v>0</v>
      </c>
      <c r="BI20" s="116">
        <v>44</v>
      </c>
      <c r="BJ20" s="140">
        <f>IF(((BI20&gt;=1)*AND(BI20&lt;=BI$5)),BI$9*(1-BI$7)^(BI20-1),0)</f>
        <v>352.42092295390216</v>
      </c>
      <c r="BK20" s="116"/>
      <c r="BL20" s="140">
        <f>IF(((BK20&gt;=1)*AND(BK20&lt;=BK$5)),BK$9*(1-BK$7)^(BK20-1),0)</f>
        <v>0</v>
      </c>
      <c r="BM20" s="116"/>
      <c r="BN20" s="262">
        <f>IF(((BM20&gt;=1)*AND(BM20&lt;=BM$5)),BM$9*(1-BM$7)^(BM20-1),0)</f>
        <v>0</v>
      </c>
      <c r="BO20" s="153"/>
      <c r="BP20" s="153"/>
      <c r="BQ20" s="153"/>
      <c r="BR20" s="153"/>
    </row>
    <row r="21" spans="1:70" s="112" customFormat="1" ht="18" customHeight="1" x14ac:dyDescent="0.2">
      <c r="A21" s="112">
        <f>RANK($H21,($H$11:$H$222),0)</f>
        <v>11</v>
      </c>
      <c r="B21" s="168" t="s">
        <v>89</v>
      </c>
      <c r="C21" s="112" t="s">
        <v>69</v>
      </c>
      <c r="D21" s="183">
        <f>LARGE((K21,M21,O21,Q21,S21,U21,W21,Y21,AA21,AC21,AE21,AG21,AI21,AK21,AM21,AU21,AX21),1)</f>
        <v>448.83012257862197</v>
      </c>
      <c r="E21" s="183">
        <f>LARGE((K21,M21,O21,Q21,S21,U21,W21,Y21,AA21,AC21,AE21,AG21,AI21,AK21,AM21,AU21,AX21),2)</f>
        <v>408.32590183113086</v>
      </c>
      <c r="F21" s="183">
        <f>LARGE((K21,M21,O21,Q21,S21,U21,W21,Y21,AA21,AC21,AE21,AG21,AI21,AK21,AM21,AU21,AX21),3)</f>
        <v>216.83147413775126</v>
      </c>
      <c r="G21" s="183"/>
      <c r="H21" s="110">
        <f>SUM(D21:G21)</f>
        <v>1073.9874985475042</v>
      </c>
      <c r="I21" s="240"/>
      <c r="J21" s="116"/>
      <c r="K21" s="140">
        <f>IF(((J21&gt;=1)*AND(J21&lt;=J$5)),J$9*(1-J$7)^(J21-1),0)</f>
        <v>0</v>
      </c>
      <c r="L21" s="116"/>
      <c r="M21" s="140">
        <f>IF(((L21&gt;=1)*AND(L21&lt;=L$5)),L$9*(1-L$7)^(L21-1),0)</f>
        <v>0</v>
      </c>
      <c r="N21" s="116"/>
      <c r="O21" s="140">
        <f>IF(((N21&gt;=1)*AND(N21&lt;=N$5)),N$9*(1-N$7)^(N21-1),0)</f>
        <v>0</v>
      </c>
      <c r="P21" s="116"/>
      <c r="Q21" s="140">
        <f>IF(((P21&gt;=1)*AND(P21&lt;=P$5)),P$9*(1-P$7)^(P21-1),0)</f>
        <v>0</v>
      </c>
      <c r="R21" s="116">
        <v>34</v>
      </c>
      <c r="S21" s="140">
        <f>IF(((R21&gt;=1)*AND(R21&lt;=R$5)),R$9*(1-R$7)^(R21-1),0)</f>
        <v>216.83147413775126</v>
      </c>
      <c r="T21" s="116">
        <v>41</v>
      </c>
      <c r="U21" s="140">
        <f>IF(((T21&gt;=1)*AND(T21&lt;=T$5)),T$9*(1-T$7)^(T21-1),0)</f>
        <v>181.61621994394011</v>
      </c>
      <c r="V21" s="96">
        <v>45</v>
      </c>
      <c r="W21" s="140">
        <f>IF(((V21&gt;=1)*AND(V21&lt;=V$5)),V$9*(1-V$7)^(V21-1),0)</f>
        <v>0</v>
      </c>
      <c r="X21" s="116"/>
      <c r="Y21" s="140">
        <f>IF(((X21&gt;=1)*AND(X21&lt;=X$5)),X$9*(1-X$7)^(X21-1),0)</f>
        <v>0</v>
      </c>
      <c r="Z21" s="141"/>
      <c r="AA21" s="140">
        <f>IF(((Z21&gt;=1)*AND(Z21&lt;=Z$5)),Z$9*(1-Z$7)^(Z21-1),0)</f>
        <v>0</v>
      </c>
      <c r="AB21" s="141"/>
      <c r="AC21" s="140">
        <f>IF(((AB21&gt;=1)*AND(AB21&lt;=AB$5)),AB$9*(1-AB$7)^(AB21-1),0)</f>
        <v>0</v>
      </c>
      <c r="AD21" s="116"/>
      <c r="AE21" s="140">
        <f>IF(((AD21&gt;=1)*AND(AD21&lt;=AD$5)),AD$9*(1-AD$7)^(AD21-1),0)</f>
        <v>0</v>
      </c>
      <c r="AF21" s="116">
        <v>28</v>
      </c>
      <c r="AG21" s="140">
        <f>IF(((AF21&gt;=1)*AND(AF21&lt;=AF$5)),AF$9*(1-AF$7)^(AF21-1),0)</f>
        <v>448.83012257862197</v>
      </c>
      <c r="AH21" s="116">
        <v>42</v>
      </c>
      <c r="AI21" s="140">
        <f>IF(((AH21&gt;=1)*AND(AH21&lt;=AH$5)),AH$9*(1-AH$7)^(AH21-1),0)</f>
        <v>0</v>
      </c>
      <c r="AJ21" s="116"/>
      <c r="AK21" s="140">
        <f>IF(((AJ21&gt;=1)*AND(AJ21&lt;=AJ$5)),AJ$9*(1-AJ$7)^(AJ21-1),0)</f>
        <v>0</v>
      </c>
      <c r="AL21" s="116"/>
      <c r="AM21" s="140">
        <f>IF(((AL21&gt;=1)*AND(AL21&lt;=AL$4)),AL$9*(1-AL$7)^(AL21-1),0)</f>
        <v>0</v>
      </c>
      <c r="AN21" s="116"/>
      <c r="AO21" s="140">
        <f>IF(((AN21&gt;=1)*AND(AN21&lt;=AN$4)),AN$9*(1-AN$7)^(AN21-1),0)</f>
        <v>0</v>
      </c>
      <c r="AP21" s="116"/>
      <c r="AQ21" s="140">
        <f>IF(((AP21&gt;=1)*AND(AP21&lt;=AP$4)),AP$9*(1-AP$7)^(AP21-1),0)</f>
        <v>0</v>
      </c>
      <c r="AR21" s="116"/>
      <c r="AS21" s="140">
        <f>IF(((AR21&gt;=1)*AND(AR21&lt;=AR$4)),AR$9*(1-AR$7)^(AR21-1),0)</f>
        <v>0</v>
      </c>
      <c r="AT21" s="116"/>
      <c r="AU21" s="140">
        <f>IF(((AT21&gt;=1)*AND(AT21&lt;=AT$5)),AT$9*(1-AT$7)^(AT21-1),0)</f>
        <v>0</v>
      </c>
      <c r="AV21" s="251"/>
      <c r="AW21" s="116"/>
      <c r="AX21" s="140">
        <f>LARGE((AZ21,BB21,BD21,BF21,BH21,BJ21,BL21,BN21),1)</f>
        <v>408.32590183113086</v>
      </c>
      <c r="AY21" s="116"/>
      <c r="AZ21" s="140">
        <f>IF(((AY21&gt;=1)*AND(AY21&lt;=AY$5)),AY$9*(1-AY$7)^(AY21-1),0)</f>
        <v>0</v>
      </c>
      <c r="BA21" s="116">
        <v>9</v>
      </c>
      <c r="BB21" s="140">
        <f>IF(((BA21&gt;=1)*AND(BA21&lt;=BA$5)),BA$9*(1-BA$7)^(BA21-1),0)</f>
        <v>408.32590183113086</v>
      </c>
      <c r="BD21" s="140">
        <f>IF(((BC21&gt;=1)*AND(BC21&lt;=BC$5)),BC$9*(1-BC$7)^(BC21-1),0)</f>
        <v>0</v>
      </c>
      <c r="BE21" s="116"/>
      <c r="BF21" s="140">
        <f>IF(((BE21&gt;=1)*AND(BE21&lt;=BE$5)),BE$9*(1-BE$7)^(BE21-1),0)</f>
        <v>0</v>
      </c>
      <c r="BG21" s="116"/>
      <c r="BH21" s="140">
        <f>IF(((BG21&gt;=1)*AND(BG21&lt;=BG$5)),BG$9*(1-BG$7)^(BG21-1),0)</f>
        <v>0</v>
      </c>
      <c r="BI21" s="116">
        <v>51</v>
      </c>
      <c r="BJ21" s="140">
        <f>IF(((BI21&gt;=1)*AND(BI21&lt;=BI$5)),BI$9*(1-BI$7)^(BI21-1),0)</f>
        <v>0</v>
      </c>
      <c r="BK21" s="116"/>
      <c r="BL21" s="140">
        <f>IF(((BK21&gt;=1)*AND(BK21&lt;=BK$5)),BK$9*(1-BK$7)^(BK21-1),0)</f>
        <v>0</v>
      </c>
      <c r="BM21" s="116"/>
      <c r="BN21" s="262">
        <f>IF(((BM21&gt;=1)*AND(BM21&lt;=BM$5)),BM$9*(1-BM$7)^(BM21-1),0)</f>
        <v>0</v>
      </c>
    </row>
    <row r="22" spans="1:70" ht="18" customHeight="1" x14ac:dyDescent="0.15">
      <c r="A22" s="112">
        <f>RANK($H22,($H$11:$H$222),0)</f>
        <v>12</v>
      </c>
      <c r="B22" s="168" t="s">
        <v>224</v>
      </c>
      <c r="C22" s="112" t="s">
        <v>69</v>
      </c>
      <c r="D22" s="183">
        <f>LARGE((K22,M22,O22,Q22,S22,U22,W22,Y22,AA22,AC22,AE22,AG22,AI22,AK22,AM22,AU22,AX22),1)</f>
        <v>398.11775428535265</v>
      </c>
      <c r="E22" s="183">
        <f>LARGE((K22,M22,O22,Q22,S22,U22,W22,Y22,AA22,AC22,AE22,AG22,AI22,AK22,AM22,AU22,AX22),2)</f>
        <v>359.7741935904923</v>
      </c>
      <c r="F22" s="183">
        <f>LARGE((K22,M22,O22,Q22,S22,U22,W22,Y22,AA22,AC22,AE22,AG22,AI22,AK22,AM22,AU22,AX22),3)</f>
        <v>285.1875</v>
      </c>
      <c r="G22" s="183"/>
      <c r="H22" s="110">
        <f>SUM(D22:G22)</f>
        <v>1043.0794478758448</v>
      </c>
      <c r="I22" s="240"/>
      <c r="J22" s="116">
        <v>7</v>
      </c>
      <c r="K22" s="140">
        <f>IF(((J22&gt;=1)*AND(J22&lt;=J$5)),J$9*(1-J$7)^(J22-1),0)</f>
        <v>257.72049030761713</v>
      </c>
      <c r="L22" s="96">
        <v>3</v>
      </c>
      <c r="M22" s="140">
        <f>IF(((L22&gt;=1)*AND(L22&lt;=L$5)),L$9*(1-L$7)^(L22-1),0)</f>
        <v>285.1875</v>
      </c>
      <c r="N22" s="116"/>
      <c r="O22" s="140">
        <f>IF(((N22&gt;=1)*AND(N22&lt;=N$5)),N$9*(1-N$7)^(N22-1),0)</f>
        <v>0</v>
      </c>
      <c r="P22" s="116"/>
      <c r="Q22" s="140">
        <f>IF(((P22&gt;=1)*AND(P22&lt;=P$5)),P$9*(1-P$7)^(P22-1),0)</f>
        <v>0</v>
      </c>
      <c r="R22" s="116"/>
      <c r="S22" s="140">
        <f>IF(((R22&gt;=1)*AND(R22&lt;=R$5)),R$9*(1-R$7)^(R22-1),0)</f>
        <v>0</v>
      </c>
      <c r="T22" s="116">
        <v>10</v>
      </c>
      <c r="U22" s="140">
        <f>IF(((T22&gt;=1)*AND(T22&lt;=T$5)),T$9*(1-T$7)^(T22-1),0)</f>
        <v>398.11775428535265</v>
      </c>
      <c r="V22" s="96"/>
      <c r="W22" s="140">
        <f>IF(((V22&gt;=1)*AND(V22&lt;=V$5)),V$9*(1-V$7)^(V22-1),0)</f>
        <v>0</v>
      </c>
      <c r="X22" s="116">
        <v>29</v>
      </c>
      <c r="Y22" s="140">
        <f>IF(((X22&gt;=1)*AND(X22&lt;=X$5)),X$9*(1-X$7)^(X22-1),0)</f>
        <v>246.09299054797629</v>
      </c>
      <c r="Z22" s="141"/>
      <c r="AA22" s="140">
        <f>IF(((Z22&gt;=1)*AND(Z22&lt;=Z$5)),Z$9*(1-Z$7)^(Z22-1),0)</f>
        <v>0</v>
      </c>
      <c r="AB22" s="141"/>
      <c r="AC22" s="140">
        <f>IF(((AB22&gt;=1)*AND(AB22&lt;=AB$5)),AB$9*(1-AB$7)^(AB22-1),0)</f>
        <v>0</v>
      </c>
      <c r="AD22" s="116"/>
      <c r="AE22" s="140">
        <f>IF(((AD22&gt;=1)*AND(AD22&lt;=AD$5)),AD$9*(1-AD$7)^(AD22-1),0)</f>
        <v>0</v>
      </c>
      <c r="AF22" s="116"/>
      <c r="AG22" s="140">
        <f>IF(((AF22&gt;=1)*AND(AF22&lt;=AF$5)),AF$9*(1-AF$7)^(AF22-1),0)</f>
        <v>0</v>
      </c>
      <c r="AH22" s="116"/>
      <c r="AI22" s="140">
        <f>IF(((AH22&gt;=1)*AND(AH22&lt;=AH$5)),AH$9*(1-AH$7)^(AH22-1),0)</f>
        <v>0</v>
      </c>
      <c r="AJ22" s="116"/>
      <c r="AK22" s="140">
        <f>IF(((AJ22&gt;=1)*AND(AJ22&lt;=AJ$5)),AJ$9*(1-AJ$7)^(AJ22-1),0)</f>
        <v>0</v>
      </c>
      <c r="AL22" s="116"/>
      <c r="AM22" s="140">
        <f>IF(((AL22&gt;=1)*AND(AL22&lt;=AL$4)),AL$9*(1-AL$7)^(AL22-1),0)</f>
        <v>0</v>
      </c>
      <c r="AN22" s="155"/>
      <c r="AO22" s="156">
        <f>IF(((AN22&gt;=1)*AND(AN22&lt;=AN$4)),AN$9*(1-AN$7)^(AN22-1),0)</f>
        <v>0</v>
      </c>
      <c r="AP22" s="116"/>
      <c r="AQ22" s="140">
        <f>IF(((AP22&gt;=1)*AND(AP22&lt;=AP$4)),AP$9*(1-AP$7)^(AP22-1),0)</f>
        <v>0</v>
      </c>
      <c r="AR22" s="116"/>
      <c r="AS22" s="140">
        <f>IF(((AR22&gt;=1)*AND(AR22&lt;=AR$4)),AR$9*(1-AR$7)^(AR22-1),0)</f>
        <v>0</v>
      </c>
      <c r="AT22" s="116"/>
      <c r="AU22" s="140">
        <f>IF(((AT22&gt;=1)*AND(AT22&lt;=AT$5)),AT$9*(1-AT$7)^(AT22-1),0)</f>
        <v>0</v>
      </c>
      <c r="AV22" s="386"/>
      <c r="AW22" s="116"/>
      <c r="AX22" s="140">
        <f>LARGE((AZ22,BB22,BD22,BF22,BH22,BJ22,BL22,BN22),1)</f>
        <v>359.7741935904923</v>
      </c>
      <c r="AY22" s="116"/>
      <c r="AZ22" s="140">
        <f>IF(((AY22&gt;=1)*AND(AY22&lt;=AY$5)),AY$9*(1-AY$7)^(AY22-1),0)</f>
        <v>0</v>
      </c>
      <c r="BA22" s="116">
        <v>52</v>
      </c>
      <c r="BB22" s="140">
        <f>IF(((BA22&gt;=1)*AND(BA22&lt;=BA$5)),BA$9*(1-BA$7)^(BA22-1),0)</f>
        <v>0</v>
      </c>
      <c r="BC22" s="386"/>
      <c r="BD22" s="140">
        <f>IF(((BC22&gt;=1)*AND(BC22&lt;=BC$5)),BC$9*(1-BC$7)^(BC22-1),0)</f>
        <v>0</v>
      </c>
      <c r="BE22" s="116">
        <v>14</v>
      </c>
      <c r="BF22" s="140">
        <f>IF(((BE22&gt;=1)*AND(BE22&lt;=BE$5)),BE$9*(1-BE$7)^(BE22-1),0)</f>
        <v>359.7741935904923</v>
      </c>
      <c r="BG22" s="116"/>
      <c r="BH22" s="140">
        <f>IF(((BG22&gt;=1)*AND(BG22&lt;=BG$5)),BG$9*(1-BG$7)^(BG22-1),0)</f>
        <v>0</v>
      </c>
      <c r="BI22" s="116"/>
      <c r="BJ22" s="140">
        <f>IF(((BI22&gt;=1)*AND(BI22&lt;=BI$5)),BI$9*(1-BI$7)^(BI22-1),0)</f>
        <v>0</v>
      </c>
      <c r="BK22" s="116"/>
      <c r="BL22" s="140">
        <f>IF(((BK22&gt;=1)*AND(BK22&lt;=BK$5)),BK$9*(1-BK$7)^(BK22-1),0)</f>
        <v>0</v>
      </c>
      <c r="BM22" s="116"/>
      <c r="BN22" s="262">
        <f>IF(((BM22&gt;=1)*AND(BM22&lt;=BM$5)),BM$9*(1-BM$7)^(BM22-1),0)</f>
        <v>0</v>
      </c>
      <c r="BO22" s="153"/>
      <c r="BP22" s="153"/>
      <c r="BQ22" s="153"/>
      <c r="BR22" s="153"/>
    </row>
    <row r="23" spans="1:70" s="112" customFormat="1" ht="18" customHeight="1" x14ac:dyDescent="0.2">
      <c r="A23" s="112">
        <f>RANK($H23,($H$11:$H$222),0)</f>
        <v>13</v>
      </c>
      <c r="B23" s="168" t="s">
        <v>88</v>
      </c>
      <c r="C23" s="112" t="s">
        <v>69</v>
      </c>
      <c r="D23" s="183">
        <f>LARGE((K23,M23,O23,Q23,S23,U23,W23,Y23,AA23,AC23,AE23,AG23,AI23,AK23,AM23,AU23,AX23),1)</f>
        <v>397.71488034604766</v>
      </c>
      <c r="E23" s="183">
        <f>LARGE((K23,M23,O23,Q23,S23,U23,W23,Y23,AA23,AC23,AE23,AG23,AI23,AK23,AM23,AU23,AX23),2)</f>
        <v>309.07060524056419</v>
      </c>
      <c r="F23" s="183">
        <f>LARGE((K23,M23,O23,Q23,S23,U23,W23,Y23,AA23,AC23,AE23,AG23,AI23,AK23,AM23,AU23,AX23),3)</f>
        <v>272.32077922143651</v>
      </c>
      <c r="G23" s="183"/>
      <c r="H23" s="110">
        <f>SUM(D23:G23)</f>
        <v>979.10626480804842</v>
      </c>
      <c r="I23" s="240"/>
      <c r="J23" s="116">
        <v>5</v>
      </c>
      <c r="K23" s="140">
        <f>IF(((J23&gt;=1)*AND(J23&lt;=J$5)),J$9*(1-J$7)^(J23-1),0)</f>
        <v>271.10636718749998</v>
      </c>
      <c r="L23" s="96">
        <v>5</v>
      </c>
      <c r="M23" s="140">
        <f>IF(((L23&gt;=1)*AND(L23&lt;=L$5)),L$9*(1-L$7)^(L23-1),0)</f>
        <v>271.10636718749998</v>
      </c>
      <c r="N23" s="116"/>
      <c r="O23" s="140">
        <f>IF(((N23&gt;=1)*AND(N23&lt;=N$5)),N$9*(1-N$7)^(N23-1),0)</f>
        <v>0</v>
      </c>
      <c r="P23" s="116"/>
      <c r="Q23" s="140">
        <f>IF(((P23&gt;=1)*AND(P23&lt;=P$5)),P$9*(1-P$7)^(P23-1),0)</f>
        <v>0</v>
      </c>
      <c r="R23" s="116">
        <v>35</v>
      </c>
      <c r="S23" s="140">
        <f>IF(((R23&gt;=1)*AND(R23&lt;=R$5)),R$9*(1-R$7)^(R23-1),0)</f>
        <v>211.41068728430744</v>
      </c>
      <c r="T23" s="116">
        <v>40</v>
      </c>
      <c r="U23" s="140">
        <f>IF(((T23&gt;=1)*AND(T23&lt;=T$5)),T$9*(1-T$7)^(T23-1),0)</f>
        <v>186.27304609634885</v>
      </c>
      <c r="V23" s="96">
        <v>25</v>
      </c>
      <c r="W23" s="140">
        <f>IF(((V23&gt;=1)*AND(V23&lt;=V$5)),V$9*(1-V$7)^(V23-1),0)</f>
        <v>272.32077922143651</v>
      </c>
      <c r="X23" s="116">
        <v>20</v>
      </c>
      <c r="Y23" s="140">
        <f>IF(((X23&gt;=1)*AND(X23&lt;=X$5)),X$9*(1-X$7)^(X23-1),0)</f>
        <v>309.07060524056419</v>
      </c>
      <c r="Z23" s="141"/>
      <c r="AA23" s="140">
        <f>IF(((Z23&gt;=1)*AND(Z23&lt;=Z$5)),Z$9*(1-Z$7)^(Z23-1),0)</f>
        <v>0</v>
      </c>
      <c r="AB23" s="141"/>
      <c r="AC23" s="140">
        <f>IF(((AB23&gt;=1)*AND(AB23&lt;=AB$5)),AB$9*(1-AB$7)^(AB23-1),0)</f>
        <v>0</v>
      </c>
      <c r="AD23" s="116"/>
      <c r="AE23" s="140">
        <f>IF(((AD23&gt;=1)*AND(AD23&lt;=AD$5)),AD$9*(1-AD$7)^(AD23-1),0)</f>
        <v>0</v>
      </c>
      <c r="AF23" s="116"/>
      <c r="AG23" s="140">
        <f>IF(((AF23&gt;=1)*AND(AF23&lt;=AF$5)),AF$9*(1-AF$7)^(AF23-1),0)</f>
        <v>0</v>
      </c>
      <c r="AH23" s="116">
        <v>36</v>
      </c>
      <c r="AI23" s="140">
        <f>IF(((AH23&gt;=1)*AND(AH23&lt;=AH$5)),AH$9*(1-AH$7)^(AH23-1),0)</f>
        <v>397.71488034604766</v>
      </c>
      <c r="AJ23" s="116"/>
      <c r="AK23" s="140">
        <f>IF(((AJ23&gt;=1)*AND(AJ23&lt;=AJ$5)),AJ$9*(1-AJ$7)^(AJ23-1),0)</f>
        <v>0</v>
      </c>
      <c r="AL23" s="116"/>
      <c r="AM23" s="140">
        <f>IF(((AL23&gt;=1)*AND(AL23&lt;=AL$4)),AL$9*(1-AL$7)^(AL23-1),0)</f>
        <v>0</v>
      </c>
      <c r="AN23" s="155"/>
      <c r="AO23" s="156">
        <f>IF(((AN23&gt;=1)*AND(AN23&lt;=AN$4)),AN$9*(1-AN$7)^(AN23-1),0)</f>
        <v>0</v>
      </c>
      <c r="AP23" s="116"/>
      <c r="AQ23" s="140">
        <f>IF(((AP23&gt;=1)*AND(AP23&lt;=AP$4)),AP$9*(1-AP$7)^(AP23-1),0)</f>
        <v>0</v>
      </c>
      <c r="AR23" s="116"/>
      <c r="AS23" s="140">
        <f>IF(((AR23&gt;=1)*AND(AR23&lt;=AR$4)),AR$9*(1-AR$7)^(AR23-1),0)</f>
        <v>0</v>
      </c>
      <c r="AT23" s="116"/>
      <c r="AU23" s="140">
        <f>IF(((AT23&gt;=1)*AND(AT23&lt;=AT$5)),AT$9*(1-AT$7)^(AT23-1),0)</f>
        <v>0</v>
      </c>
      <c r="AV23" s="251"/>
      <c r="AW23" s="116"/>
      <c r="AX23" s="140">
        <f>LARGE((AZ23,BB23,BD23,BF23,BH23,BJ23,BL23,BN23),1)</f>
        <v>265.51275974090061</v>
      </c>
      <c r="AY23" s="116"/>
      <c r="AZ23" s="140">
        <f>IF(((AY23&gt;=1)*AND(AY23&lt;=AY$5)),AY$9*(1-AY$7)^(AY23-1),0)</f>
        <v>0</v>
      </c>
      <c r="BA23" s="116">
        <v>27</v>
      </c>
      <c r="BB23" s="140">
        <f>IF(((BA23&gt;=1)*AND(BA23&lt;=BA$5)),BA$9*(1-BA$7)^(BA23-1),0)</f>
        <v>258.87494074737805</v>
      </c>
      <c r="BD23" s="140">
        <f>IF(((BC23&gt;=1)*AND(BC23&lt;=BC$5)),BC$9*(1-BC$7)^(BC23-1),0)</f>
        <v>0</v>
      </c>
      <c r="BE23" s="116">
        <v>26</v>
      </c>
      <c r="BF23" s="140">
        <f>IF(((BE23&gt;=1)*AND(BE23&lt;=BE$5)),BE$9*(1-BE$7)^(BE23-1),0)</f>
        <v>265.51275974090061</v>
      </c>
      <c r="BG23" s="116"/>
      <c r="BH23" s="140">
        <f>IF(((BG23&gt;=1)*AND(BG23&lt;=BG$5)),BG$9*(1-BG$7)^(BG23-1),0)</f>
        <v>0</v>
      </c>
      <c r="BI23" s="116"/>
      <c r="BJ23" s="140">
        <f>IF(((BI23&gt;=1)*AND(BI23&lt;=BI$5)),BI$9*(1-BI$7)^(BI23-1),0)</f>
        <v>0</v>
      </c>
      <c r="BK23" s="116"/>
      <c r="BL23" s="140">
        <f>IF(((BK23&gt;=1)*AND(BK23&lt;=BK$5)),BK$9*(1-BK$7)^(BK23-1),0)</f>
        <v>0</v>
      </c>
      <c r="BM23" s="116"/>
      <c r="BN23" s="262">
        <f>IF(((BM23&gt;=1)*AND(BM23&lt;=BM$5)),BM$9*(1-BM$7)^(BM23-1),0)</f>
        <v>0</v>
      </c>
    </row>
    <row r="24" spans="1:70" s="112" customFormat="1" ht="18" customHeight="1" x14ac:dyDescent="0.15">
      <c r="A24" s="112">
        <f>RANK($H24,($H$11:$H$222),0)</f>
        <v>14</v>
      </c>
      <c r="B24" s="168" t="s">
        <v>346</v>
      </c>
      <c r="C24" s="112" t="s">
        <v>67</v>
      </c>
      <c r="D24" s="183">
        <f>LARGE((K24,M24,O24,Q24,S24,U24,W24,Y24,AA24,AC24,AE24,AG24,AI24,AK24,AM24,AU24,AX24),1)</f>
        <v>368.99917291332548</v>
      </c>
      <c r="E24" s="183">
        <f>LARGE((K24,M24,O24,Q24,S24,U24,W24,Y24,AA24,AC24,AE24,AG24,AI24,AK24,AM24,AU24,AX24),2)</f>
        <v>293.8102441068113</v>
      </c>
      <c r="F24" s="183">
        <f>LARGE((K24,M24,O24,Q24,S24,U24,W24,Y24,AA24,AC24,AE24,AG24,AI24,AK24,AM24,AU24,AX24),3)</f>
        <v>279.30336330403742</v>
      </c>
      <c r="G24" s="183"/>
      <c r="H24" s="110">
        <f>SUM(D24:G24)</f>
        <v>942.11278032417431</v>
      </c>
      <c r="I24" s="240"/>
      <c r="J24" s="116">
        <v>6</v>
      </c>
      <c r="K24" s="140">
        <f>IF(((J24&gt;=1)*AND(J24&lt;=J$5)),J$9*(1-J$7)^(J24-1),0)</f>
        <v>264.32870800781245</v>
      </c>
      <c r="L24" s="96">
        <v>10</v>
      </c>
      <c r="M24" s="140">
        <f>IF(((L24&gt;=1)*AND(L24&lt;=L$5)),L$9*(1-L$7)^(L24-1),0)</f>
        <v>238.87065257121156</v>
      </c>
      <c r="N24" s="116"/>
      <c r="O24" s="140">
        <f>IF(((N24&gt;=1)*AND(N24&lt;=N$5)),N$9*(1-N$7)^(N24-1),0)</f>
        <v>0</v>
      </c>
      <c r="P24" s="116"/>
      <c r="Q24" s="140">
        <f>IF(((P24&gt;=1)*AND(P24&lt;=P$5)),P$9*(1-P$7)^(P24-1),0)</f>
        <v>0</v>
      </c>
      <c r="R24" s="116">
        <v>66</v>
      </c>
      <c r="S24" s="140">
        <f>IF(((R24&gt;=1)*AND(R24&lt;=R$5)),R$9*(1-R$7)^(R24-1),0)</f>
        <v>0</v>
      </c>
      <c r="T24" s="116">
        <v>24</v>
      </c>
      <c r="U24" s="140">
        <f>IF(((T24&gt;=1)*AND(T24&lt;=T$5)),T$9*(1-T$7)^(T24-1),0)</f>
        <v>279.30336330403742</v>
      </c>
      <c r="V24" s="116"/>
      <c r="W24" s="140">
        <f>IF(((V24&gt;=1)*AND(V24&lt;=V$5)),V$9*(1-V$7)^(V24-1),0)</f>
        <v>0</v>
      </c>
      <c r="X24" s="116">
        <v>13</v>
      </c>
      <c r="Y24" s="140">
        <f>IF(((X24&gt;=1)*AND(X24&lt;=X$5)),X$9*(1-X$7)^(X24-1),0)</f>
        <v>368.99917291332548</v>
      </c>
      <c r="Z24" s="141"/>
      <c r="AA24" s="140">
        <f>IF(((Z24&gt;=1)*AND(Z24&lt;=Z$5)),Z$9*(1-Z$7)^(Z24-1),0)</f>
        <v>0</v>
      </c>
      <c r="AB24" s="141"/>
      <c r="AC24" s="140">
        <f>IF(((AB24&gt;=1)*AND(AB24&lt;=AB$5)),AB$9*(1-AB$7)^(AB24-1),0)</f>
        <v>0</v>
      </c>
      <c r="AD24" s="116"/>
      <c r="AE24" s="140">
        <f>IF(((AD24&gt;=1)*AND(AD24&lt;=AD$5)),AD$9*(1-AD$7)^(AD24-1),0)</f>
        <v>0</v>
      </c>
      <c r="AF24" s="116"/>
      <c r="AG24" s="140">
        <f>IF(((AF24&gt;=1)*AND(AF24&lt;=AF$5)),AF$9*(1-AF$7)^(AF24-1),0)</f>
        <v>0</v>
      </c>
      <c r="AH24" s="116"/>
      <c r="AI24" s="140">
        <f>IF(((AH24&gt;=1)*AND(AH24&lt;=AH$5)),AH$9*(1-AH$7)^(AH24-1),0)</f>
        <v>0</v>
      </c>
      <c r="AJ24" s="116"/>
      <c r="AK24" s="140">
        <f>IF(((AJ24&gt;=1)*AND(AJ24&lt;=AJ$5)),AJ$9*(1-AJ$7)^(AJ24-1),0)</f>
        <v>0</v>
      </c>
      <c r="AL24" s="116"/>
      <c r="AM24" s="140">
        <f>IF(((AL24&gt;=1)*AND(AL24&lt;=AL$4)),AL$9*(1-AL$7)^(AL24-1),0)</f>
        <v>0</v>
      </c>
      <c r="AN24" s="155"/>
      <c r="AO24" s="156">
        <f>IF(((AN24&gt;=1)*AND(AN24&lt;=AN$4)),AN$9*(1-AN$7)^(AN24-1),0)</f>
        <v>0</v>
      </c>
      <c r="AP24" s="116"/>
      <c r="AQ24" s="140">
        <f>IF(((AP24&gt;=1)*AND(AP24&lt;=AP$4)),AP$9*(1-AP$7)^(AP24-1),0)</f>
        <v>0</v>
      </c>
      <c r="AR24" s="116"/>
      <c r="AS24" s="140">
        <f>IF(((AR24&gt;=1)*AND(AR24&lt;=AR$4)),AR$9*(1-AR$7)^(AR24-1),0)</f>
        <v>0</v>
      </c>
      <c r="AT24" s="116"/>
      <c r="AU24" s="140">
        <f>IF(((AT24&gt;=1)*AND(AT24&lt;=AT$5)),AT$9*(1-AT$7)^(AT24-1),0)</f>
        <v>0</v>
      </c>
      <c r="AV24" s="387"/>
      <c r="AW24" s="116"/>
      <c r="AX24" s="140">
        <f>LARGE((AZ24,BB24,BD24,BF24,BH24,BJ24,BL24,BN24),1)</f>
        <v>293.8102441068113</v>
      </c>
      <c r="AY24" s="116"/>
      <c r="AZ24" s="140">
        <f>IF(((AY24&gt;=1)*AND(AY24&lt;=AY$5)),AY$9*(1-AY$7)^(AY24-1),0)</f>
        <v>0</v>
      </c>
      <c r="BA24" s="116">
        <v>56</v>
      </c>
      <c r="BB24" s="140">
        <f>IF(((BA24&gt;=1)*AND(BA24&lt;=BA$5)),BA$9*(1-BA$7)^(BA24-1),0)</f>
        <v>0</v>
      </c>
      <c r="BC24" s="98"/>
      <c r="BD24" s="140">
        <f>IF(((BC24&gt;=1)*AND(BC24&lt;=BC$5)),BC$9*(1-BC$7)^(BC24-1),0)</f>
        <v>0</v>
      </c>
      <c r="BE24" s="288">
        <v>22</v>
      </c>
      <c r="BF24" s="140">
        <f>IF(((BE24&gt;=1)*AND(BE24&lt;=BE$5)),BE$9*(1-BE$7)^(BE24-1),0)</f>
        <v>293.8102441068113</v>
      </c>
      <c r="BG24" s="288"/>
      <c r="BH24" s="140">
        <f>IF(((BG24&gt;=1)*AND(BG24&lt;=BG$5)),BG$9*(1-BG$7)^(BG24-1),0)</f>
        <v>0</v>
      </c>
      <c r="BI24" s="288"/>
      <c r="BJ24" s="140">
        <f>IF(((BI24&gt;=1)*AND(BI24&lt;=BI$5)),BI$9*(1-BI$7)^(BI24-1),0)</f>
        <v>0</v>
      </c>
      <c r="BK24" s="288"/>
      <c r="BL24" s="140">
        <f>IF(((BK24&gt;=1)*AND(BK24&lt;=BK$5)),BK$9*(1-BK$7)^(BK24-1),0)</f>
        <v>0</v>
      </c>
      <c r="BM24" s="116"/>
      <c r="BN24" s="262">
        <f>IF(((BM24&gt;=1)*AND(BM24&lt;=BM$5)),BM$9*(1-BM$7)^(BM24-1),0)</f>
        <v>0</v>
      </c>
    </row>
    <row r="25" spans="1:70" s="112" customFormat="1" ht="18" customHeight="1" x14ac:dyDescent="0.15">
      <c r="A25" s="112">
        <f>RANK($H25,($H$11:$H$222),0)</f>
        <v>15</v>
      </c>
      <c r="B25" s="168" t="s">
        <v>348</v>
      </c>
      <c r="C25" s="112" t="s">
        <v>67</v>
      </c>
      <c r="D25" s="183">
        <f>LARGE((K25,M25,O25,Q25,S25,U25,W25,Y25,AA25,AC25,AE25,AG25,AI25,AK25,AM25,AU25,AX25),1)</f>
        <v>388.16481042821874</v>
      </c>
      <c r="E25" s="183">
        <f>LARGE((K25,M25,O25,Q25,S25,U25,W25,Y25,AA25,AC25,AE25,AG25,AI25,AK25,AM25,AU25,AX25),2)</f>
        <v>272.32077922143651</v>
      </c>
      <c r="F25" s="183">
        <f>LARGE((K25,M25,O25,Q25,S25,U25,W25,Y25,AA25,AC25,AE25,AG25,AI25,AK25,AM25,AU25,AX25),3)</f>
        <v>244.99554109867853</v>
      </c>
      <c r="G25" s="183"/>
      <c r="H25" s="110">
        <f>SUM(D25:G25)</f>
        <v>905.48113074833373</v>
      </c>
      <c r="I25" s="240"/>
      <c r="J25" s="116">
        <v>9</v>
      </c>
      <c r="K25" s="140">
        <f>IF(((J25&gt;=1)*AND(J25&lt;=J$5)),J$9*(1-J$7)^(J25-1),0)</f>
        <v>244.99554109867853</v>
      </c>
      <c r="L25" s="116">
        <v>9</v>
      </c>
      <c r="M25" s="140">
        <f>IF(((L25&gt;=1)*AND(L25&lt;=L$5)),L$9*(1-L$7)^(L25-1),0)</f>
        <v>244.99554109867853</v>
      </c>
      <c r="N25" s="116"/>
      <c r="O25" s="140">
        <f>IF(((N25&gt;=1)*AND(N25&lt;=N$5)),N$9*(1-N$7)^(N25-1),0)</f>
        <v>0</v>
      </c>
      <c r="P25" s="116"/>
      <c r="Q25" s="140">
        <f>IF(((P25&gt;=1)*AND(P25&lt;=P$5)),P$9*(1-P$7)^(P25-1),0)</f>
        <v>0</v>
      </c>
      <c r="R25" s="116">
        <v>57</v>
      </c>
      <c r="S25" s="140">
        <f>IF(((R25&gt;=1)*AND(R25&lt;=R$5)),R$9*(1-R$7)^(R25-1),0)</f>
        <v>0</v>
      </c>
      <c r="T25" s="116">
        <v>47</v>
      </c>
      <c r="U25" s="140">
        <f>IF(((T25&gt;=1)*AND(T25&lt;=T$5)),T$9*(1-T$7)^(T25-1),0)</f>
        <v>0</v>
      </c>
      <c r="V25" s="116">
        <v>40</v>
      </c>
      <c r="W25" s="140">
        <f>IF(((V25&gt;=1)*AND(V25&lt;=V$5)),V$9*(1-V$7)^(V25-1),0)</f>
        <v>0</v>
      </c>
      <c r="X25" s="116">
        <v>25</v>
      </c>
      <c r="Y25" s="140">
        <f>IF(((X25&gt;=1)*AND(X25&lt;=X$5)),X$9*(1-X$7)^(X25-1),0)</f>
        <v>272.32077922143651</v>
      </c>
      <c r="Z25" s="141"/>
      <c r="AA25" s="140">
        <f>IF(((Z25&gt;=1)*AND(Z25&lt;=Z$5)),Z$9*(1-Z$7)^(Z25-1),0)</f>
        <v>0</v>
      </c>
      <c r="AB25" s="141"/>
      <c r="AC25" s="140">
        <f>IF(((AB25&gt;=1)*AND(AB25&lt;=AB$5)),AB$9*(1-AB$7)^(AB25-1),0)</f>
        <v>0</v>
      </c>
      <c r="AD25" s="116"/>
      <c r="AE25" s="140">
        <f>IF(((AD25&gt;=1)*AND(AD25&lt;=AD$5)),AD$9*(1-AD$7)^(AD25-1),0)</f>
        <v>0</v>
      </c>
      <c r="AF25" s="116"/>
      <c r="AG25" s="140">
        <f>IF(((AF25&gt;=1)*AND(AF25&lt;=AF$5)),AF$9*(1-AF$7)^(AF25-1),0)</f>
        <v>0</v>
      </c>
      <c r="AH25" s="116">
        <v>60</v>
      </c>
      <c r="AI25" s="140">
        <f>IF(((AH25&gt;=1)*AND(AH25&lt;=AH$5)),AH$9*(1-AH$7)^(AH25-1),0)</f>
        <v>0</v>
      </c>
      <c r="AJ25" s="116"/>
      <c r="AK25" s="140">
        <f>IF(((AJ25&gt;=1)*AND(AJ25&lt;=AJ$5)),AJ$9*(1-AJ$7)^(AJ25-1),0)</f>
        <v>0</v>
      </c>
      <c r="AL25" s="116"/>
      <c r="AM25" s="140">
        <f>IF(((AL25&gt;=1)*AND(AL25&lt;=AL$4)),AL$9*(1-AL$7)^(AL25-1),0)</f>
        <v>0</v>
      </c>
      <c r="AN25" s="155"/>
      <c r="AO25" s="156">
        <f>IF(((AN25&gt;=1)*AND(AN25&lt;=AN$4)),AN$9*(1-AN$7)^(AN25-1),0)</f>
        <v>0</v>
      </c>
      <c r="AP25" s="116"/>
      <c r="AQ25" s="140">
        <f>IF(((AP25&gt;=1)*AND(AP25&lt;=AP$4)),AP$9*(1-AP$7)^(AP25-1),0)</f>
        <v>0</v>
      </c>
      <c r="AR25" s="116"/>
      <c r="AS25" s="140">
        <f>IF(((AR25&gt;=1)*AND(AR25&lt;=AR$4)),AR$9*(1-AR$7)^(AR25-1),0)</f>
        <v>0</v>
      </c>
      <c r="AT25" s="116"/>
      <c r="AU25" s="140">
        <f>IF(((AT25&gt;=1)*AND(AT25&lt;=AT$5)),AT$9*(1-AT$7)^(AT25-1),0)</f>
        <v>0</v>
      </c>
      <c r="AV25" s="251"/>
      <c r="AW25" s="116"/>
      <c r="AX25" s="140">
        <f>LARGE((AZ25,BB25,BD25,BF25,BH25,BJ25,BL25,BN25),1)</f>
        <v>388.16481042821874</v>
      </c>
      <c r="AY25" s="116"/>
      <c r="AZ25" s="140">
        <f>IF(((AY25&gt;=1)*AND(AY25&lt;=AY$5)),AY$9*(1-AY$7)^(AY25-1),0)</f>
        <v>0</v>
      </c>
      <c r="BA25" s="116">
        <v>16</v>
      </c>
      <c r="BB25" s="140">
        <f>IF(((BA25&gt;=1)*AND(BA25&lt;=BA$5)),BA$9*(1-BA$7)^(BA25-1),0)</f>
        <v>342.0103427819617</v>
      </c>
      <c r="BD25" s="140">
        <f>IF(((BC25&gt;=1)*AND(BC25&lt;=BC$5)),BC$9*(1-BC$7)^(BC25-1),0)</f>
        <v>0</v>
      </c>
      <c r="BE25" s="288">
        <v>11</v>
      </c>
      <c r="BF25" s="140">
        <f>IF(((BE25&gt;=1)*AND(BE25&lt;=BE$5)),BE$9*(1-BE$7)^(BE25-1),0)</f>
        <v>388.16481042821874</v>
      </c>
      <c r="BG25" s="288"/>
      <c r="BH25" s="140">
        <f>IF(((BG25&gt;=1)*AND(BG25&lt;=BG$5)),BG$9*(1-BG$7)^(BG25-1),0)</f>
        <v>0</v>
      </c>
      <c r="BI25" s="288"/>
      <c r="BJ25" s="140">
        <f>IF(((BI25&gt;=1)*AND(BI25&lt;=BI$5)),BI$9*(1-BI$7)^(BI25-1),0)</f>
        <v>0</v>
      </c>
      <c r="BK25" s="288"/>
      <c r="BL25" s="140">
        <f>IF(((BK25&gt;=1)*AND(BK25&lt;=BK$5)),BK$9*(1-BK$7)^(BK25-1),0)</f>
        <v>0</v>
      </c>
      <c r="BM25" s="116"/>
      <c r="BN25" s="262">
        <f>IF(((BM25&gt;=1)*AND(BM25&lt;=BM$5)),BM$9*(1-BM$7)^(BM25-1),0)</f>
        <v>0</v>
      </c>
    </row>
    <row r="26" spans="1:70" ht="18" customHeight="1" x14ac:dyDescent="0.15">
      <c r="A26" s="112">
        <f>RANK($H26,($H$11:$H$222),0)</f>
        <v>16</v>
      </c>
      <c r="B26" s="168" t="s">
        <v>220</v>
      </c>
      <c r="C26" s="112" t="s">
        <v>67</v>
      </c>
      <c r="D26" s="183">
        <f>LARGE((K26,M26,O26,Q26,S26,U26,W26,Y26,AA26,AC26,AE26,AG26,AI26,AK26,AM26,AU26,AX26),1)</f>
        <v>342.0103427819617</v>
      </c>
      <c r="E26" s="183">
        <f>LARGE((K26,M26,O26,Q26,S26,U26,W26,Y26,AA26,AC26,AE26,AG26,AI26,AK26,AM26,AU26,AX26),2)</f>
        <v>292.5</v>
      </c>
      <c r="F26" s="183">
        <f>LARGE((K26,M26,O26,Q26,S26,U26,W26,Y26,AA26,AC26,AE26,AG26,AI26,AK26,AM26,AU26,AX26),3)</f>
        <v>258.87494074737805</v>
      </c>
      <c r="G26" s="183"/>
      <c r="H26" s="110">
        <f>SUM(D26:G26)</f>
        <v>893.38528352933986</v>
      </c>
      <c r="I26" s="240"/>
      <c r="J26" s="116">
        <v>8</v>
      </c>
      <c r="K26" s="140">
        <f>IF(((J26&gt;=1)*AND(J26&lt;=J$5)),J$9*(1-J$7)^(J26-1),0)</f>
        <v>251.27747804992669</v>
      </c>
      <c r="L26" s="116">
        <v>12</v>
      </c>
      <c r="M26" s="140">
        <f>IF(((L26&gt;=1)*AND(L26&lt;=L$5)),L$9*(1-L$7)^(L26-1),0)</f>
        <v>227.07641410050798</v>
      </c>
      <c r="N26" s="116">
        <v>2</v>
      </c>
      <c r="O26" s="140">
        <f>IF(((N26&gt;=1)*AND(N26&lt;=N$5)),N$9*(1-N$7)^(N26-1),0)</f>
        <v>292.5</v>
      </c>
      <c r="P26" s="116"/>
      <c r="Q26" s="140">
        <f>IF(((P26&gt;=1)*AND(P26&lt;=P$5)),P$9*(1-P$7)^(P26-1),0)</f>
        <v>0</v>
      </c>
      <c r="R26" s="116"/>
      <c r="S26" s="140">
        <f>IF(((R26&gt;=1)*AND(R26&lt;=R$5)),R$9*(1-R$7)^(R26-1),0)</f>
        <v>0</v>
      </c>
      <c r="T26" s="116"/>
      <c r="U26" s="140">
        <f>IF(((T26&gt;=1)*AND(T26&lt;=T$5)),T$9*(1-T$7)^(T26-1),0)</f>
        <v>0</v>
      </c>
      <c r="V26" s="96">
        <v>27</v>
      </c>
      <c r="W26" s="140">
        <f>IF(((V26&gt;=1)*AND(V26&lt;=V$5)),V$9*(1-V$7)^(V26-1),0)</f>
        <v>258.87494074737805</v>
      </c>
      <c r="X26" s="116">
        <v>16</v>
      </c>
      <c r="Y26" s="140">
        <f>IF(((X26&gt;=1)*AND(X26&lt;=X$5)),X$9*(1-X$7)^(X26-1),0)</f>
        <v>342.0103427819617</v>
      </c>
      <c r="Z26" s="141"/>
      <c r="AA26" s="140">
        <f>IF(((Z26&gt;=1)*AND(Z26&lt;=Z$5)),Z$9*(1-Z$7)^(Z26-1),0)</f>
        <v>0</v>
      </c>
      <c r="AB26" s="141"/>
      <c r="AC26" s="140">
        <f>IF(((AB26&gt;=1)*AND(AB26&lt;=AB$5)),AB$9*(1-AB$7)^(AB26-1),0)</f>
        <v>0</v>
      </c>
      <c r="AD26" s="116"/>
      <c r="AE26" s="140">
        <f>IF(((AD26&gt;=1)*AND(AD26&lt;=AD$5)),AD$9*(1-AD$7)^(AD26-1),0)</f>
        <v>0</v>
      </c>
      <c r="AF26" s="116"/>
      <c r="AG26" s="140">
        <f>IF(((AF26&gt;=1)*AND(AF26&lt;=AF$5)),AF$9*(1-AF$7)^(AF26-1),0)</f>
        <v>0</v>
      </c>
      <c r="AH26" s="116"/>
      <c r="AI26" s="140">
        <f>IF(((AH26&gt;=1)*AND(AH26&lt;=AH$5)),AH$9*(1-AH$7)^(AH26-1),0)</f>
        <v>0</v>
      </c>
      <c r="AJ26" s="116"/>
      <c r="AK26" s="140">
        <f>IF(((AJ26&gt;=1)*AND(AJ26&lt;=AJ$5)),AJ$9*(1-AJ$7)^(AJ26-1),0)</f>
        <v>0</v>
      </c>
      <c r="AL26" s="116"/>
      <c r="AM26" s="140">
        <f>IF(((AL26&gt;=1)*AND(AL26&lt;=AL$4)),AL$9*(1-AL$7)^(AL26-1),0)</f>
        <v>0</v>
      </c>
      <c r="AN26" s="155"/>
      <c r="AO26" s="156">
        <f>IF(((AN26&gt;=1)*AND(AN26&lt;=AN$4)),AN$9*(1-AN$7)^(AN26-1),0)</f>
        <v>0</v>
      </c>
      <c r="AP26" s="116"/>
      <c r="AQ26" s="140">
        <f>IF(((AP26&gt;=1)*AND(AP26&lt;=AP$4)),AP$9*(1-AP$7)^(AP26-1),0)</f>
        <v>0</v>
      </c>
      <c r="AR26" s="116"/>
      <c r="AS26" s="140">
        <f>IF(((AR26&gt;=1)*AND(AR26&lt;=AR$4)),AR$9*(1-AR$7)^(AR26-1),0)</f>
        <v>0</v>
      </c>
      <c r="AT26" s="116"/>
      <c r="AU26" s="140">
        <f>IF(((AT26&gt;=1)*AND(AT26&lt;=AT$5)),AT$9*(1-AT$7)^(AT26-1),0)</f>
        <v>0</v>
      </c>
      <c r="AV26" s="386"/>
      <c r="AW26" s="116"/>
      <c r="AX26" s="140">
        <f>LARGE((AZ26,BB26,BD26,BF26,BH26,BJ26,BL26,BN26),1)</f>
        <v>0</v>
      </c>
      <c r="AY26" s="116"/>
      <c r="AZ26" s="140">
        <f>IF(((AY26&gt;=1)*AND(AY26&lt;=AY$5)),AY$9*(1-AY$7)^(AY26-1),0)</f>
        <v>0</v>
      </c>
      <c r="BA26" s="116"/>
      <c r="BB26" s="140">
        <f>IF(((BA26&gt;=1)*AND(BA26&lt;=BA$5)),BA$9*(1-BA$7)^(BA26-1),0)</f>
        <v>0</v>
      </c>
      <c r="BC26" s="386"/>
      <c r="BD26" s="140">
        <f>IF(((BC26&gt;=1)*AND(BC26&lt;=BC$5)),BC$9*(1-BC$7)^(BC26-1),0)</f>
        <v>0</v>
      </c>
      <c r="BE26" s="116">
        <v>43</v>
      </c>
      <c r="BF26" s="140">
        <f>IF(((BE26&gt;=1)*AND(BE26&lt;=BE$5)),BE$9*(1-BE$7)^(BE26-1),0)</f>
        <v>0</v>
      </c>
      <c r="BG26" s="116"/>
      <c r="BH26" s="140">
        <f>IF(((BG26&gt;=1)*AND(BG26&lt;=BG$5)),BG$9*(1-BG$7)^(BG26-1),0)</f>
        <v>0</v>
      </c>
      <c r="BI26" s="116"/>
      <c r="BJ26" s="140">
        <f>IF(((BI26&gt;=1)*AND(BI26&lt;=BI$5)),BI$9*(1-BI$7)^(BI26-1),0)</f>
        <v>0</v>
      </c>
      <c r="BK26" s="116"/>
      <c r="BL26" s="140">
        <f>IF(((BK26&gt;=1)*AND(BK26&lt;=BK$5)),BK$9*(1-BK$7)^(BK26-1),0)</f>
        <v>0</v>
      </c>
      <c r="BM26" s="116"/>
      <c r="BN26" s="262">
        <f>IF(((BM26&gt;=1)*AND(BM26&lt;=BM$5)),BM$9*(1-BM$7)^(BM26-1),0)</f>
        <v>0</v>
      </c>
      <c r="BO26" s="153"/>
      <c r="BP26" s="153"/>
      <c r="BQ26" s="153"/>
      <c r="BR26" s="153"/>
    </row>
    <row r="27" spans="1:70" s="112" customFormat="1" ht="18" customHeight="1" x14ac:dyDescent="0.2">
      <c r="A27" s="112">
        <f>RANK($H27,($H$11:$H$222),0)</f>
        <v>17</v>
      </c>
      <c r="B27" s="168" t="s">
        <v>157</v>
      </c>
      <c r="C27" s="112" t="s">
        <v>69</v>
      </c>
      <c r="D27" s="183">
        <f>LARGE((K27,M27,O27,Q27,S27,U27,W27,Y27,AA27,AC27,AE27,AG27,AI27,AK27,AM27,AU27,AX27),1)</f>
        <v>300</v>
      </c>
      <c r="E27" s="183">
        <f>LARGE((K27,M27,O27,Q27,S27,U27,W27,Y27,AA27,AC27,AE27,AG27,AI27,AK27,AM27,AU27,AX27),2)</f>
        <v>292.5</v>
      </c>
      <c r="F27" s="183">
        <f>LARGE((K27,M27,O27,Q27,S27,U27,W27,Y27,AA27,AC27,AE27,AG27,AI27,AK27,AM27,AU27,AX27),3)</f>
        <v>279.30336330403742</v>
      </c>
      <c r="G27" s="183"/>
      <c r="H27" s="110">
        <f>SUM(D27:G27)</f>
        <v>871.80336330403748</v>
      </c>
      <c r="I27" s="240"/>
      <c r="J27" s="116">
        <v>2</v>
      </c>
      <c r="K27" s="140">
        <f>IF(((J27&gt;=1)*AND(J27&lt;=J$5)),J$9*(1-J$7)^(J27-1),0)</f>
        <v>292.5</v>
      </c>
      <c r="L27" s="96">
        <v>1</v>
      </c>
      <c r="M27" s="140">
        <f>IF(((L27&gt;=1)*AND(L27&lt;=L$5)),L$9*(1-L$7)^(L27-1),0)</f>
        <v>300</v>
      </c>
      <c r="N27" s="116"/>
      <c r="O27" s="140">
        <f>IF(((N27&gt;=1)*AND(N27&lt;=N$5)),N$9*(1-N$7)^(N27-1),0)</f>
        <v>0</v>
      </c>
      <c r="P27" s="116"/>
      <c r="Q27" s="140">
        <f>IF(((P27&gt;=1)*AND(P27&lt;=P$5)),P$9*(1-P$7)^(P27-1),0)</f>
        <v>0</v>
      </c>
      <c r="R27" s="116">
        <v>48</v>
      </c>
      <c r="S27" s="140">
        <f>IF(((R27&gt;=1)*AND(R27&lt;=R$5)),R$9*(1-R$7)^(R27-1),0)</f>
        <v>0</v>
      </c>
      <c r="T27" s="116">
        <v>60</v>
      </c>
      <c r="U27" s="140">
        <f>IF(((T27&gt;=1)*AND(T27&lt;=T$5)),T$9*(1-T$7)^(T27-1),0)</f>
        <v>0</v>
      </c>
      <c r="V27" s="96">
        <v>36</v>
      </c>
      <c r="W27" s="140">
        <f>IF(((V27&gt;=1)*AND(V27&lt;=V$5)),V$9*(1-V$7)^(V27-1),0)</f>
        <v>206.12542010219977</v>
      </c>
      <c r="X27" s="116">
        <v>42</v>
      </c>
      <c r="Y27" s="140">
        <f>IF(((X27&gt;=1)*AND(X27&lt;=X$5)),X$9*(1-X$7)^(X27-1),0)</f>
        <v>177.07581444534162</v>
      </c>
      <c r="Z27" s="141"/>
      <c r="AA27" s="140">
        <f>IF(((Z27&gt;=1)*AND(Z27&lt;=Z$5)),Z$9*(1-Z$7)^(Z27-1),0)</f>
        <v>0</v>
      </c>
      <c r="AB27" s="141"/>
      <c r="AC27" s="140">
        <f>IF(((AB27&gt;=1)*AND(AB27&lt;=AB$5)),AB$9*(1-AB$7)^(AB27-1),0)</f>
        <v>0</v>
      </c>
      <c r="AD27" s="116"/>
      <c r="AE27" s="140">
        <f>IF(((AD27&gt;=1)*AND(AD27&lt;=AD$5)),AD$9*(1-AD$7)^(AD27-1),0)</f>
        <v>0</v>
      </c>
      <c r="AF27" s="116"/>
      <c r="AG27" s="140">
        <f>IF(((AF27&gt;=1)*AND(AF27&lt;=AF$5)),AF$9*(1-AF$7)^(AF27-1),0)</f>
        <v>0</v>
      </c>
      <c r="AH27" s="116">
        <v>56</v>
      </c>
      <c r="AI27" s="140">
        <f>IF(((AH27&gt;=1)*AND(AH27&lt;=AH$5)),AH$9*(1-AH$7)^(AH27-1),0)</f>
        <v>0</v>
      </c>
      <c r="AJ27" s="116"/>
      <c r="AK27" s="140">
        <f>IF(((AJ27&gt;=1)*AND(AJ27&lt;=AJ$5)),AJ$9*(1-AJ$7)^(AJ27-1),0)</f>
        <v>0</v>
      </c>
      <c r="AL27" s="116"/>
      <c r="AM27" s="140">
        <f>IF(((AL27&gt;=1)*AND(AL27&lt;=AL$4)),AL$9*(1-AL$7)^(AL27-1),0)</f>
        <v>0</v>
      </c>
      <c r="AN27" s="155"/>
      <c r="AO27" s="156">
        <f>IF(((AN27&gt;=1)*AND(AN27&lt;=AN$4)),AN$9*(1-AN$7)^(AN27-1),0)</f>
        <v>0</v>
      </c>
      <c r="AP27" s="116"/>
      <c r="AQ27" s="140">
        <f>IF(((AP27&gt;=1)*AND(AP27&lt;=AP$4)),AP$9*(1-AP$7)^(AP27-1),0)</f>
        <v>0</v>
      </c>
      <c r="AR27" s="116"/>
      <c r="AS27" s="140">
        <f>IF(((AR27&gt;=1)*AND(AR27&lt;=AR$4)),AR$9*(1-AR$7)^(AR27-1),0)</f>
        <v>0</v>
      </c>
      <c r="AT27" s="116"/>
      <c r="AU27" s="140">
        <f>IF(((AT27&gt;=1)*AND(AT27&lt;=AT$5)),AT$9*(1-AT$7)^(AT27-1),0)</f>
        <v>0</v>
      </c>
      <c r="AV27" s="251"/>
      <c r="AW27" s="116"/>
      <c r="AX27" s="140">
        <f>LARGE((AZ27,BB27,BD27,BF27,BH27,BJ27,BL27,BN27),1)</f>
        <v>279.30336330403742</v>
      </c>
      <c r="AY27" s="116"/>
      <c r="AZ27" s="140">
        <f>IF(((AY27&gt;=1)*AND(AY27&lt;=AY$5)),AY$9*(1-AY$7)^(AY27-1),0)</f>
        <v>0</v>
      </c>
      <c r="BA27" s="116">
        <v>32</v>
      </c>
      <c r="BB27" s="140">
        <f>IF(((BA27&gt;=1)*AND(BA27&lt;=BA$5)),BA$9*(1-BA$7)^(BA27-1),0)</f>
        <v>228.09359541117817</v>
      </c>
      <c r="BD27" s="140">
        <f>IF(((BC27&gt;=1)*AND(BC27&lt;=BC$5)),BC$9*(1-BC$7)^(BC27-1),0)</f>
        <v>0</v>
      </c>
      <c r="BE27" s="116">
        <v>24</v>
      </c>
      <c r="BF27" s="140">
        <f>IF(((BE27&gt;=1)*AND(BE27&lt;=BE$5)),BE$9*(1-BE$7)^(BE27-1),0)</f>
        <v>279.30336330403742</v>
      </c>
      <c r="BG27" s="116"/>
      <c r="BH27" s="140">
        <f>IF(((BG27&gt;=1)*AND(BG27&lt;=BG$5)),BG$9*(1-BG$7)^(BG27-1),0)</f>
        <v>0</v>
      </c>
      <c r="BI27" s="116"/>
      <c r="BJ27" s="140">
        <f>IF(((BI27&gt;=1)*AND(BI27&lt;=BI$5)),BI$9*(1-BI$7)^(BI27-1),0)</f>
        <v>0</v>
      </c>
      <c r="BK27" s="116"/>
      <c r="BL27" s="140">
        <f>IF(((BK27&gt;=1)*AND(BK27&lt;=BK$5)),BK$9*(1-BK$7)^(BK27-1),0)</f>
        <v>0</v>
      </c>
      <c r="BM27" s="116"/>
      <c r="BN27" s="262">
        <f>IF(((BM27&gt;=1)*AND(BM27&lt;=BM$5)),BM$9*(1-BM$7)^(BM27-1),0)</f>
        <v>0</v>
      </c>
    </row>
    <row r="28" spans="1:70" s="112" customFormat="1" ht="18" customHeight="1" x14ac:dyDescent="0.15">
      <c r="A28" s="112">
        <f>RANK($H28,($H$11:$H$222),0)</f>
        <v>18</v>
      </c>
      <c r="B28" s="168" t="s">
        <v>358</v>
      </c>
      <c r="C28" s="112" t="s">
        <v>116</v>
      </c>
      <c r="D28" s="183">
        <f>LARGE((K28,M28,O28,Q28,S28,U28,W28,Y28,AA28,AC28,AE28,AG28,AI28,AK28,AM28,AU28,AX28),1)</f>
        <v>359.7741935904923</v>
      </c>
      <c r="E28" s="183">
        <f>LARGE((K28,M28,O28,Q28,S28,U28,W28,Y28,AA28,AC28,AE28,AG28,AI28,AK28,AM28,AU28,AX28),2)</f>
        <v>215.86451615429536</v>
      </c>
      <c r="F28" s="183">
        <f>LARGE((K28,M28,O28,Q28,S28,U28,W28,Y28,AA28,AC28,AE28,AG28,AI28,AK28,AM28,AU28,AX28),3)</f>
        <v>215.86451615429536</v>
      </c>
      <c r="G28" s="285"/>
      <c r="H28" s="110">
        <f>SUM(D28:G28)</f>
        <v>791.50322589908296</v>
      </c>
      <c r="I28" s="240"/>
      <c r="J28" s="116">
        <v>34</v>
      </c>
      <c r="K28" s="140">
        <f>IF(((J28&gt;=1)*AND(J28&lt;=J$5)),J$9*(1-J$7)^(J28-1),0)</f>
        <v>130.09888448265076</v>
      </c>
      <c r="L28" s="116">
        <v>14</v>
      </c>
      <c r="M28" s="140">
        <f>IF(((L28&gt;=1)*AND(L28&lt;=L$5)),L$9*(1-L$7)^(L28-1),0)</f>
        <v>215.86451615429536</v>
      </c>
      <c r="N28" s="116">
        <v>14</v>
      </c>
      <c r="O28" s="140">
        <f>IF(((N28&gt;=1)*AND(N28&lt;=N$5)),N$9*(1-N$7)^(N28-1),0)</f>
        <v>215.86451615429536</v>
      </c>
      <c r="P28" s="116"/>
      <c r="Q28" s="140">
        <f>IF(((P28&gt;=1)*AND(P28&lt;=P$5)),P$9*(1-P$7)^(P28-1),0)</f>
        <v>0</v>
      </c>
      <c r="R28" s="116"/>
      <c r="S28" s="140">
        <f>IF(((R28&gt;=1)*AND(R28&lt;=R$5)),R$9*(1-R$7)^(R28-1),0)</f>
        <v>0</v>
      </c>
      <c r="T28" s="116"/>
      <c r="U28" s="140">
        <f>IF(((T28&gt;=1)*AND(T28&lt;=T$5)),T$9*(1-T$7)^(T28-1),0)</f>
        <v>0</v>
      </c>
      <c r="V28" s="116"/>
      <c r="W28" s="140">
        <f>IF(((V28&gt;=1)*AND(V28&lt;=V$5)),V$9*(1-V$7)^(V28-1),0)</f>
        <v>0</v>
      </c>
      <c r="X28" s="116">
        <v>14</v>
      </c>
      <c r="Y28" s="140">
        <f>IF(((X28&gt;=1)*AND(X28&lt;=X$5)),X$9*(1-X$7)^(X28-1),0)</f>
        <v>359.7741935904923</v>
      </c>
      <c r="Z28" s="141"/>
      <c r="AA28" s="140">
        <f>IF(((Z28&gt;=1)*AND(Z28&lt;=Z$5)),Z$9*(1-Z$7)^(Z28-1),0)</f>
        <v>0</v>
      </c>
      <c r="AB28" s="141"/>
      <c r="AC28" s="140">
        <f>IF(((AB28&gt;=1)*AND(AB28&lt;=AB$5)),AB$9*(1-AB$7)^(AB28-1),0)</f>
        <v>0</v>
      </c>
      <c r="AD28" s="116"/>
      <c r="AE28" s="140">
        <f>IF(((AD28&gt;=1)*AND(AD28&lt;=AD$5)),AD$9*(1-AD$7)^(AD28-1),0)</f>
        <v>0</v>
      </c>
      <c r="AF28" s="116"/>
      <c r="AG28" s="140">
        <f>IF(((AF28&gt;=1)*AND(AF28&lt;=AF$5)),AF$9*(1-AF$7)^(AF28-1),0)</f>
        <v>0</v>
      </c>
      <c r="AH28" s="116"/>
      <c r="AI28" s="140">
        <f>IF(((AH28&gt;=1)*AND(AH28&lt;=AH$5)),AH$9*(1-AH$7)^(AH28-1),0)</f>
        <v>0</v>
      </c>
      <c r="AJ28" s="116"/>
      <c r="AK28" s="140">
        <f>IF(((AJ28&gt;=1)*AND(AJ28&lt;=AJ$5)),AJ$9*(1-AJ$7)^(AJ28-1),0)</f>
        <v>0</v>
      </c>
      <c r="AL28" s="116"/>
      <c r="AM28" s="140">
        <f>IF(((AL28&gt;=1)*AND(AL28&lt;=AL$4)),AL$9*(1-AL$7)^(AL28-1),0)</f>
        <v>0</v>
      </c>
      <c r="AN28" s="155"/>
      <c r="AO28" s="156">
        <f>IF(((AN28&gt;=1)*AND(AN28&lt;=AN$4)),AN$9*(1-AN$7)^(AN28-1),0)</f>
        <v>0</v>
      </c>
      <c r="AP28" s="116"/>
      <c r="AQ28" s="140">
        <f>IF(((AP28&gt;=1)*AND(AP28&lt;=AP$4)),AP$9*(1-AP$7)^(AP28-1),0)</f>
        <v>0</v>
      </c>
      <c r="AR28" s="116"/>
      <c r="AS28" s="140">
        <f>IF(((AR28&gt;=1)*AND(AR28&lt;=AR$4)),AR$9*(1-AR$7)^(AR28-1),0)</f>
        <v>0</v>
      </c>
      <c r="AT28" s="116"/>
      <c r="AU28" s="140">
        <f>IF(((AT28&gt;=1)*AND(AT28&lt;=AT$5)),AT$9*(1-AT$7)^(AT28-1),0)</f>
        <v>0</v>
      </c>
      <c r="AV28" s="251"/>
      <c r="AW28" s="116"/>
      <c r="AX28" s="140">
        <f>LARGE((AZ28,BB28,BD28,BF28,BH28,BJ28,BL28,BN28),1)</f>
        <v>0</v>
      </c>
      <c r="AY28" s="116"/>
      <c r="AZ28" s="140">
        <f>IF(((AY28&gt;=1)*AND(AY28&lt;=AY$5)),AY$9*(1-AY$7)^(AY28-1),0)</f>
        <v>0</v>
      </c>
      <c r="BA28" s="116"/>
      <c r="BB28" s="140">
        <f>IF(((BA28&gt;=1)*AND(BA28&lt;=BA$5)),BA$9*(1-BA$7)^(BA28-1),0)</f>
        <v>0</v>
      </c>
      <c r="BD28" s="140">
        <f>IF(((BC28&gt;=1)*AND(BC28&lt;=BC$5)),BC$9*(1-BC$7)^(BC28-1),0)</f>
        <v>0</v>
      </c>
      <c r="BE28" s="289">
        <v>52</v>
      </c>
      <c r="BF28" s="140">
        <f>IF(((BE28&gt;=1)*AND(BE28&lt;=BE$5)),BE$9*(1-BE$7)^(BE28-1),0)</f>
        <v>0</v>
      </c>
      <c r="BG28" s="289"/>
      <c r="BH28" s="140">
        <f>IF(((BG28&gt;=1)*AND(BG28&lt;=BG$5)),BG$9*(1-BG$7)^(BG28-1),0)</f>
        <v>0</v>
      </c>
      <c r="BI28" s="289"/>
      <c r="BJ28" s="140">
        <f>IF(((BI28&gt;=1)*AND(BI28&lt;=BI$5)),BI$9*(1-BI$7)^(BI28-1),0)</f>
        <v>0</v>
      </c>
      <c r="BK28" s="289"/>
      <c r="BL28" s="140">
        <f>IF(((BK28&gt;=1)*AND(BK28&lt;=BK$5)),BK$9*(1-BK$7)^(BK28-1),0)</f>
        <v>0</v>
      </c>
      <c r="BM28" s="116"/>
      <c r="BN28" s="262">
        <f>IF(((BM28&gt;=1)*AND(BM28&lt;=BM$5)),BM$9*(1-BM$7)^(BM28-1),0)</f>
        <v>0</v>
      </c>
      <c r="BO28" s="163"/>
      <c r="BP28" s="163"/>
      <c r="BQ28" s="163"/>
      <c r="BR28" s="163"/>
    </row>
    <row r="29" spans="1:70" s="112" customFormat="1" ht="18" customHeight="1" x14ac:dyDescent="0.15">
      <c r="A29" s="112">
        <f>RANK($H29,($H$11:$H$222),0)</f>
        <v>19</v>
      </c>
      <c r="B29" s="169" t="s">
        <v>345</v>
      </c>
      <c r="C29" s="163" t="s">
        <v>69</v>
      </c>
      <c r="D29" s="183">
        <f>LARGE((K29,M29,O29,Q29,S29,U29,W29,Y29,AA29,AC29,AE29,AG29,AI29,AK29,AM29,AU29,AX29),1)</f>
        <v>264.32870800781245</v>
      </c>
      <c r="E29" s="183">
        <f>LARGE((K29,M29,O29,Q29,S29,U29,W29,Y29,AA29,AC29,AE29,AG29,AI29,AK29,AM29,AU29,AX29),2)</f>
        <v>257.72049030761713</v>
      </c>
      <c r="F29" s="183">
        <f>LARGE((K29,M29,O29,Q29,S29,U29,W29,Y29,AA29,AC29,AE29,AG29,AI29,AK29,AM29,AU29,AX29),3)</f>
        <v>238.87065257121156</v>
      </c>
      <c r="G29" s="183"/>
      <c r="H29" s="110">
        <f>SUM(D29:G29)</f>
        <v>760.91985088664114</v>
      </c>
      <c r="I29" s="240"/>
      <c r="J29" s="116">
        <v>10</v>
      </c>
      <c r="K29" s="140">
        <f>IF(((J29&gt;=1)*AND(J29&lt;=J$5)),J$9*(1-J$7)^(J29-1),0)</f>
        <v>238.87065257121156</v>
      </c>
      <c r="L29" s="116">
        <v>7</v>
      </c>
      <c r="M29" s="140">
        <f>IF(((L29&gt;=1)*AND(L29&lt;=L$5)),L$9*(1-L$7)^(L29-1),0)</f>
        <v>257.72049030761713</v>
      </c>
      <c r="N29" s="116">
        <v>6</v>
      </c>
      <c r="O29" s="140">
        <f>IF(((N29&gt;=1)*AND(N29&lt;=N$5)),N$9*(1-N$7)^(N29-1),0)</f>
        <v>264.32870800781245</v>
      </c>
      <c r="P29" s="116"/>
      <c r="Q29" s="140">
        <f>IF(((P29&gt;=1)*AND(P29&lt;=P$5)),P$9*(1-P$7)^(P29-1),0)</f>
        <v>0</v>
      </c>
      <c r="R29" s="116"/>
      <c r="S29" s="140">
        <f>IF(((R29&gt;=1)*AND(R29&lt;=R$5)),R$9*(1-R$7)^(R29-1),0)</f>
        <v>0</v>
      </c>
      <c r="T29" s="116"/>
      <c r="U29" s="140">
        <f>IF(((T29&gt;=1)*AND(T29&lt;=T$5)),T$9*(1-T$7)^(T29-1),0)</f>
        <v>0</v>
      </c>
      <c r="V29" s="116"/>
      <c r="W29" s="140">
        <f>IF(((V29&gt;=1)*AND(V29&lt;=V$5)),V$9*(1-V$7)^(V29-1),0)</f>
        <v>0</v>
      </c>
      <c r="X29" s="116">
        <v>38</v>
      </c>
      <c r="Y29" s="140">
        <f>IF(((X29&gt;=1)*AND(X29&lt;=X$5)),X$9*(1-X$7)^(X29-1),0)</f>
        <v>195.94797748465365</v>
      </c>
      <c r="Z29" s="141"/>
      <c r="AA29" s="140">
        <f>IF(((Z29&gt;=1)*AND(Z29&lt;=Z$5)),Z$9*(1-Z$7)^(Z29-1),0)</f>
        <v>0</v>
      </c>
      <c r="AB29" s="141"/>
      <c r="AC29" s="140">
        <f>IF(((AB29&gt;=1)*AND(AB29&lt;=AB$5)),AB$9*(1-AB$7)^(AB29-1),0)</f>
        <v>0</v>
      </c>
      <c r="AD29" s="116"/>
      <c r="AE29" s="140">
        <f>IF(((AD29&gt;=1)*AND(AD29&lt;=AD$5)),AD$9*(1-AD$7)^(AD29-1),0)</f>
        <v>0</v>
      </c>
      <c r="AF29" s="116"/>
      <c r="AG29" s="140">
        <f>IF(((AF29&gt;=1)*AND(AF29&lt;=AF$5)),AF$9*(1-AF$7)^(AF29-1),0)</f>
        <v>0</v>
      </c>
      <c r="AH29" s="116"/>
      <c r="AI29" s="140">
        <f>IF(((AH29&gt;=1)*AND(AH29&lt;=AH$5)),AH$9*(1-AH$7)^(AH29-1),0)</f>
        <v>0</v>
      </c>
      <c r="AJ29" s="116"/>
      <c r="AK29" s="140">
        <f>IF(((AJ29&gt;=1)*AND(AJ29&lt;=AJ$5)),AJ$9*(1-AJ$7)^(AJ29-1),0)</f>
        <v>0</v>
      </c>
      <c r="AL29" s="116"/>
      <c r="AM29" s="140">
        <f>IF(((AL29&gt;=1)*AND(AL29&lt;=AL$4)),AL$9*(1-AL$7)^(AL29-1),0)</f>
        <v>0</v>
      </c>
      <c r="AN29" s="155"/>
      <c r="AO29" s="156">
        <f>IF(((AN29&gt;=1)*AND(AN29&lt;=AN$4)),AN$9*(1-AN$7)^(AN29-1),0)</f>
        <v>0</v>
      </c>
      <c r="AP29" s="116"/>
      <c r="AQ29" s="140">
        <f>IF(((AP29&gt;=1)*AND(AP29&lt;=AP$4)),AP$9*(1-AP$7)^(AP29-1),0)</f>
        <v>0</v>
      </c>
      <c r="AR29" s="116"/>
      <c r="AS29" s="140">
        <f>IF(((AR29&gt;=1)*AND(AR29&lt;=AR$4)),AR$9*(1-AR$7)^(AR29-1),0)</f>
        <v>0</v>
      </c>
      <c r="AT29" s="116"/>
      <c r="AU29" s="140">
        <f>IF(((AT29&gt;=1)*AND(AT29&lt;=AT$5)),AT$9*(1-AT$7)^(AT29-1),0)</f>
        <v>0</v>
      </c>
      <c r="AV29" s="251"/>
      <c r="AW29" s="116"/>
      <c r="AX29" s="140">
        <f>LARGE((AZ29,BB29,BD29,BF29,BH29,BJ29,BL29,BN29),1)</f>
        <v>206.12542010219977</v>
      </c>
      <c r="AY29" s="116"/>
      <c r="AZ29" s="140">
        <f>IF(((AY29&gt;=1)*AND(AY29&lt;=AY$5)),AY$9*(1-AY$7)^(AY29-1),0)</f>
        <v>0</v>
      </c>
      <c r="BA29" s="116"/>
      <c r="BB29" s="140">
        <f>IF(((BA29&gt;=1)*AND(BA29&lt;=BA$5)),BA$9*(1-BA$7)^(BA29-1),0)</f>
        <v>0</v>
      </c>
      <c r="BD29" s="140">
        <f>IF(((BC29&gt;=1)*AND(BC29&lt;=BC$5)),BC$9*(1-BC$7)^(BC29-1),0)</f>
        <v>0</v>
      </c>
      <c r="BE29" s="288">
        <v>36</v>
      </c>
      <c r="BF29" s="140">
        <f>IF(((BE29&gt;=1)*AND(BE29&lt;=BE$5)),BE$9*(1-BE$7)^(BE29-1),0)</f>
        <v>206.12542010219977</v>
      </c>
      <c r="BG29" s="288"/>
      <c r="BH29" s="140">
        <f>IF(((BG29&gt;=1)*AND(BG29&lt;=BG$5)),BG$9*(1-BG$7)^(BG29-1),0)</f>
        <v>0</v>
      </c>
      <c r="BI29" s="288"/>
      <c r="BJ29" s="140">
        <f>IF(((BI29&gt;=1)*AND(BI29&lt;=BI$5)),BI$9*(1-BI$7)^(BI29-1),0)</f>
        <v>0</v>
      </c>
      <c r="BK29" s="288"/>
      <c r="BL29" s="140">
        <f>IF(((BK29&gt;=1)*AND(BK29&lt;=BK$5)),BK$9*(1-BK$7)^(BK29-1),0)</f>
        <v>0</v>
      </c>
      <c r="BM29" s="116"/>
      <c r="BN29" s="262">
        <f>IF(((BM29&gt;=1)*AND(BM29&lt;=BM$5)),BM$9*(1-BM$7)^(BM29-1),0)</f>
        <v>0</v>
      </c>
    </row>
    <row r="30" spans="1:70" s="112" customFormat="1" ht="18" customHeight="1" x14ac:dyDescent="0.2">
      <c r="A30" s="112">
        <f>RANK($H30,($H$11:$H$222),0)</f>
        <v>20</v>
      </c>
      <c r="B30" s="168" t="s">
        <v>95</v>
      </c>
      <c r="C30" s="112" t="s">
        <v>69</v>
      </c>
      <c r="D30" s="183">
        <f>LARGE((K30,M30,O30,Q30,S30,U30,W30,Y30,AA30,AC30,AE30,AG30,AI30,AK30,AM30,AU30,AX30),1)</f>
        <v>265.51275974090061</v>
      </c>
      <c r="E30" s="183">
        <f>LARGE((K30,M30,O30,Q30,S30,U30,W30,Y30,AA30,AC30,AE30,AG30,AI30,AK30,AM30,AU30,AX30),2)</f>
        <v>251.27747804992669</v>
      </c>
      <c r="F30" s="183">
        <f>LARGE((K30,M30,O30,Q30,S30,U30,W30,Y30,AA30,AC30,AE30,AG30,AI30,AK30,AM30,AU30,AX30),3)</f>
        <v>232.89888625693126</v>
      </c>
      <c r="G30" s="183"/>
      <c r="H30" s="110">
        <f>SUM(D30:G30)</f>
        <v>749.68912404775858</v>
      </c>
      <c r="I30" s="240"/>
      <c r="J30" s="116">
        <v>11</v>
      </c>
      <c r="K30" s="140">
        <f>IF(((J30&gt;=1)*AND(J30&lt;=J$5)),J$9*(1-J$7)^(J30-1),0)</f>
        <v>232.89888625693126</v>
      </c>
      <c r="L30" s="116">
        <v>11</v>
      </c>
      <c r="M30" s="140">
        <f>IF(((L30&gt;=1)*AND(L30&lt;=L$5)),L$9*(1-L$7)^(L30-1),0)</f>
        <v>232.89888625693126</v>
      </c>
      <c r="N30" s="116">
        <v>8</v>
      </c>
      <c r="O30" s="140">
        <f>IF(((N30&gt;=1)*AND(N30&lt;=N$5)),N$9*(1-N$7)^(N30-1),0)</f>
        <v>251.27747804992669</v>
      </c>
      <c r="P30" s="116"/>
      <c r="Q30" s="140">
        <f>IF(((P30&gt;=1)*AND(P30&lt;=P$5)),P$9*(1-P$7)^(P30-1),0)</f>
        <v>0</v>
      </c>
      <c r="R30" s="116"/>
      <c r="S30" s="140">
        <f>IF(((R30&gt;=1)*AND(R30&lt;=R$5)),R$9*(1-R$7)^(R30-1),0)</f>
        <v>0</v>
      </c>
      <c r="T30" s="116"/>
      <c r="U30" s="140">
        <f>IF(((T30&gt;=1)*AND(T30&lt;=T$5)),T$9*(1-T$7)^(T30-1),0)</f>
        <v>0</v>
      </c>
      <c r="V30" s="96"/>
      <c r="W30" s="140">
        <f>IF(((V30&gt;=1)*AND(V30&lt;=V$5)),V$9*(1-V$7)^(V30-1),0)</f>
        <v>0</v>
      </c>
      <c r="X30" s="116">
        <v>26</v>
      </c>
      <c r="Y30" s="140">
        <f>IF(((X30&gt;=1)*AND(X30&lt;=X$5)),X$9*(1-X$7)^(X30-1),0)</f>
        <v>265.51275974090061</v>
      </c>
      <c r="Z30" s="141"/>
      <c r="AA30" s="140">
        <f>IF(((Z30&gt;=1)*AND(Z30&lt;=Z$5)),Z$9*(1-Z$7)^(Z30-1),0)</f>
        <v>0</v>
      </c>
      <c r="AB30" s="141"/>
      <c r="AC30" s="140">
        <f>IF(((AB30&gt;=1)*AND(AB30&lt;=AB$5)),AB$9*(1-AB$7)^(AB30-1),0)</f>
        <v>0</v>
      </c>
      <c r="AD30" s="116"/>
      <c r="AE30" s="140">
        <f>IF(((AD30&gt;=1)*AND(AD30&lt;=AD$5)),AD$9*(1-AD$7)^(AD30-1),0)</f>
        <v>0</v>
      </c>
      <c r="AF30" s="116"/>
      <c r="AG30" s="140">
        <f>IF(((AF30&gt;=1)*AND(AF30&lt;=AF$5)),AF$9*(1-AF$7)^(AF30-1),0)</f>
        <v>0</v>
      </c>
      <c r="AH30" s="116"/>
      <c r="AI30" s="140">
        <f>IF(((AH30&gt;=1)*AND(AH30&lt;=AH$5)),AH$9*(1-AH$7)^(AH30-1),0)</f>
        <v>0</v>
      </c>
      <c r="AJ30" s="116"/>
      <c r="AK30" s="140">
        <f>IF(((AJ30&gt;=1)*AND(AJ30&lt;=AJ$5)),AJ$9*(1-AJ$7)^(AJ30-1),0)</f>
        <v>0</v>
      </c>
      <c r="AL30" s="116"/>
      <c r="AM30" s="140">
        <f>IF(((AL30&gt;=1)*AND(AL30&lt;=AL$4)),AL$9*(1-AL$7)^(AL30-1),0)</f>
        <v>0</v>
      </c>
      <c r="AN30" s="116"/>
      <c r="AO30" s="140">
        <f>IF(((AN30&gt;=1)*AND(AN30&lt;=AN$4)),AN$9*(1-AN$7)^(AN30-1),0)</f>
        <v>0</v>
      </c>
      <c r="AP30" s="116"/>
      <c r="AQ30" s="140">
        <f>IF(((AP30&gt;=1)*AND(AP30&lt;=AP$4)),AP$9*(1-AP$7)^(AP30-1),0)</f>
        <v>0</v>
      </c>
      <c r="AR30" s="116"/>
      <c r="AS30" s="140">
        <f>IF(((AR30&gt;=1)*AND(AR30&lt;=AR$4)),AR$9*(1-AR$7)^(AR30-1),0)</f>
        <v>0</v>
      </c>
      <c r="AT30" s="116"/>
      <c r="AU30" s="140">
        <f>IF(((AT30&gt;=1)*AND(AT30&lt;=AT$5)),AT$9*(1-AT$7)^(AT30-1),0)</f>
        <v>0</v>
      </c>
      <c r="AV30" s="251"/>
      <c r="AW30" s="116"/>
      <c r="AX30" s="140">
        <f>LARGE((AZ30,BB30,BD30,BF30,BH30,BJ30,BL30,BN30),1)</f>
        <v>181.61621994394011</v>
      </c>
      <c r="AY30" s="116"/>
      <c r="AZ30" s="140">
        <f>IF(((AY30&gt;=1)*AND(AY30&lt;=AY$5)),AY$9*(1-AY$7)^(AY30-1),0)</f>
        <v>0</v>
      </c>
      <c r="BA30" s="116"/>
      <c r="BB30" s="140">
        <f>IF(((BA30&gt;=1)*AND(BA30&lt;=BA$5)),BA$9*(1-BA$7)^(BA30-1),0)</f>
        <v>0</v>
      </c>
      <c r="BD30" s="140">
        <f>IF(((BC30&gt;=1)*AND(BC30&lt;=BC$5)),BC$9*(1-BC$7)^(BC30-1),0)</f>
        <v>0</v>
      </c>
      <c r="BE30" s="116">
        <v>41</v>
      </c>
      <c r="BF30" s="140">
        <f>IF(((BE30&gt;=1)*AND(BE30&lt;=BE$5)),BE$9*(1-BE$7)^(BE30-1),0)</f>
        <v>181.61621994394011</v>
      </c>
      <c r="BG30" s="116"/>
      <c r="BH30" s="140">
        <f>IF(((BG30&gt;=1)*AND(BG30&lt;=BG$5)),BG$9*(1-BG$7)^(BG30-1),0)</f>
        <v>0</v>
      </c>
      <c r="BI30" s="116"/>
      <c r="BJ30" s="140">
        <f>IF(((BI30&gt;=1)*AND(BI30&lt;=BI$5)),BI$9*(1-BI$7)^(BI30-1),0)</f>
        <v>0</v>
      </c>
      <c r="BK30" s="116"/>
      <c r="BL30" s="140">
        <f>IF(((BK30&gt;=1)*AND(BK30&lt;=BK$5)),BK$9*(1-BK$7)^(BK30-1),0)</f>
        <v>0</v>
      </c>
      <c r="BM30" s="116"/>
      <c r="BN30" s="262">
        <f>IF(((BM30&gt;=1)*AND(BM30&lt;=BM$5)),BM$9*(1-BM$7)^(BM30-1),0)</f>
        <v>0</v>
      </c>
    </row>
    <row r="31" spans="1:70" ht="18" customHeight="1" x14ac:dyDescent="0.15">
      <c r="A31" s="112">
        <f>RANK($H31,($H$11:$H$222),0)</f>
        <v>21</v>
      </c>
      <c r="B31" s="169" t="s">
        <v>361</v>
      </c>
      <c r="C31" s="163" t="s">
        <v>124</v>
      </c>
      <c r="D31" s="183">
        <f>LARGE((K31,M31,O31,Q31,S31,U31,W31,Y31,AA31,AC31,AE31,AG31,AI31,AK31,AM31,AU31,AX31),1)</f>
        <v>228.09359541117817</v>
      </c>
      <c r="E31" s="183">
        <f>LARGE((K31,M31,O31,Q31,S31,U31,W31,Y31,AA31,AC31,AE31,AG31,AI31,AK31,AM31,AU31,AX31),2)</f>
        <v>221.39950374799528</v>
      </c>
      <c r="F31" s="183">
        <f>LARGE((K31,M31,O31,Q31,S31,U31,W31,Y31,AA31,AC31,AE31,AG31,AI31,AK31,AM31,AU31,AX31),3)</f>
        <v>210.46790325043798</v>
      </c>
      <c r="G31" s="285"/>
      <c r="H31" s="110">
        <f>SUM(D31:G31)</f>
        <v>659.96100240961141</v>
      </c>
      <c r="I31" s="240"/>
      <c r="J31" s="116">
        <v>15</v>
      </c>
      <c r="K31" s="140">
        <f>IF(((J31&gt;=1)*AND(J31&lt;=J$5)),J$9*(1-J$7)^(J31-1),0)</f>
        <v>210.46790325043798</v>
      </c>
      <c r="L31" s="116">
        <v>13</v>
      </c>
      <c r="M31" s="140">
        <f>IF(((L31&gt;=1)*AND(L31&lt;=L$5)),L$9*(1-L$7)^(L31-1),0)</f>
        <v>221.39950374799528</v>
      </c>
      <c r="N31" s="116">
        <v>33</v>
      </c>
      <c r="O31" s="140">
        <f>IF(((N31&gt;=1)*AND(N31&lt;=N$5)),N$9*(1-N$7)^(N31-1),0)</f>
        <v>133.43475331553924</v>
      </c>
      <c r="P31" s="116"/>
      <c r="Q31" s="140">
        <f>IF(((P31&gt;=1)*AND(P31&lt;=P$5)),P$9*(1-P$7)^(P31-1),0)</f>
        <v>0</v>
      </c>
      <c r="R31" s="116"/>
      <c r="S31" s="140">
        <f>IF(((R31&gt;=1)*AND(R31&lt;=R$5)),R$9*(1-R$7)^(R31-1),0)</f>
        <v>0</v>
      </c>
      <c r="T31" s="116"/>
      <c r="U31" s="140">
        <f>IF(((T31&gt;=1)*AND(T31&lt;=T$5)),T$9*(1-T$7)^(T31-1),0)</f>
        <v>0</v>
      </c>
      <c r="V31" s="116"/>
      <c r="W31" s="140">
        <f>IF(((V31&gt;=1)*AND(V31&lt;=V$5)),V$9*(1-V$7)^(V31-1),0)</f>
        <v>0</v>
      </c>
      <c r="X31" s="116">
        <v>32</v>
      </c>
      <c r="Y31" s="140">
        <f>IF(((X31&gt;=1)*AND(X31&lt;=X$5)),X$9*(1-X$7)^(X31-1),0)</f>
        <v>228.09359541117817</v>
      </c>
      <c r="Z31" s="141"/>
      <c r="AA31" s="140">
        <f>IF(((Z31&gt;=1)*AND(Z31&lt;=Z$5)),Z$9*(1-Z$7)^(Z31-1),0)</f>
        <v>0</v>
      </c>
      <c r="AB31" s="141"/>
      <c r="AC31" s="140">
        <f>IF(((AB31&gt;=1)*AND(AB31&lt;=AB$5)),AB$9*(1-AB$7)^(AB31-1),0)</f>
        <v>0</v>
      </c>
      <c r="AD31" s="116"/>
      <c r="AE31" s="140">
        <f>IF(((AD31&gt;=1)*AND(AD31&lt;=AD$5)),AD$9*(1-AD$7)^(AD31-1),0)</f>
        <v>0</v>
      </c>
      <c r="AF31" s="116"/>
      <c r="AG31" s="140">
        <f>IF(((AF31&gt;=1)*AND(AF31&lt;=AF$5)),AF$9*(1-AF$7)^(AF31-1),0)</f>
        <v>0</v>
      </c>
      <c r="AH31" s="116"/>
      <c r="AI31" s="140">
        <f>IF(((AH31&gt;=1)*AND(AH31&lt;=AH$5)),AH$9*(1-AH$7)^(AH31-1),0)</f>
        <v>0</v>
      </c>
      <c r="AJ31" s="116"/>
      <c r="AK31" s="140">
        <f>IF(((AJ31&gt;=1)*AND(AJ31&lt;=AJ$5)),AJ$9*(1-AJ$7)^(AJ31-1),0)</f>
        <v>0</v>
      </c>
      <c r="AL31" s="116"/>
      <c r="AM31" s="140">
        <f>IF(((AL31&gt;=1)*AND(AL31&lt;=AL$4)),AL$9*(1-AL$7)^(AL31-1),0)</f>
        <v>0</v>
      </c>
      <c r="AN31" s="155"/>
      <c r="AO31" s="156">
        <f>IF(((AN31&gt;=1)*AND(AN31&lt;=AN$4)),AN$9*(1-AN$7)^(AN31-1),0)</f>
        <v>0</v>
      </c>
      <c r="AP31" s="116"/>
      <c r="AQ31" s="140">
        <f>IF(((AP31&gt;=1)*AND(AP31&lt;=AP$4)),AP$9*(1-AP$7)^(AP31-1),0)</f>
        <v>0</v>
      </c>
      <c r="AR31" s="116"/>
      <c r="AS31" s="140">
        <f>IF(((AR31&gt;=1)*AND(AR31&lt;=AR$4)),AR$9*(1-AR$7)^(AR31-1),0)</f>
        <v>0</v>
      </c>
      <c r="AT31" s="116"/>
      <c r="AU31" s="140">
        <f>IF(((AT31&gt;=1)*AND(AT31&lt;=AT$5)),AT$9*(1-AT$7)^(AT31-1),0)</f>
        <v>0</v>
      </c>
      <c r="AV31" s="386"/>
      <c r="AW31" s="116"/>
      <c r="AX31" s="140">
        <f>LARGE((AZ31,BB31,BD31,BF31,BH31,BJ31,BL31,BN31),1)</f>
        <v>0</v>
      </c>
      <c r="AY31" s="116"/>
      <c r="AZ31" s="140">
        <f>IF(((AY31&gt;=1)*AND(AY31&lt;=AY$5)),AY$9*(1-AY$7)^(AY31-1),0)</f>
        <v>0</v>
      </c>
      <c r="BA31" s="116"/>
      <c r="BB31" s="140">
        <f>IF(((BA31&gt;=1)*AND(BA31&lt;=BA$5)),BA$9*(1-BA$7)^(BA31-1),0)</f>
        <v>0</v>
      </c>
      <c r="BC31" s="386"/>
      <c r="BD31" s="140">
        <f>IF(((BC31&gt;=1)*AND(BC31&lt;=BC$5)),BC$9*(1-BC$7)^(BC31-1),0)</f>
        <v>0</v>
      </c>
      <c r="BE31" s="289">
        <v>59</v>
      </c>
      <c r="BF31" s="140">
        <f>IF(((BE31&gt;=1)*AND(BE31&lt;=BE$5)),BE$9*(1-BE$7)^(BE31-1),0)</f>
        <v>0</v>
      </c>
      <c r="BG31" s="289"/>
      <c r="BH31" s="140">
        <f>IF(((BG31&gt;=1)*AND(BG31&lt;=BG$5)),BG$9*(1-BG$7)^(BG31-1),0)</f>
        <v>0</v>
      </c>
      <c r="BI31" s="289"/>
      <c r="BJ31" s="140">
        <f>IF(((BI31&gt;=1)*AND(BI31&lt;=BI$5)),BI$9*(1-BI$7)^(BI31-1),0)</f>
        <v>0</v>
      </c>
      <c r="BK31" s="289"/>
      <c r="BL31" s="140">
        <f>IF(((BK31&gt;=1)*AND(BK31&lt;=BK$5)),BK$9*(1-BK$7)^(BK31-1),0)</f>
        <v>0</v>
      </c>
      <c r="BM31" s="116"/>
      <c r="BN31" s="262">
        <f>IF(((BM31&gt;=1)*AND(BM31&lt;=BM$5)),BM$9*(1-BM$7)^(BM31-1),0)</f>
        <v>0</v>
      </c>
      <c r="BO31" s="153"/>
      <c r="BP31" s="153"/>
      <c r="BQ31" s="153"/>
      <c r="BR31" s="153"/>
    </row>
    <row r="32" spans="1:70" s="112" customFormat="1" ht="18" customHeight="1" x14ac:dyDescent="0.15">
      <c r="A32" s="112">
        <f>RANK($H32,($H$11:$H$222),0)</f>
        <v>22</v>
      </c>
      <c r="B32" s="168" t="s">
        <v>207</v>
      </c>
      <c r="C32" s="112" t="s">
        <v>69</v>
      </c>
      <c r="D32" s="183">
        <f>LARGE((K32,M32,O32,Q32,S32,U32,W32,Y32,AA32,AC32,AE32,AG32,AI32,AK32,AM32,AU32,AX32),1)</f>
        <v>258.87494074737805</v>
      </c>
      <c r="E32" s="183">
        <f>LARGE((K32,M32,O32,Q32,S32,U32,W32,Y32,AA32,AC32,AE32,AG32,AI32,AK32,AM32,AU32,AX32),2)</f>
        <v>244.99554109867853</v>
      </c>
      <c r="F32" s="183">
        <f>LARGE((K32,M32,O32,Q32,S32,U32,W32,Y32,AA32,AC32,AE32,AG32,AI32,AK32,AM32,AU32,AX32),3)</f>
        <v>155.32496444842684</v>
      </c>
      <c r="G32" s="183"/>
      <c r="H32" s="110">
        <f>SUM(D32:G32)</f>
        <v>659.19544629448342</v>
      </c>
      <c r="I32" s="240"/>
      <c r="J32" s="116">
        <v>58</v>
      </c>
      <c r="K32" s="140">
        <f>IF(((J32&gt;=1)*AND(J32&lt;=J$5)),J$9*(1-J$7)^(J32-1),0)</f>
        <v>70.857259196310224</v>
      </c>
      <c r="L32" s="116">
        <v>27</v>
      </c>
      <c r="M32" s="140">
        <f>IF(((L32&gt;=1)*AND(L32&lt;=L$5)),L$9*(1-L$7)^(L32-1),0)</f>
        <v>155.32496444842684</v>
      </c>
      <c r="N32" s="116">
        <v>9</v>
      </c>
      <c r="O32" s="140">
        <f>IF(((N32&gt;=1)*AND(N32&lt;=N$5)),N$9*(1-N$7)^(N32-1),0)</f>
        <v>244.99554109867853</v>
      </c>
      <c r="P32" s="116"/>
      <c r="Q32" s="140">
        <f>IF(((P32&gt;=1)*AND(P32&lt;=P$5)),P$9*(1-P$7)^(P32-1),0)</f>
        <v>0</v>
      </c>
      <c r="R32" s="116"/>
      <c r="S32" s="140">
        <f>IF(((R32&gt;=1)*AND(R32&lt;=R$5)),R$9*(1-R$7)^(R32-1),0)</f>
        <v>0</v>
      </c>
      <c r="T32" s="116"/>
      <c r="U32" s="140">
        <f>IF(((T32&gt;=1)*AND(T32&lt;=T$5)),T$9*(1-T$7)^(T32-1),0)</f>
        <v>0</v>
      </c>
      <c r="V32" s="96"/>
      <c r="W32" s="140">
        <f>IF(((V32&gt;=1)*AND(V32&lt;=V$5)),V$9*(1-V$7)^(V32-1),0)</f>
        <v>0</v>
      </c>
      <c r="X32" s="116">
        <v>27</v>
      </c>
      <c r="Y32" s="140">
        <f>IF(((X32&gt;=1)*AND(X32&lt;=X$5)),X$9*(1-X$7)^(X32-1),0)</f>
        <v>258.87494074737805</v>
      </c>
      <c r="Z32" s="141"/>
      <c r="AA32" s="140">
        <f>IF(((Z32&gt;=1)*AND(Z32&lt;=Z$5)),Z$9*(1-Z$7)^(Z32-1),0)</f>
        <v>0</v>
      </c>
      <c r="AB32" s="141"/>
      <c r="AC32" s="140">
        <f>IF(((AB32&gt;=1)*AND(AB32&lt;=AB$5)),AB$9*(1-AB$7)^(AB32-1),0)</f>
        <v>0</v>
      </c>
      <c r="AD32" s="116"/>
      <c r="AE32" s="140">
        <f>IF(((AD32&gt;=1)*AND(AD32&lt;=AD$5)),AD$9*(1-AD$7)^(AD32-1),0)</f>
        <v>0</v>
      </c>
      <c r="AF32" s="116"/>
      <c r="AG32" s="140">
        <f>IF(((AF32&gt;=1)*AND(AF32&lt;=AF$5)),AF$9*(1-AF$7)^(AF32-1),0)</f>
        <v>0</v>
      </c>
      <c r="AH32" s="116"/>
      <c r="AI32" s="140">
        <f>IF(((AH32&gt;=1)*AND(AH32&lt;=AH$5)),AH$9*(1-AH$7)^(AH32-1),0)</f>
        <v>0</v>
      </c>
      <c r="AJ32" s="116"/>
      <c r="AK32" s="140">
        <f>IF(((AJ32&gt;=1)*AND(AJ32&lt;=AJ$5)),AJ$9*(1-AJ$7)^(AJ32-1),0)</f>
        <v>0</v>
      </c>
      <c r="AL32" s="116"/>
      <c r="AM32" s="140">
        <f>IF(((AL32&gt;=1)*AND(AL32&lt;=AL$4)),AL$9*(1-AL$7)^(AL32-1),0)</f>
        <v>0</v>
      </c>
      <c r="AN32" s="155"/>
      <c r="AO32" s="156">
        <f>IF(((AN32&gt;=1)*AND(AN32&lt;=AN$4)),AN$9*(1-AN$7)^(AN32-1),0)</f>
        <v>0</v>
      </c>
      <c r="AP32" s="116"/>
      <c r="AQ32" s="140">
        <f>IF(((AP32&gt;=1)*AND(AP32&lt;=AP$4)),AP$9*(1-AP$7)^(AP32-1),0)</f>
        <v>0</v>
      </c>
      <c r="AR32" s="116"/>
      <c r="AS32" s="140">
        <f>IF(((AR32&gt;=1)*AND(AR32&lt;=AR$4)),AR$9*(1-AR$7)^(AR32-1),0)</f>
        <v>0</v>
      </c>
      <c r="AT32" s="116"/>
      <c r="AU32" s="140">
        <f>IF(((AT32&gt;=1)*AND(AT32&lt;=AT$5)),AT$9*(1-AT$7)^(AT32-1),0)</f>
        <v>0</v>
      </c>
      <c r="AV32" s="252"/>
      <c r="AW32" s="116"/>
      <c r="AX32" s="140">
        <f>LARGE((AZ32,BB32,BD32,BF32,BH32,BJ32,BL32,BN32),1)</f>
        <v>0</v>
      </c>
      <c r="AY32" s="116"/>
      <c r="AZ32" s="140">
        <f>IF(((AY32&gt;=1)*AND(AY32&lt;=AY$5)),AY$9*(1-AY$7)^(AY32-1),0)</f>
        <v>0</v>
      </c>
      <c r="BA32" s="116"/>
      <c r="BB32" s="140">
        <f>IF(((BA32&gt;=1)*AND(BA32&lt;=BA$5)),BA$9*(1-BA$7)^(BA32-1),0)</f>
        <v>0</v>
      </c>
      <c r="BC32" s="163"/>
      <c r="BD32" s="140">
        <f>IF(((BC32&gt;=1)*AND(BC32&lt;=BC$5)),BC$9*(1-BC$7)^(BC32-1),0)</f>
        <v>0</v>
      </c>
      <c r="BE32" s="116">
        <v>50</v>
      </c>
      <c r="BF32" s="140">
        <f>IF(((BE32&gt;=1)*AND(BE32&lt;=BE$5)),BE$9*(1-BE$7)^(BE32-1),0)</f>
        <v>0</v>
      </c>
      <c r="BG32" s="116"/>
      <c r="BH32" s="140">
        <f>IF(((BG32&gt;=1)*AND(BG32&lt;=BG$5)),BG$9*(1-BG$7)^(BG32-1),0)</f>
        <v>0</v>
      </c>
      <c r="BI32" s="116"/>
      <c r="BJ32" s="140">
        <f>IF(((BI32&gt;=1)*AND(BI32&lt;=BI$5)),BI$9*(1-BI$7)^(BI32-1),0)</f>
        <v>0</v>
      </c>
      <c r="BK32" s="116"/>
      <c r="BL32" s="140">
        <f>IF(((BK32&gt;=1)*AND(BK32&lt;=BK$5)),BK$9*(1-BK$7)^(BK32-1),0)</f>
        <v>0</v>
      </c>
      <c r="BM32" s="116"/>
      <c r="BN32" s="262">
        <f>IF(((BM32&gt;=1)*AND(BM32&lt;=BM$5)),BM$9*(1-BM$7)^(BM32-1),0)</f>
        <v>0</v>
      </c>
    </row>
    <row r="33" spans="1:70" s="112" customFormat="1" ht="18" customHeight="1" x14ac:dyDescent="0.15">
      <c r="A33" s="112">
        <f>RANK($H33,($H$11:$H$222),0)</f>
        <v>23</v>
      </c>
      <c r="B33" s="101" t="s">
        <v>90</v>
      </c>
      <c r="C33" s="98" t="s">
        <v>69</v>
      </c>
      <c r="D33" s="183">
        <f>LARGE((K33,M33,O33,Q33,S33,U33,W33,Y33,AA33,AC33,AE33,AG33,AI33,AK33,AM33,AU33,AX33),1)</f>
        <v>232.89888625693126</v>
      </c>
      <c r="E33" s="183">
        <f>LARGE((K33,M33,O33,Q33,S33,U33,W33,Y33,AA33,AC33,AE33,AG33,AI33,AK33,AM33,AU33,AX33),2)</f>
        <v>221.39950374799528</v>
      </c>
      <c r="F33" s="183">
        <f>LARGE((K33,M33,O33,Q33,S33,U33,W33,Y33,AA33,AC33,AE33,AG33,AI33,AK33,AM33,AU33,AX33),3)</f>
        <v>190.19729553265486</v>
      </c>
      <c r="G33" s="183"/>
      <c r="H33" s="110">
        <f>SUM(D33:G33)</f>
        <v>644.49568553758138</v>
      </c>
      <c r="I33" s="240"/>
      <c r="J33" s="116">
        <v>13</v>
      </c>
      <c r="K33" s="140">
        <f>IF(((J33&gt;=1)*AND(J33&lt;=J$5)),J$9*(1-J$7)^(J33-1),0)</f>
        <v>221.39950374799528</v>
      </c>
      <c r="L33" s="116">
        <v>19</v>
      </c>
      <c r="M33" s="140">
        <f>IF(((L33&gt;=1)*AND(L33&lt;=L$5)),L$9*(1-L$7)^(L33-1),0)</f>
        <v>190.19729553265486</v>
      </c>
      <c r="N33" s="116">
        <v>11</v>
      </c>
      <c r="O33" s="140">
        <f>IF(((N33&gt;=1)*AND(N33&lt;=N$5)),N$9*(1-N$7)^(N33-1),0)</f>
        <v>232.89888625693126</v>
      </c>
      <c r="P33" s="116"/>
      <c r="Q33" s="140">
        <f>IF(((P33&gt;=1)*AND(P33&lt;=P$5)),P$9*(1-P$7)^(P33-1),0)</f>
        <v>0</v>
      </c>
      <c r="R33" s="116"/>
      <c r="S33" s="140">
        <f>IF(((R33&gt;=1)*AND(R33&lt;=R$5)),R$9*(1-R$7)^(R33-1),0)</f>
        <v>0</v>
      </c>
      <c r="T33" s="116"/>
      <c r="U33" s="140">
        <f>IF(((T33&gt;=1)*AND(T33&lt;=T$5)),T$9*(1-T$7)^(T33-1),0)</f>
        <v>0</v>
      </c>
      <c r="V33" s="116"/>
      <c r="W33" s="140">
        <f>IF(((V33&gt;=1)*AND(V33&lt;=V$5)),V$9*(1-V$7)^(V33-1),0)</f>
        <v>0</v>
      </c>
      <c r="X33" s="116"/>
      <c r="Y33" s="140">
        <f>IF(((X33&gt;=1)*AND(X33&lt;=X$5)),X$9*(1-X$7)^(X33-1),0)</f>
        <v>0</v>
      </c>
      <c r="Z33" s="141"/>
      <c r="AA33" s="140">
        <f>IF(((Z33&gt;=1)*AND(Z33&lt;=Z$5)),Z$9*(1-Z$7)^(Z33-1),0)</f>
        <v>0</v>
      </c>
      <c r="AB33" s="141"/>
      <c r="AC33" s="140">
        <f>IF(((AB33&gt;=1)*AND(AB33&lt;=AB$5)),AB$9*(1-AB$7)^(AB33-1),0)</f>
        <v>0</v>
      </c>
      <c r="AD33" s="116"/>
      <c r="AE33" s="140">
        <f>IF(((AD33&gt;=1)*AND(AD33&lt;=AD$5)),AD$9*(1-AD$7)^(AD33-1),0)</f>
        <v>0</v>
      </c>
      <c r="AF33" s="116"/>
      <c r="AG33" s="140">
        <f>IF(((AF33&gt;=1)*AND(AF33&lt;=AF$5)),AF$9*(1-AF$7)^(AF33-1),0)</f>
        <v>0</v>
      </c>
      <c r="AH33" s="116"/>
      <c r="AI33" s="140">
        <f>IF(((AH33&gt;=1)*AND(AH33&lt;=AH$5)),AH$9*(1-AH$7)^(AH33-1),0)</f>
        <v>0</v>
      </c>
      <c r="AJ33" s="116"/>
      <c r="AK33" s="140">
        <f>IF(((AJ33&gt;=1)*AND(AJ33&lt;=AJ$5)),AJ$9*(1-AJ$7)^(AJ33-1),0)</f>
        <v>0</v>
      </c>
      <c r="AL33" s="116"/>
      <c r="AM33" s="140">
        <f>IF(((AL33&gt;=1)*AND(AL33&lt;=AL$4)),AL$9*(1-AL$7)^(AL33-1),0)</f>
        <v>0</v>
      </c>
      <c r="AN33" s="155"/>
      <c r="AO33" s="156">
        <f>IF(((AN33&gt;=1)*AND(AN33&lt;=AN$4)),AN$9*(1-AN$7)^(AN33-1),0)</f>
        <v>0</v>
      </c>
      <c r="AP33" s="116"/>
      <c r="AQ33" s="140">
        <f>IF(((AP33&gt;=1)*AND(AP33&lt;=AP$4)),AP$9*(1-AP$7)^(AP33-1),0)</f>
        <v>0</v>
      </c>
      <c r="AR33" s="116"/>
      <c r="AS33" s="140">
        <f>IF(((AR33&gt;=1)*AND(AR33&lt;=AR$4)),AR$9*(1-AR$7)^(AR33-1),0)</f>
        <v>0</v>
      </c>
      <c r="AT33" s="116"/>
      <c r="AU33" s="140">
        <f>IF(((AT33&gt;=1)*AND(AT33&lt;=AT$5)),AT$9*(1-AT$7)^(AT33-1),0)</f>
        <v>0</v>
      </c>
      <c r="AV33" s="251"/>
      <c r="AW33" s="116"/>
      <c r="AX33" s="140">
        <f>LARGE((AZ33,BB33,BD33,BF33,BH33,BJ33,BL33,BN33),1)</f>
        <v>0</v>
      </c>
      <c r="AY33" s="116"/>
      <c r="AZ33" s="140">
        <f>IF(((AY33&gt;=1)*AND(AY33&lt;=AY$5)),AY$9*(1-AY$7)^(AY33-1),0)</f>
        <v>0</v>
      </c>
      <c r="BA33" s="116"/>
      <c r="BB33" s="140">
        <f>IF(((BA33&gt;=1)*AND(BA33&lt;=BA$5)),BA$9*(1-BA$7)^(BA33-1),0)</f>
        <v>0</v>
      </c>
      <c r="BD33" s="140">
        <f>IF(((BC33&gt;=1)*AND(BC33&lt;=BC$5)),BC$9*(1-BC$7)^(BC33-1),0)</f>
        <v>0</v>
      </c>
      <c r="BE33" s="96"/>
      <c r="BF33" s="140">
        <f>IF(((BE33&gt;=1)*AND(BE33&lt;=BE$5)),BE$9*(1-BE$7)^(BE33-1),0)</f>
        <v>0</v>
      </c>
      <c r="BG33" s="96"/>
      <c r="BH33" s="140">
        <f>IF(((BG33&gt;=1)*AND(BG33&lt;=BG$5)),BG$9*(1-BG$7)^(BG33-1),0)</f>
        <v>0</v>
      </c>
      <c r="BI33" s="96"/>
      <c r="BJ33" s="140">
        <f>IF(((BI33&gt;=1)*AND(BI33&lt;=BI$5)),BI$9*(1-BI$7)^(BI33-1),0)</f>
        <v>0</v>
      </c>
      <c r="BK33" s="96"/>
      <c r="BL33" s="140">
        <f>IF(((BK33&gt;=1)*AND(BK33&lt;=BK$5)),BK$9*(1-BK$7)^(BK33-1),0)</f>
        <v>0</v>
      </c>
      <c r="BM33" s="116"/>
      <c r="BN33" s="262">
        <f>IF(((BM33&gt;=1)*AND(BM33&lt;=BM$5)),BM$9*(1-BM$7)^(BM33-1),0)</f>
        <v>0</v>
      </c>
    </row>
    <row r="34" spans="1:70" s="112" customFormat="1" ht="18" customHeight="1" x14ac:dyDescent="0.2">
      <c r="A34" s="112">
        <f>RANK($H34,($H$11:$H$222),0)</f>
        <v>24</v>
      </c>
      <c r="B34" s="168" t="s">
        <v>218</v>
      </c>
      <c r="C34" s="112" t="s">
        <v>69</v>
      </c>
      <c r="D34" s="183">
        <f>LARGE((K34,M34,O34,Q34,S34,U34,W34,Y34,AA34,AC34,AE34,AG34,AI34,AK34,AM34,AU34,AX34),1)</f>
        <v>285.1875</v>
      </c>
      <c r="E34" s="183">
        <f>LARGE((K34,M34,O34,Q34,S34,U34,W34,Y34,AA34,AC34,AE34,AG34,AI34,AK34,AM34,AU34,AX34),2)</f>
        <v>190.19729553265486</v>
      </c>
      <c r="F34" s="183">
        <f>LARGE((K34,M34,O34,Q34,S34,U34,W34,Y34,AA34,AC34,AE34,AG34,AI34,AK34,AM34,AU34,AX34),3)</f>
        <v>123.67525206131987</v>
      </c>
      <c r="G34" s="183"/>
      <c r="H34" s="110">
        <f>SUM(D34:G34)</f>
        <v>599.06004759397467</v>
      </c>
      <c r="I34" s="240"/>
      <c r="J34" s="116">
        <v>19</v>
      </c>
      <c r="K34" s="140">
        <f>IF(((J34&gt;=1)*AND(J34&lt;=J$5)),J$9*(1-J$7)^(J34-1),0)</f>
        <v>190.19729553265486</v>
      </c>
      <c r="L34" s="116">
        <v>36</v>
      </c>
      <c r="M34" s="140">
        <f>IF(((L34&gt;=1)*AND(L34&lt;=L$5)),L$9*(1-L$7)^(L34-1),0)</f>
        <v>123.67525206131987</v>
      </c>
      <c r="N34" s="116">
        <v>3</v>
      </c>
      <c r="O34" s="140">
        <f>IF(((N34&gt;=1)*AND(N34&lt;=N$5)),N$9*(1-N$7)^(N34-1),0)</f>
        <v>285.1875</v>
      </c>
      <c r="P34" s="116"/>
      <c r="Q34" s="140">
        <f>IF(((P34&gt;=1)*AND(P34&lt;=P$5)),P$9*(1-P$7)^(P34-1),0)</f>
        <v>0</v>
      </c>
      <c r="R34" s="116"/>
      <c r="S34" s="140">
        <f>IF(((R34&gt;=1)*AND(R34&lt;=R$5)),R$9*(1-R$7)^(R34-1),0)</f>
        <v>0</v>
      </c>
      <c r="T34" s="116"/>
      <c r="U34" s="140">
        <f>IF(((T34&gt;=1)*AND(T34&lt;=T$5)),T$9*(1-T$7)^(T34-1),0)</f>
        <v>0</v>
      </c>
      <c r="V34" s="96"/>
      <c r="W34" s="140">
        <f>IF(((V34&gt;=1)*AND(V34&lt;=V$5)),V$9*(1-V$7)^(V34-1),0)</f>
        <v>0</v>
      </c>
      <c r="X34" s="116"/>
      <c r="Y34" s="140">
        <f>IF(((X34&gt;=1)*AND(X34&lt;=X$5)),X$9*(1-X$7)^(X34-1),0)</f>
        <v>0</v>
      </c>
      <c r="Z34" s="141"/>
      <c r="AA34" s="140">
        <f>IF(((Z34&gt;=1)*AND(Z34&lt;=Z$5)),Z$9*(1-Z$7)^(Z34-1),0)</f>
        <v>0</v>
      </c>
      <c r="AB34" s="141"/>
      <c r="AC34" s="140">
        <f>IF(((AB34&gt;=1)*AND(AB34&lt;=AB$5)),AB$9*(1-AB$7)^(AB34-1),0)</f>
        <v>0</v>
      </c>
      <c r="AD34" s="116"/>
      <c r="AE34" s="140">
        <f>IF(((AD34&gt;=1)*AND(AD34&lt;=AD$5)),AD$9*(1-AD$7)^(AD34-1),0)</f>
        <v>0</v>
      </c>
      <c r="AF34" s="116"/>
      <c r="AG34" s="140">
        <f>IF(((AF34&gt;=1)*AND(AF34&lt;=AF$5)),AF$9*(1-AF$7)^(AF34-1),0)</f>
        <v>0</v>
      </c>
      <c r="AH34" s="116"/>
      <c r="AI34" s="140">
        <f>IF(((AH34&gt;=1)*AND(AH34&lt;=AH$5)),AH$9*(1-AH$7)^(AH34-1),0)</f>
        <v>0</v>
      </c>
      <c r="AJ34" s="116"/>
      <c r="AK34" s="140">
        <f>IF(((AJ34&gt;=1)*AND(AJ34&lt;=AJ$5)),AJ$9*(1-AJ$7)^(AJ34-1),0)</f>
        <v>0</v>
      </c>
      <c r="AL34" s="116"/>
      <c r="AM34" s="140">
        <f>IF(((AL34&gt;=1)*AND(AL34&lt;=AL$4)),AL$9*(1-AL$7)^(AL34-1),0)</f>
        <v>0</v>
      </c>
      <c r="AN34" s="155"/>
      <c r="AO34" s="156">
        <f>IF(((AN34&gt;=1)*AND(AN34&lt;=AN$4)),AN$9*(1-AN$7)^(AN34-1),0)</f>
        <v>0</v>
      </c>
      <c r="AP34" s="116"/>
      <c r="AQ34" s="140">
        <f>IF(((AP34&gt;=1)*AND(AP34&lt;=AP$4)),AP$9*(1-AP$7)^(AP34-1),0)</f>
        <v>0</v>
      </c>
      <c r="AR34" s="116"/>
      <c r="AS34" s="140">
        <f>IF(((AR34&gt;=1)*AND(AR34&lt;=AR$4)),AR$9*(1-AR$7)^(AR34-1),0)</f>
        <v>0</v>
      </c>
      <c r="AT34" s="116"/>
      <c r="AU34" s="140">
        <f>IF(((AT34&gt;=1)*AND(AT34&lt;=AT$5)),AT$9*(1-AT$7)^(AT34-1),0)</f>
        <v>0</v>
      </c>
      <c r="AV34" s="251"/>
      <c r="AW34" s="116"/>
      <c r="AX34" s="140">
        <f>LARGE((AZ34,BB34,BD34,BF34,BH34,BJ34,BL34,BN34),1)</f>
        <v>0</v>
      </c>
      <c r="AY34" s="116"/>
      <c r="AZ34" s="140">
        <f>IF(((AY34&gt;=1)*AND(AY34&lt;=AY$5)),AY$9*(1-AY$7)^(AY34-1),0)</f>
        <v>0</v>
      </c>
      <c r="BA34" s="116"/>
      <c r="BB34" s="140">
        <f>IF(((BA34&gt;=1)*AND(BA34&lt;=BA$5)),BA$9*(1-BA$7)^(BA34-1),0)</f>
        <v>0</v>
      </c>
      <c r="BD34" s="140">
        <f>IF(((BC34&gt;=1)*AND(BC34&lt;=BC$5)),BC$9*(1-BC$7)^(BC34-1),0)</f>
        <v>0</v>
      </c>
      <c r="BE34" s="116"/>
      <c r="BF34" s="140">
        <f>IF(((BE34&gt;=1)*AND(BE34&lt;=BE$5)),BE$9*(1-BE$7)^(BE34-1),0)</f>
        <v>0</v>
      </c>
      <c r="BG34" s="116"/>
      <c r="BH34" s="140">
        <f>IF(((BG34&gt;=1)*AND(BG34&lt;=BG$5)),BG$9*(1-BG$7)^(BG34-1),0)</f>
        <v>0</v>
      </c>
      <c r="BI34" s="116"/>
      <c r="BJ34" s="140">
        <f>IF(((BI34&gt;=1)*AND(BI34&lt;=BI$5)),BI$9*(1-BI$7)^(BI34-1),0)</f>
        <v>0</v>
      </c>
      <c r="BK34" s="116"/>
      <c r="BL34" s="140">
        <f>IF(((BK34&gt;=1)*AND(BK34&lt;=BK$5)),BK$9*(1-BK$7)^(BK34-1),0)</f>
        <v>0</v>
      </c>
      <c r="BM34" s="116"/>
      <c r="BN34" s="262">
        <f>IF(((BM34&gt;=1)*AND(BM34&lt;=BM$5)),BM$9*(1-BM$7)^(BM34-1),0)</f>
        <v>0</v>
      </c>
    </row>
    <row r="35" spans="1:70" s="112" customFormat="1" ht="18" customHeight="1" x14ac:dyDescent="0.15">
      <c r="A35" s="112">
        <f>RANK($H35,($H$11:$H$222),0)</f>
        <v>25</v>
      </c>
      <c r="B35" s="168" t="s">
        <v>330</v>
      </c>
      <c r="C35" s="112" t="s">
        <v>156</v>
      </c>
      <c r="D35" s="183">
        <f>LARGE((K35,M35,O35,Q35,S35,U35,W35,Y35,AA35,AC35,AE35,AG35,AI35,AK35,AM35,AU35,AX35),1)</f>
        <v>238.87065257121156</v>
      </c>
      <c r="E35" s="183">
        <f>LARGE((K35,M35,O35,Q35,S35,U35,W35,Y35,AA35,AC35,AE35,AG35,AI35,AK35,AM35,AU35,AX35),2)</f>
        <v>195.07414926426142</v>
      </c>
      <c r="F35" s="183">
        <f>LARGE((K35,M35,O35,Q35,S35,U35,W35,Y35,AA35,AC35,AE35,AG35,AI35,AK35,AM35,AU35,AX35),3)</f>
        <v>151.44184033721615</v>
      </c>
      <c r="G35" s="183"/>
      <c r="H35" s="110">
        <f>SUM(D35:G35)</f>
        <v>585.38664217268911</v>
      </c>
      <c r="I35" s="240"/>
      <c r="J35" s="116">
        <v>28</v>
      </c>
      <c r="K35" s="140">
        <f>IF(((J35&gt;=1)*AND(J35&lt;=J$5)),J$9*(1-J$7)^(J35-1),0)</f>
        <v>151.44184033721615</v>
      </c>
      <c r="L35" s="116">
        <v>18</v>
      </c>
      <c r="M35" s="140">
        <f>IF(((L35&gt;=1)*AND(L35&lt;=L$5)),L$9*(1-L$7)^(L35-1),0)</f>
        <v>195.07414926426142</v>
      </c>
      <c r="N35" s="116">
        <v>10</v>
      </c>
      <c r="O35" s="140">
        <f>IF(((N35&gt;=1)*AND(N35&lt;=N$5)),N$9*(1-N$7)^(N35-1),0)</f>
        <v>238.87065257121156</v>
      </c>
      <c r="P35" s="116"/>
      <c r="Q35" s="140">
        <f>IF(((P35&gt;=1)*AND(P35&lt;=P$5)),P$9*(1-P$7)^(P35-1),0)</f>
        <v>0</v>
      </c>
      <c r="R35" s="116"/>
      <c r="S35" s="140">
        <f>IF(((R35&gt;=1)*AND(R35&lt;=R$5)),R$9*(1-R$7)^(R35-1),0)</f>
        <v>0</v>
      </c>
      <c r="T35" s="116"/>
      <c r="U35" s="140">
        <f>IF(((T35&gt;=1)*AND(T35&lt;=T$5)),T$9*(1-T$7)^(T35-1),0)</f>
        <v>0</v>
      </c>
      <c r="V35" s="96"/>
      <c r="W35" s="140">
        <f>IF(((V35&gt;=1)*AND(V35&lt;=V$5)),V$9*(1-V$7)^(V35-1),0)</f>
        <v>0</v>
      </c>
      <c r="X35" s="116"/>
      <c r="Y35" s="140">
        <f>IF(((X35&gt;=1)*AND(X35&lt;=X$5)),X$9*(1-X$7)^(X35-1),0)</f>
        <v>0</v>
      </c>
      <c r="Z35" s="141"/>
      <c r="AA35" s="140">
        <f>IF(((Z35&gt;=1)*AND(Z35&lt;=Z$5)),Z$9*(1-Z$7)^(Z35-1),0)</f>
        <v>0</v>
      </c>
      <c r="AB35" s="141"/>
      <c r="AC35" s="140">
        <f>IF(((AB35&gt;=1)*AND(AB35&lt;=AB$5)),AB$9*(1-AB$7)^(AB35-1),0)</f>
        <v>0</v>
      </c>
      <c r="AD35" s="116"/>
      <c r="AE35" s="140">
        <f>IF(((AD35&gt;=1)*AND(AD35&lt;=AD$5)),AD$9*(1-AD$7)^(AD35-1),0)</f>
        <v>0</v>
      </c>
      <c r="AF35" s="116"/>
      <c r="AG35" s="140">
        <f>IF(((AF35&gt;=1)*AND(AF35&lt;=AF$5)),AF$9*(1-AF$7)^(AF35-1),0)</f>
        <v>0</v>
      </c>
      <c r="AH35" s="116"/>
      <c r="AI35" s="140">
        <f>IF(((AH35&gt;=1)*AND(AH35&lt;=AH$5)),AH$9*(1-AH$7)^(AH35-1),0)</f>
        <v>0</v>
      </c>
      <c r="AJ35" s="116"/>
      <c r="AK35" s="140">
        <f>IF(((AJ35&gt;=1)*AND(AJ35&lt;=AJ$5)),AJ$9*(1-AJ$7)^(AJ35-1),0)</f>
        <v>0</v>
      </c>
      <c r="AL35" s="116"/>
      <c r="AM35" s="140">
        <f>IF(((AL35&gt;=1)*AND(AL35&lt;=AL$4)),AL$9*(1-AL$7)^(AL35-1),0)</f>
        <v>0</v>
      </c>
      <c r="AN35" s="155"/>
      <c r="AO35" s="156">
        <f>IF(((AN35&gt;=1)*AND(AN35&lt;=AN$4)),AN$9*(1-AN$7)^(AN35-1),0)</f>
        <v>0</v>
      </c>
      <c r="AP35" s="116"/>
      <c r="AQ35" s="140">
        <f>IF(((AP35&gt;=1)*AND(AP35&lt;=AP$4)),AP$9*(1-AP$7)^(AP35-1),0)</f>
        <v>0</v>
      </c>
      <c r="AR35" s="116"/>
      <c r="AS35" s="140">
        <f>IF(((AR35&gt;=1)*AND(AR35&lt;=AR$4)),AR$9*(1-AR$7)^(AR35-1),0)</f>
        <v>0</v>
      </c>
      <c r="AT35" s="116"/>
      <c r="AU35" s="140">
        <f>IF(((AT35&gt;=1)*AND(AT35&lt;=AT$5)),AT$9*(1-AT$7)^(AT35-1),0)</f>
        <v>0</v>
      </c>
      <c r="AV35" s="387"/>
      <c r="AW35" s="116"/>
      <c r="AX35" s="140">
        <f>LARGE((AZ35,BB35,BD35,BF35,BH35,BJ35,BL35,BN35),1)</f>
        <v>0</v>
      </c>
      <c r="AY35" s="116"/>
      <c r="AZ35" s="140">
        <f>IF(((AY35&gt;=1)*AND(AY35&lt;=AY$5)),AY$9*(1-AY$7)^(AY35-1),0)</f>
        <v>0</v>
      </c>
      <c r="BA35" s="116"/>
      <c r="BB35" s="140">
        <f>IF(((BA35&gt;=1)*AND(BA35&lt;=BA$5)),BA$9*(1-BA$7)^(BA35-1),0)</f>
        <v>0</v>
      </c>
      <c r="BC35" s="98"/>
      <c r="BD35" s="140">
        <f>IF(((BC35&gt;=1)*AND(BC35&lt;=BC$5)),BC$9*(1-BC$7)^(BC35-1),0)</f>
        <v>0</v>
      </c>
      <c r="BE35" s="96"/>
      <c r="BF35" s="140">
        <f>IF(((BE35&gt;=1)*AND(BE35&lt;=BE$5)),BE$9*(1-BE$7)^(BE35-1),0)</f>
        <v>0</v>
      </c>
      <c r="BG35" s="96"/>
      <c r="BH35" s="140">
        <f>IF(((BG35&gt;=1)*AND(BG35&lt;=BG$5)),BG$9*(1-BG$7)^(BG35-1),0)</f>
        <v>0</v>
      </c>
      <c r="BI35" s="96"/>
      <c r="BJ35" s="140">
        <f>IF(((BI35&gt;=1)*AND(BI35&lt;=BI$5)),BI$9*(1-BI$7)^(BI35-1),0)</f>
        <v>0</v>
      </c>
      <c r="BK35" s="96"/>
      <c r="BL35" s="140">
        <f>IF(((BK35&gt;=1)*AND(BK35&lt;=BK$5)),BK$9*(1-BK$7)^(BK35-1),0)</f>
        <v>0</v>
      </c>
      <c r="BM35" s="116"/>
      <c r="BN35" s="262">
        <f>IF(((BM35&gt;=1)*AND(BM35&lt;=BM$5)),BM$9*(1-BM$7)^(BM35-1),0)</f>
        <v>0</v>
      </c>
    </row>
    <row r="36" spans="1:70" s="112" customFormat="1" ht="18" customHeight="1" x14ac:dyDescent="0.2">
      <c r="A36" s="112">
        <f>RANK($H36,($H$11:$H$222),0)</f>
        <v>26</v>
      </c>
      <c r="B36" s="168" t="s">
        <v>333</v>
      </c>
      <c r="C36" s="112" t="s">
        <v>116</v>
      </c>
      <c r="D36" s="183">
        <f>LARGE((K36,M36,O36,Q36,S36,U36,W36,Y36,AA36,AC36,AE36,AG36,AI36,AK36,AM36,AU36,AX36),1)</f>
        <v>210.46790325043798</v>
      </c>
      <c r="E36" s="183">
        <f>LARGE((K36,M36,O36,Q36,S36,U36,W36,Y36,AA36,AC36,AE36,AG36,AI36,AK36,AM36,AU36,AX36),2)</f>
        <v>185.44236314433851</v>
      </c>
      <c r="F36" s="183">
        <f>LARGE((K36,M36,O36,Q36,S36,U36,W36,Y36,AA36,AC36,AE36,AG36,AI36,AK36,AM36,AU36,AX36),3)</f>
        <v>185.44236314433851</v>
      </c>
      <c r="G36" s="183"/>
      <c r="H36" s="110">
        <f>SUM(D36:G36)</f>
        <v>581.35262953911501</v>
      </c>
      <c r="I36" s="240"/>
      <c r="J36" s="116">
        <v>20</v>
      </c>
      <c r="K36" s="140">
        <f>IF(((J36&gt;=1)*AND(J36&lt;=J$5)),J$9*(1-J$7)^(J36-1),0)</f>
        <v>185.44236314433851</v>
      </c>
      <c r="L36" s="116">
        <v>15</v>
      </c>
      <c r="M36" s="140">
        <f>IF(((L36&gt;=1)*AND(L36&lt;=L$5)),L$9*(1-L$7)^(L36-1),0)</f>
        <v>210.46790325043798</v>
      </c>
      <c r="N36" s="116">
        <v>20</v>
      </c>
      <c r="O36" s="140">
        <f>IF(((N36&gt;=1)*AND(N36&lt;=N$5)),N$9*(1-N$7)^(N36-1),0)</f>
        <v>185.44236314433851</v>
      </c>
      <c r="P36" s="116"/>
      <c r="Q36" s="140">
        <f>IF(((P36&gt;=1)*AND(P36&lt;=P$5)),P$9*(1-P$7)^(P36-1),0)</f>
        <v>0</v>
      </c>
      <c r="R36" s="116"/>
      <c r="S36" s="140">
        <f>IF(((R36&gt;=1)*AND(R36&lt;=R$5)),R$9*(1-R$7)^(R36-1),0)</f>
        <v>0</v>
      </c>
      <c r="T36" s="116"/>
      <c r="U36" s="140">
        <f>IF(((T36&gt;=1)*AND(T36&lt;=T$5)),T$9*(1-T$7)^(T36-1),0)</f>
        <v>0</v>
      </c>
      <c r="V36" s="96"/>
      <c r="W36" s="140">
        <f>IF(((V36&gt;=1)*AND(V36&lt;=V$5)),V$9*(1-V$7)^(V36-1),0)</f>
        <v>0</v>
      </c>
      <c r="X36" s="116"/>
      <c r="Y36" s="140">
        <f>IF(((X36&gt;=1)*AND(X36&lt;=X$5)),X$9*(1-X$7)^(X36-1),0)</f>
        <v>0</v>
      </c>
      <c r="Z36" s="141"/>
      <c r="AA36" s="140">
        <f>IF(((Z36&gt;=1)*AND(Z36&lt;=Z$5)),Z$9*(1-Z$7)^(Z36-1),0)</f>
        <v>0</v>
      </c>
      <c r="AB36" s="141"/>
      <c r="AC36" s="140">
        <f>IF(((AB36&gt;=1)*AND(AB36&lt;=AB$5)),AB$9*(1-AB$7)^(AB36-1),0)</f>
        <v>0</v>
      </c>
      <c r="AD36" s="116"/>
      <c r="AE36" s="140">
        <f>IF(((AD36&gt;=1)*AND(AD36&lt;=AD$5)),AD$9*(1-AD$7)^(AD36-1),0)</f>
        <v>0</v>
      </c>
      <c r="AF36" s="116"/>
      <c r="AG36" s="140">
        <f>IF(((AF36&gt;=1)*AND(AF36&lt;=AF$5)),AF$9*(1-AF$7)^(AF36-1),0)</f>
        <v>0</v>
      </c>
      <c r="AH36" s="116"/>
      <c r="AI36" s="140">
        <f>IF(((AH36&gt;=1)*AND(AH36&lt;=AH$5)),AH$9*(1-AH$7)^(AH36-1),0)</f>
        <v>0</v>
      </c>
      <c r="AJ36" s="116"/>
      <c r="AK36" s="140">
        <f>IF(((AJ36&gt;=1)*AND(AJ36&lt;=AJ$5)),AJ$9*(1-AJ$7)^(AJ36-1),0)</f>
        <v>0</v>
      </c>
      <c r="AL36" s="116"/>
      <c r="AM36" s="140">
        <f>IF(((AL36&gt;=1)*AND(AL36&lt;=AL$4)),AL$9*(1-AL$7)^(AL36-1),0)</f>
        <v>0</v>
      </c>
      <c r="AN36" s="155"/>
      <c r="AO36" s="156">
        <f>IF(((AN36&gt;=1)*AND(AN36&lt;=AN$4)),AN$9*(1-AN$7)^(AN36-1),0)</f>
        <v>0</v>
      </c>
      <c r="AP36" s="116"/>
      <c r="AQ36" s="140">
        <f>IF(((AP36&gt;=1)*AND(AP36&lt;=AP$4)),AP$9*(1-AP$7)^(AP36-1),0)</f>
        <v>0</v>
      </c>
      <c r="AR36" s="116"/>
      <c r="AS36" s="140">
        <f>IF(((AR36&gt;=1)*AND(AR36&lt;=AR$4)),AR$9*(1-AR$7)^(AR36-1),0)</f>
        <v>0</v>
      </c>
      <c r="AT36" s="116"/>
      <c r="AU36" s="140">
        <f>IF(((AT36&gt;=1)*AND(AT36&lt;=AT$5)),AT$9*(1-AT$7)^(AT36-1),0)</f>
        <v>0</v>
      </c>
      <c r="AV36" s="251"/>
      <c r="AW36" s="116"/>
      <c r="AX36" s="140">
        <f>LARGE((AZ36,BB36,BD36,BF36,BH36,BJ36,BL36,BN36),1)</f>
        <v>0</v>
      </c>
      <c r="AY36" s="116"/>
      <c r="AZ36" s="140">
        <f>IF(((AY36&gt;=1)*AND(AY36&lt;=AY$5)),AY$9*(1-AY$7)^(AY36-1),0)</f>
        <v>0</v>
      </c>
      <c r="BA36" s="116"/>
      <c r="BB36" s="140">
        <f>IF(((BA36&gt;=1)*AND(BA36&lt;=BA$5)),BA$9*(1-BA$7)^(BA36-1),0)</f>
        <v>0</v>
      </c>
      <c r="BD36" s="140">
        <f>IF(((BC36&gt;=1)*AND(BC36&lt;=BC$5)),BC$9*(1-BC$7)^(BC36-1),0)</f>
        <v>0</v>
      </c>
      <c r="BE36" s="96"/>
      <c r="BF36" s="140">
        <f>IF(((BE36&gt;=1)*AND(BE36&lt;=BE$5)),BE$9*(1-BE$7)^(BE36-1),0)</f>
        <v>0</v>
      </c>
      <c r="BG36" s="96"/>
      <c r="BH36" s="140">
        <f>IF(((BG36&gt;=1)*AND(BG36&lt;=BG$5)),BG$9*(1-BG$7)^(BG36-1),0)</f>
        <v>0</v>
      </c>
      <c r="BI36" s="96"/>
      <c r="BJ36" s="140">
        <f>IF(((BI36&gt;=1)*AND(BI36&lt;=BI$5)),BI$9*(1-BI$7)^(BI36-1),0)</f>
        <v>0</v>
      </c>
      <c r="BK36" s="96"/>
      <c r="BL36" s="140">
        <f>IF(((BK36&gt;=1)*AND(BK36&lt;=BK$5)),BK$9*(1-BK$7)^(BK36-1),0)</f>
        <v>0</v>
      </c>
      <c r="BM36" s="116"/>
      <c r="BN36" s="262">
        <f>IF(((BM36&gt;=1)*AND(BM36&lt;=BM$5)),BM$9*(1-BM$7)^(BM36-1),0)</f>
        <v>0</v>
      </c>
    </row>
    <row r="37" spans="1:70" s="112" customFormat="1" ht="18" customHeight="1" x14ac:dyDescent="0.15">
      <c r="A37" s="112">
        <f>RANK($H37,($H$11:$H$222),0)</f>
        <v>27</v>
      </c>
      <c r="B37" s="101" t="s">
        <v>115</v>
      </c>
      <c r="C37" s="98" t="s">
        <v>116</v>
      </c>
      <c r="D37" s="183">
        <f>LARGE((K37,M37,O37,Q37,S37,U37,W37,Y37,AA37,AC37,AE37,AG37,AI37,AK37,AM37,AU37,AX37),1)</f>
        <v>300</v>
      </c>
      <c r="E37" s="183">
        <f>LARGE((K37,M37,O37,Q37,S37,U37,W37,Y37,AA37,AC37,AE37,AG37,AI37,AK37,AM37,AU37,AX37),2)</f>
        <v>167.58201798242246</v>
      </c>
      <c r="F37" s="183">
        <f>LARGE((K37,M37,O37,Q37,S37,U37,W37,Y37,AA37,AC37,AE37,AG37,AI37,AK37,AM37,AU37,AX37),3)</f>
        <v>86.765569951051347</v>
      </c>
      <c r="G37" s="183"/>
      <c r="H37" s="110">
        <f>SUM(D37:G37)</f>
        <v>554.34758793347385</v>
      </c>
      <c r="I37" s="240"/>
      <c r="J37" s="116">
        <v>50</v>
      </c>
      <c r="K37" s="140">
        <f>IF(((J37&gt;=1)*AND(J37&lt;=J$5)),J$9*(1-J$7)^(J37-1),0)</f>
        <v>86.765569951051347</v>
      </c>
      <c r="L37" s="116">
        <v>24</v>
      </c>
      <c r="M37" s="140">
        <f>IF(((L37&gt;=1)*AND(L37&lt;=L$5)),L$9*(1-L$7)^(L37-1),0)</f>
        <v>167.58201798242246</v>
      </c>
      <c r="N37" s="116">
        <v>1</v>
      </c>
      <c r="O37" s="140">
        <f>IF(((N37&gt;=1)*AND(N37&lt;=N$5)),N$9*(1-N$7)^(N37-1),0)</f>
        <v>300</v>
      </c>
      <c r="P37" s="116"/>
      <c r="Q37" s="140">
        <f>IF(((P37&gt;=1)*AND(P37&lt;=P$5)),P$9*(1-P$7)^(P37-1),0)</f>
        <v>0</v>
      </c>
      <c r="R37" s="116"/>
      <c r="S37" s="140">
        <f>IF(((R37&gt;=1)*AND(R37&lt;=R$5)),R$9*(1-R$7)^(R37-1),0)</f>
        <v>0</v>
      </c>
      <c r="T37" s="116"/>
      <c r="U37" s="140">
        <f>IF(((T37&gt;=1)*AND(T37&lt;=T$5)),T$9*(1-T$7)^(T37-1),0)</f>
        <v>0</v>
      </c>
      <c r="V37" s="96">
        <v>58</v>
      </c>
      <c r="W37" s="140">
        <f>IF(((V37&gt;=1)*AND(V37&lt;=V$5)),V$9*(1-V$7)^(V37-1),0)</f>
        <v>0</v>
      </c>
      <c r="X37" s="116"/>
      <c r="Y37" s="140">
        <f>IF(((X37&gt;=1)*AND(X37&lt;=X$5)),X$9*(1-X$7)^(X37-1),0)</f>
        <v>0</v>
      </c>
      <c r="Z37" s="141"/>
      <c r="AA37" s="140">
        <f>IF(((Z37&gt;=1)*AND(Z37&lt;=Z$5)),Z$9*(1-Z$7)^(Z37-1),0)</f>
        <v>0</v>
      </c>
      <c r="AB37" s="141"/>
      <c r="AC37" s="140">
        <f>IF(((AB37&gt;=1)*AND(AB37&lt;=AB$5)),AB$9*(1-AB$7)^(AB37-1),0)</f>
        <v>0</v>
      </c>
      <c r="AD37" s="116"/>
      <c r="AE37" s="140">
        <f>IF(((AD37&gt;=1)*AND(AD37&lt;=AD$5)),AD$9*(1-AD$7)^(AD37-1),0)</f>
        <v>0</v>
      </c>
      <c r="AF37" s="116"/>
      <c r="AG37" s="140">
        <f>IF(((AF37&gt;=1)*AND(AF37&lt;=AF$5)),AF$9*(1-AF$7)^(AF37-1),0)</f>
        <v>0</v>
      </c>
      <c r="AH37" s="116"/>
      <c r="AI37" s="140">
        <f>IF(((AH37&gt;=1)*AND(AH37&lt;=AH$5)),AH$9*(1-AH$7)^(AH37-1),0)</f>
        <v>0</v>
      </c>
      <c r="AJ37" s="116"/>
      <c r="AK37" s="140">
        <f>IF(((AJ37&gt;=1)*AND(AJ37&lt;=AJ$5)),AJ$9*(1-AJ$7)^(AJ37-1),0)</f>
        <v>0</v>
      </c>
      <c r="AL37" s="116"/>
      <c r="AM37" s="140">
        <f>IF(((AL37&gt;=1)*AND(AL37&lt;=AL$4)),AL$9*(1-AL$7)^(AL37-1),0)</f>
        <v>0</v>
      </c>
      <c r="AN37" s="155"/>
      <c r="AO37" s="156">
        <f>IF(((AN37&gt;=1)*AND(AN37&lt;=AN$4)),AN$9*(1-AN$7)^(AN37-1),0)</f>
        <v>0</v>
      </c>
      <c r="AP37" s="116"/>
      <c r="AQ37" s="140">
        <f>IF(((AP37&gt;=1)*AND(AP37&lt;=AP$4)),AP$9*(1-AP$7)^(AP37-1),0)</f>
        <v>0</v>
      </c>
      <c r="AR37" s="116"/>
      <c r="AS37" s="140">
        <f>IF(((AR37&gt;=1)*AND(AR37&lt;=AR$4)),AR$9*(1-AR$7)^(AR37-1),0)</f>
        <v>0</v>
      </c>
      <c r="AT37" s="116"/>
      <c r="AU37" s="140">
        <f>IF(((AT37&gt;=1)*AND(AT37&lt;=AT$5)),AT$9*(1-AT$7)^(AT37-1),0)</f>
        <v>0</v>
      </c>
      <c r="AV37" s="251"/>
      <c r="AW37" s="116"/>
      <c r="AX37" s="140">
        <f>LARGE((AZ37,BB37,BD37,BF37,BH37,BJ37,BL37,BN37),1)</f>
        <v>0</v>
      </c>
      <c r="AY37" s="116"/>
      <c r="AZ37" s="140">
        <f>IF(((AY37&gt;=1)*AND(AY37&lt;=AY$5)),AY$9*(1-AY$7)^(AY37-1),0)</f>
        <v>0</v>
      </c>
      <c r="BA37" s="116"/>
      <c r="BB37" s="140">
        <f>IF(((BA37&gt;=1)*AND(BA37&lt;=BA$5)),BA$9*(1-BA$7)^(BA37-1),0)</f>
        <v>0</v>
      </c>
      <c r="BD37" s="140">
        <f>IF(((BC37&gt;=1)*AND(BC37&lt;=BC$5)),BC$9*(1-BC$7)^(BC37-1),0)</f>
        <v>0</v>
      </c>
      <c r="BE37" s="116"/>
      <c r="BF37" s="140">
        <f>IF(((BE37&gt;=1)*AND(BE37&lt;=BE$5)),BE$9*(1-BE$7)^(BE37-1),0)</f>
        <v>0</v>
      </c>
      <c r="BG37" s="116"/>
      <c r="BH37" s="140">
        <f>IF(((BG37&gt;=1)*AND(BG37&lt;=BG$5)),BG$9*(1-BG$7)^(BG37-1),0)</f>
        <v>0</v>
      </c>
      <c r="BI37" s="116"/>
      <c r="BJ37" s="140">
        <f>IF(((BI37&gt;=1)*AND(BI37&lt;=BI$5)),BI$9*(1-BI$7)^(BI37-1),0)</f>
        <v>0</v>
      </c>
      <c r="BK37" s="116"/>
      <c r="BL37" s="140">
        <f>IF(((BK37&gt;=1)*AND(BK37&lt;=BK$5)),BK$9*(1-BK$7)^(BK37-1),0)</f>
        <v>0</v>
      </c>
      <c r="BM37" s="116"/>
      <c r="BN37" s="262">
        <f>IF(((BM37&gt;=1)*AND(BM37&lt;=BM$5)),BM$9*(1-BM$7)^(BM37-1),0)</f>
        <v>0</v>
      </c>
    </row>
    <row r="38" spans="1:70" s="112" customFormat="1" ht="18" customHeight="1" x14ac:dyDescent="0.15">
      <c r="A38" s="112">
        <f>RANK($H38,($H$11:$H$222),0)</f>
        <v>28</v>
      </c>
      <c r="B38" s="168" t="s">
        <v>443</v>
      </c>
      <c r="C38" s="112" t="s">
        <v>156</v>
      </c>
      <c r="D38" s="183">
        <f>LARGE((K38,M38,O38,Q38,S38,U38,W38,Y38,AA38,AC38,AE38,AG38,AI38,AK38,AM38,AU38,AX38),1)</f>
        <v>251.27747804992669</v>
      </c>
      <c r="E38" s="183">
        <f>LARGE((K38,M38,O38,Q38,S38,U38,W38,Y38,AA38,AC38,AE38,AG38,AI38,AK38,AM38,AU38,AX38),2)</f>
        <v>190.19729553265486</v>
      </c>
      <c r="F38" s="183">
        <f>LARGE((K38,M38,O38,Q38,S38,U38,W38,Y38,AA38,AC38,AE38,AG38,AI38,AK38,AM38,AU38,AX38),3)</f>
        <v>76.448770015742909</v>
      </c>
      <c r="G38" s="183"/>
      <c r="H38" s="110">
        <f>SUM(D38:G38)</f>
        <v>517.92354359832439</v>
      </c>
      <c r="I38" s="240"/>
      <c r="J38" s="116">
        <v>55</v>
      </c>
      <c r="K38" s="140">
        <f>IF(((J38&gt;=1)*AND(J38&lt;=J$5)),J$9*(1-J$7)^(J38-1),0)</f>
        <v>76.448770015742909</v>
      </c>
      <c r="L38" s="116">
        <v>8</v>
      </c>
      <c r="M38" s="140">
        <f>IF(((L38&gt;=1)*AND(L38&lt;=L$5)),L$9*(1-L$7)^(L38-1),0)</f>
        <v>251.27747804992669</v>
      </c>
      <c r="N38" s="116">
        <v>19</v>
      </c>
      <c r="O38" s="140">
        <f>IF(((N38&gt;=1)*AND(N38&lt;=N$5)),N$9*(1-N$7)^(N38-1),0)</f>
        <v>190.19729553265486</v>
      </c>
      <c r="P38" s="116"/>
      <c r="Q38" s="140">
        <f>IF(((P38&gt;=1)*AND(P38&lt;=P$5)),P$9*(1-P$7)^(P38-1),0)</f>
        <v>0</v>
      </c>
      <c r="R38" s="116"/>
      <c r="S38" s="140">
        <f>IF(((R38&gt;=1)*AND(R38&lt;=R$5)),R$9*(1-R$7)^(R38-1),0)</f>
        <v>0</v>
      </c>
      <c r="T38" s="116"/>
      <c r="U38" s="140">
        <f>IF(((T38&gt;=1)*AND(T38&lt;=T$5)),T$9*(1-T$7)^(T38-1),0)</f>
        <v>0</v>
      </c>
      <c r="V38" s="96"/>
      <c r="W38" s="140">
        <f>IF(((V38&gt;=1)*AND(V38&lt;=V$5)),V$9*(1-V$7)^(V38-1),0)</f>
        <v>0</v>
      </c>
      <c r="X38" s="116"/>
      <c r="Y38" s="140">
        <f>IF(((X38&gt;=1)*AND(X38&lt;=X$5)),X$9*(1-X$7)^(X38-1),0)</f>
        <v>0</v>
      </c>
      <c r="Z38" s="141"/>
      <c r="AA38" s="140">
        <f>IF(((Z38&gt;=1)*AND(Z38&lt;=Z$5)),Z$9*(1-Z$7)^(Z38-1),0)</f>
        <v>0</v>
      </c>
      <c r="AB38" s="141"/>
      <c r="AC38" s="140">
        <f>IF(((AB38&gt;=1)*AND(AB38&lt;=AB$5)),AB$9*(1-AB$7)^(AB38-1),0)</f>
        <v>0</v>
      </c>
      <c r="AD38" s="116"/>
      <c r="AE38" s="140">
        <f>IF(((AD38&gt;=1)*AND(AD38&lt;=AD$5)),AD$9*(1-AD$7)^(AD38-1),0)</f>
        <v>0</v>
      </c>
      <c r="AF38" s="116"/>
      <c r="AG38" s="140">
        <f>IF(((AF38&gt;=1)*AND(AF38&lt;=AF$5)),AF$9*(1-AF$7)^(AF38-1),0)</f>
        <v>0</v>
      </c>
      <c r="AH38" s="116"/>
      <c r="AI38" s="140">
        <f>IF(((AH38&gt;=1)*AND(AH38&lt;=AH$5)),AH$9*(1-AH$7)^(AH38-1),0)</f>
        <v>0</v>
      </c>
      <c r="AJ38" s="116"/>
      <c r="AK38" s="140">
        <f>IF(((AJ38&gt;=1)*AND(AJ38&lt;=AJ$5)),AJ$9*(1-AJ$7)^(AJ38-1),0)</f>
        <v>0</v>
      </c>
      <c r="AL38" s="116"/>
      <c r="AM38" s="140">
        <f>IF(((AL38&gt;=1)*AND(AL38&lt;=AL$4)),AL$9*(1-AL$7)^(AL38-1),0)</f>
        <v>0</v>
      </c>
      <c r="AN38" s="155"/>
      <c r="AO38" s="156">
        <f>IF(((AN38&gt;=1)*AND(AN38&lt;=AN$4)),AN$9*(1-AN$7)^(AN38-1),0)</f>
        <v>0</v>
      </c>
      <c r="AP38" s="116"/>
      <c r="AQ38" s="140">
        <f>IF(((AP38&gt;=1)*AND(AP38&lt;=AP$4)),AP$9*(1-AP$7)^(AP38-1),0)</f>
        <v>0</v>
      </c>
      <c r="AR38" s="116"/>
      <c r="AS38" s="140">
        <f>IF(((AR38&gt;=1)*AND(AR38&lt;=AR$4)),AR$9*(1-AR$7)^(AR38-1),0)</f>
        <v>0</v>
      </c>
      <c r="AT38" s="116"/>
      <c r="AU38" s="140">
        <f>IF(((AT38&gt;=1)*AND(AT38&lt;=AT$5)),AT$9*(1-AT$7)^(AT38-1),0)</f>
        <v>0</v>
      </c>
      <c r="AV38" s="252"/>
      <c r="AW38" s="116"/>
      <c r="AX38" s="140">
        <f>LARGE((AZ38,BB38,BD38,BF38,BH38,BJ38,BL38,BN38),1)</f>
        <v>0</v>
      </c>
      <c r="AY38" s="116"/>
      <c r="AZ38" s="140">
        <f>IF(((AY38&gt;=1)*AND(AY38&lt;=AY$5)),AY$9*(1-AY$7)^(AY38-1),0)</f>
        <v>0</v>
      </c>
      <c r="BA38" s="116"/>
      <c r="BB38" s="140">
        <f>IF(((BA38&gt;=1)*AND(BA38&lt;=BA$5)),BA$9*(1-BA$7)^(BA38-1),0)</f>
        <v>0</v>
      </c>
      <c r="BC38" s="163"/>
      <c r="BD38" s="140">
        <f>IF(((BC38&gt;=1)*AND(BC38&lt;=BC$5)),BC$9*(1-BC$7)^(BC38-1),0)</f>
        <v>0</v>
      </c>
      <c r="BE38" s="96"/>
      <c r="BF38" s="140">
        <f>IF(((BE38&gt;=1)*AND(BE38&lt;=BE$5)),BE$9*(1-BE$7)^(BE38-1),0)</f>
        <v>0</v>
      </c>
      <c r="BG38" s="96"/>
      <c r="BH38" s="140">
        <f>IF(((BG38&gt;=1)*AND(BG38&lt;=BG$5)),BG$9*(1-BG$7)^(BG38-1),0)</f>
        <v>0</v>
      </c>
      <c r="BI38" s="96"/>
      <c r="BJ38" s="140">
        <f>IF(((BI38&gt;=1)*AND(BI38&lt;=BI$5)),BI$9*(1-BI$7)^(BI38-1),0)</f>
        <v>0</v>
      </c>
      <c r="BK38" s="96"/>
      <c r="BL38" s="140">
        <f>IF(((BK38&gt;=1)*AND(BK38&lt;=BK$5)),BK$9*(1-BK$7)^(BK38-1),0)</f>
        <v>0</v>
      </c>
      <c r="BM38" s="116"/>
      <c r="BN38" s="262">
        <f>IF(((BM38&gt;=1)*AND(BM38&lt;=BM$5)),BM$9*(1-BM$7)^(BM38-1),0)</f>
        <v>0</v>
      </c>
    </row>
    <row r="39" spans="1:70" s="112" customFormat="1" ht="18" customHeight="1" x14ac:dyDescent="0.15">
      <c r="A39" s="112">
        <f>RANK($H39,($H$11:$H$222),0)</f>
        <v>29</v>
      </c>
      <c r="B39" s="168" t="s">
        <v>377</v>
      </c>
      <c r="C39" s="112" t="s">
        <v>67</v>
      </c>
      <c r="D39" s="183">
        <f>LARGE((K39,M39,O39,Q39,S39,U39,W39,Y39,AA39,AC39,AE39,AG39,AI39,AK39,AM39,AU39,AX39),1)</f>
        <v>271.10636718749998</v>
      </c>
      <c r="E39" s="183">
        <f>LARGE((K39,M39,O39,Q39,S39,U39,W39,Y39,AA39,AC39,AE39,AG39,AI39,AK39,AM39,AU39,AX39),2)</f>
        <v>163.3924675328619</v>
      </c>
      <c r="F39" s="183">
        <f>LARGE((K39,M39,O39,Q39,S39,U39,W39,Y39,AA39,AC39,AE39,AG39,AI39,AK39,AM39,AU39,AX39),3)</f>
        <v>72.674111996215601</v>
      </c>
      <c r="G39" s="285"/>
      <c r="H39" s="110">
        <f>SUM(D39:G39)</f>
        <v>507.17294671657748</v>
      </c>
      <c r="I39" s="240"/>
      <c r="J39" s="116">
        <v>57</v>
      </c>
      <c r="K39" s="140">
        <f>IF(((J39&gt;=1)*AND(J39&lt;=J$5)),J$9*(1-J$7)^(J39-1),0)</f>
        <v>72.674111996215601</v>
      </c>
      <c r="L39" s="116">
        <v>25</v>
      </c>
      <c r="M39" s="140">
        <f>IF(((L39&gt;=1)*AND(L39&lt;=L$5)),L$9*(1-L$7)^(L39-1),0)</f>
        <v>163.3924675328619</v>
      </c>
      <c r="N39" s="116">
        <v>5</v>
      </c>
      <c r="O39" s="140">
        <f>IF(((N39&gt;=1)*AND(N39&lt;=N$5)),N$9*(1-N$7)^(N39-1),0)</f>
        <v>271.10636718749998</v>
      </c>
      <c r="P39" s="116"/>
      <c r="Q39" s="140">
        <f>IF(((P39&gt;=1)*AND(P39&lt;=P$5)),P$9*(1-P$7)^(P39-1),0)</f>
        <v>0</v>
      </c>
      <c r="R39" s="116"/>
      <c r="S39" s="140">
        <f>IF(((R39&gt;=1)*AND(R39&lt;=R$5)),R$9*(1-R$7)^(R39-1),0)</f>
        <v>0</v>
      </c>
      <c r="T39" s="116"/>
      <c r="U39" s="140">
        <f>IF(((T39&gt;=1)*AND(T39&lt;=T$5)),T$9*(1-T$7)^(T39-1),0)</f>
        <v>0</v>
      </c>
      <c r="V39" s="116"/>
      <c r="W39" s="140">
        <f>IF(((V39&gt;=1)*AND(V39&lt;=V$5)),V$9*(1-V$7)^(V39-1),0)</f>
        <v>0</v>
      </c>
      <c r="X39" s="116"/>
      <c r="Y39" s="140">
        <f>IF(((X39&gt;=1)*AND(X39&lt;=X$5)),X$9*(1-X$7)^(X39-1),0)</f>
        <v>0</v>
      </c>
      <c r="Z39" s="141"/>
      <c r="AA39" s="140">
        <f>IF(((Z39&gt;=1)*AND(Z39&lt;=Z$5)),Z$9*(1-Z$7)^(Z39-1),0)</f>
        <v>0</v>
      </c>
      <c r="AB39" s="141"/>
      <c r="AC39" s="140">
        <f>IF(((AB39&gt;=1)*AND(AB39&lt;=AB$5)),AB$9*(1-AB$7)^(AB39-1),0)</f>
        <v>0</v>
      </c>
      <c r="AD39" s="116"/>
      <c r="AE39" s="140">
        <f>IF(((AD39&gt;=1)*AND(AD39&lt;=AD$5)),AD$9*(1-AD$7)^(AD39-1),0)</f>
        <v>0</v>
      </c>
      <c r="AF39" s="116"/>
      <c r="AG39" s="140">
        <f>IF(((AF39&gt;=1)*AND(AF39&lt;=AF$5)),AF$9*(1-AF$7)^(AF39-1),0)</f>
        <v>0</v>
      </c>
      <c r="AH39" s="116"/>
      <c r="AI39" s="140">
        <f>IF(((AH39&gt;=1)*AND(AH39&lt;=AH$5)),AH$9*(1-AH$7)^(AH39-1),0)</f>
        <v>0</v>
      </c>
      <c r="AJ39" s="116"/>
      <c r="AK39" s="140">
        <f>IF(((AJ39&gt;=1)*AND(AJ39&lt;=AJ$5)),AJ$9*(1-AJ$7)^(AJ39-1),0)</f>
        <v>0</v>
      </c>
      <c r="AL39" s="116"/>
      <c r="AM39" s="140">
        <f>IF(((AL39&gt;=1)*AND(AL39&lt;=AL$4)),AL$9*(1-AL$7)^(AL39-1),0)</f>
        <v>0</v>
      </c>
      <c r="AN39" s="155"/>
      <c r="AO39" s="156">
        <f>IF(((AN39&gt;=1)*AND(AN39&lt;=AN$4)),AN$9*(1-AN$7)^(AN39-1),0)</f>
        <v>0</v>
      </c>
      <c r="AP39" s="116"/>
      <c r="AQ39" s="140">
        <f>IF(((AP39&gt;=1)*AND(AP39&lt;=AP$4)),AP$9*(1-AP$7)^(AP39-1),0)</f>
        <v>0</v>
      </c>
      <c r="AR39" s="287"/>
      <c r="AS39" s="140"/>
      <c r="AT39" s="287"/>
      <c r="AU39" s="140">
        <f>IF(((AT39&gt;=1)*AND(AT39&lt;=AT$5)),AT$9*(1-AT$7)^(AT39-1),0)</f>
        <v>0</v>
      </c>
      <c r="AV39" s="251"/>
      <c r="AW39" s="116"/>
      <c r="AX39" s="140">
        <f>LARGE((AZ39,BB39,BD39,BF39,BH39,BJ39,BL39,BN39),1)</f>
        <v>0</v>
      </c>
      <c r="AY39" s="116"/>
      <c r="AZ39" s="140">
        <f>IF(((AY39&gt;=1)*AND(AY39&lt;=AY$5)),AY$9*(1-AY$7)^(AY39-1),0)</f>
        <v>0</v>
      </c>
      <c r="BA39" s="116"/>
      <c r="BB39" s="140">
        <f>IF(((BA39&gt;=1)*AND(BA39&lt;=BA$5)),BA$9*(1-BA$7)^(BA39-1),0)</f>
        <v>0</v>
      </c>
      <c r="BD39" s="140">
        <f>IF(((BC39&gt;=1)*AND(BC39&lt;=BC$5)),BC$9*(1-BC$7)^(BC39-1),0)</f>
        <v>0</v>
      </c>
      <c r="BE39" s="289"/>
      <c r="BF39" s="140">
        <f>IF(((BE39&gt;=1)*AND(BE39&lt;=BE$5)),BE$9*(1-BE$7)^(BE39-1),0)</f>
        <v>0</v>
      </c>
      <c r="BG39" s="289"/>
      <c r="BH39" s="140">
        <f>IF(((BG39&gt;=1)*AND(BG39&lt;=BG$5)),BG$9*(1-BG$7)^(BG39-1),0)</f>
        <v>0</v>
      </c>
      <c r="BI39" s="289"/>
      <c r="BJ39" s="140">
        <f>IF(((BI39&gt;=1)*AND(BI39&lt;=BI$5)),BI$9*(1-BI$7)^(BI39-1),0)</f>
        <v>0</v>
      </c>
      <c r="BK39" s="289"/>
      <c r="BL39" s="140">
        <f>IF(((BK39&gt;=1)*AND(BK39&lt;=BK$5)),BK$9*(1-BK$7)^(BK39-1),0)</f>
        <v>0</v>
      </c>
      <c r="BM39" s="287"/>
      <c r="BN39" s="262">
        <f>IF(((BM39&gt;=1)*AND(BM39&lt;=BM$5)),BM$9*(1-BM$7)^(BM39-1),0)</f>
        <v>0</v>
      </c>
    </row>
    <row r="40" spans="1:70" s="112" customFormat="1" ht="18" customHeight="1" x14ac:dyDescent="0.15">
      <c r="A40" s="112">
        <f>RANK($H40,($H$11:$H$222),0)</f>
        <v>30</v>
      </c>
      <c r="B40" s="168" t="s">
        <v>373</v>
      </c>
      <c r="C40" s="112" t="s">
        <v>116</v>
      </c>
      <c r="D40" s="183">
        <f>LARGE((K40,M40,O40,Q40,S40,U40,W40,Y40,AA40,AC40,AE40,AG40,AI40,AK40,AM40,AU40,AX40),1)</f>
        <v>221.39950374799528</v>
      </c>
      <c r="E40" s="183">
        <f>LARGE((K40,M40,O40,Q40,S40,U40,W40,Y40,AA40,AC40,AE40,AG40,AI40,AK40,AM40,AU40,AX40),2)</f>
        <v>171.87899280248459</v>
      </c>
      <c r="F40" s="183">
        <f>LARGE((K40,M40,O40,Q40,S40,U40,W40,Y40,AA40,AC40,AE40,AG40,AI40,AK40,AM40,AU40,AX40),3)</f>
        <v>93.61244250353657</v>
      </c>
      <c r="G40" s="285"/>
      <c r="H40" s="110">
        <f>SUM(D40:G40)</f>
        <v>486.89093905401643</v>
      </c>
      <c r="I40" s="240"/>
      <c r="J40" s="116">
        <v>23</v>
      </c>
      <c r="K40" s="140">
        <f>IF(((J40&gt;=1)*AND(J40&lt;=J$5)),J$9*(1-J$7)^(J40-1),0)</f>
        <v>171.87899280248459</v>
      </c>
      <c r="L40" s="116">
        <v>47</v>
      </c>
      <c r="M40" s="140">
        <f>IF(((L40&gt;=1)*AND(L40&lt;=L$5)),L$9*(1-L$7)^(L40-1),0)</f>
        <v>93.61244250353657</v>
      </c>
      <c r="N40" s="116">
        <v>13</v>
      </c>
      <c r="O40" s="140">
        <f>IF(((N40&gt;=1)*AND(N40&lt;=N$5)),N$9*(1-N$7)^(N40-1),0)</f>
        <v>221.39950374799528</v>
      </c>
      <c r="P40" s="116"/>
      <c r="Q40" s="140">
        <f>IF(((P40&gt;=1)*AND(P40&lt;=P$5)),P$9*(1-P$7)^(P40-1),0)</f>
        <v>0</v>
      </c>
      <c r="R40" s="116"/>
      <c r="S40" s="140">
        <f>IF(((R40&gt;=1)*AND(R40&lt;=R$5)),R$9*(1-R$7)^(R40-1),0)</f>
        <v>0</v>
      </c>
      <c r="T40" s="116"/>
      <c r="U40" s="140">
        <f>IF(((T40&gt;=1)*AND(T40&lt;=T$5)),T$9*(1-T$7)^(T40-1),0)</f>
        <v>0</v>
      </c>
      <c r="V40" s="116"/>
      <c r="W40" s="140">
        <f>IF(((V40&gt;=1)*AND(V40&lt;=V$5)),V$9*(1-V$7)^(V40-1),0)</f>
        <v>0</v>
      </c>
      <c r="X40" s="116"/>
      <c r="Y40" s="140">
        <f>IF(((X40&gt;=1)*AND(X40&lt;=X$5)),X$9*(1-X$7)^(X40-1),0)</f>
        <v>0</v>
      </c>
      <c r="Z40" s="141"/>
      <c r="AA40" s="140">
        <f>IF(((Z40&gt;=1)*AND(Z40&lt;=Z$5)),Z$9*(1-Z$7)^(Z40-1),0)</f>
        <v>0</v>
      </c>
      <c r="AB40" s="141"/>
      <c r="AC40" s="140">
        <f>IF(((AB40&gt;=1)*AND(AB40&lt;=AB$5)),AB$9*(1-AB$7)^(AB40-1),0)</f>
        <v>0</v>
      </c>
      <c r="AD40" s="116"/>
      <c r="AE40" s="140">
        <f>IF(((AD40&gt;=1)*AND(AD40&lt;=AD$5)),AD$9*(1-AD$7)^(AD40-1),0)</f>
        <v>0</v>
      </c>
      <c r="AF40" s="116"/>
      <c r="AG40" s="140">
        <f>IF(((AF40&gt;=1)*AND(AF40&lt;=AF$5)),AF$9*(1-AF$7)^(AF40-1),0)</f>
        <v>0</v>
      </c>
      <c r="AH40" s="116"/>
      <c r="AI40" s="140">
        <f>IF(((AH40&gt;=1)*AND(AH40&lt;=AH$5)),AH$9*(1-AH$7)^(AH40-1),0)</f>
        <v>0</v>
      </c>
      <c r="AJ40" s="116"/>
      <c r="AK40" s="140">
        <f>IF(((AJ40&gt;=1)*AND(AJ40&lt;=AJ$5)),AJ$9*(1-AJ$7)^(AJ40-1),0)</f>
        <v>0</v>
      </c>
      <c r="AL40" s="116"/>
      <c r="AM40" s="140">
        <f>IF(((AL40&gt;=1)*AND(AL40&lt;=AL$4)),AL$9*(1-AL$7)^(AL40-1),0)</f>
        <v>0</v>
      </c>
      <c r="AN40" s="155"/>
      <c r="AO40" s="156">
        <f>IF(((AN40&gt;=1)*AND(AN40&lt;=AN$4)),AN$9*(1-AN$7)^(AN40-1),0)</f>
        <v>0</v>
      </c>
      <c r="AP40" s="116"/>
      <c r="AQ40" s="140">
        <f>IF(((AP40&gt;=1)*AND(AP40&lt;=AP$4)),AP$9*(1-AP$7)^(AP40-1),0)</f>
        <v>0</v>
      </c>
      <c r="AR40" s="116"/>
      <c r="AS40" s="140">
        <f>IF(((AR40&gt;=1)*AND(AR40&lt;=AR$4)),AR$9*(1-AR$7)^(AR40-1),0)</f>
        <v>0</v>
      </c>
      <c r="AT40" s="116"/>
      <c r="AU40" s="140">
        <f>IF(((AT40&gt;=1)*AND(AT40&lt;=AT$5)),AT$9*(1-AT$7)^(AT40-1),0)</f>
        <v>0</v>
      </c>
      <c r="AV40" s="251"/>
      <c r="AW40" s="116"/>
      <c r="AX40" s="140">
        <f>LARGE((AZ40,BB40,BD40,BF40,BH40,BJ40,BL40,BN40),1)</f>
        <v>0</v>
      </c>
      <c r="AY40" s="116"/>
      <c r="AZ40" s="140">
        <f>IF(((AY40&gt;=1)*AND(AY40&lt;=AY$5)),AY$9*(1-AY$7)^(AY40-1),0)</f>
        <v>0</v>
      </c>
      <c r="BA40" s="116"/>
      <c r="BB40" s="140">
        <f>IF(((BA40&gt;=1)*AND(BA40&lt;=BA$5)),BA$9*(1-BA$7)^(BA40-1),0)</f>
        <v>0</v>
      </c>
      <c r="BD40" s="140">
        <f>IF(((BC40&gt;=1)*AND(BC40&lt;=BC$5)),BC$9*(1-BC$7)^(BC40-1),0)</f>
        <v>0</v>
      </c>
      <c r="BE40" s="289"/>
      <c r="BF40" s="140">
        <f>IF(((BE40&gt;=1)*AND(BE40&lt;=BE$5)),BE$9*(1-BE$7)^(BE40-1),0)</f>
        <v>0</v>
      </c>
      <c r="BG40" s="289"/>
      <c r="BH40" s="140">
        <f>IF(((BG40&gt;=1)*AND(BG40&lt;=BG$5)),BG$9*(1-BG$7)^(BG40-1),0)</f>
        <v>0</v>
      </c>
      <c r="BI40" s="289"/>
      <c r="BJ40" s="140">
        <f>IF(((BI40&gt;=1)*AND(BI40&lt;=BI$5)),BI$9*(1-BI$7)^(BI40-1),0)</f>
        <v>0</v>
      </c>
      <c r="BK40" s="289"/>
      <c r="BL40" s="140">
        <f>IF(((BK40&gt;=1)*AND(BK40&lt;=BK$5)),BK$9*(1-BK$7)^(BK40-1),0)</f>
        <v>0</v>
      </c>
      <c r="BM40" s="116"/>
      <c r="BN40" s="262">
        <f>IF(((BM40&gt;=1)*AND(BM40&lt;=BM$5)),BM$9*(1-BM$7)^(BM40-1),0)</f>
        <v>0</v>
      </c>
      <c r="BO40" s="98"/>
      <c r="BP40" s="98"/>
      <c r="BQ40" s="98"/>
      <c r="BR40" s="98"/>
    </row>
    <row r="41" spans="1:70" s="112" customFormat="1" ht="18" customHeight="1" x14ac:dyDescent="0.15">
      <c r="A41" s="112">
        <f>RANK($H41,($H$11:$H$222),0)</f>
        <v>31</v>
      </c>
      <c r="B41" s="168" t="s">
        <v>387</v>
      </c>
      <c r="C41" s="112" t="s">
        <v>167</v>
      </c>
      <c r="D41" s="183">
        <f>LARGE((K41,M41,O41,Q41,S41,U41,W41,Y41,AA41,AC41,AE41,AG41,AI41,AK41,AM41,AU41,AX41),1)</f>
        <v>200.07605052744762</v>
      </c>
      <c r="E41" s="183">
        <f>LARGE((K41,M41,O41,Q41,S41,U41,W41,Y41,AA41,AC41,AE41,AG41,AI41,AK41,AM41,AU41,AX41),2)</f>
        <v>167.58201798242246</v>
      </c>
      <c r="F41" s="183">
        <f>LARGE((K41,M41,O41,Q41,S41,U41,W41,Y41,AA41,AC41,AE41,AG41,AI41,AK41,AM41,AU41,AX41),3)</f>
        <v>91.272131440948144</v>
      </c>
      <c r="G41" s="285"/>
      <c r="H41" s="110">
        <f>SUM(D41:G41)</f>
        <v>458.93019995081823</v>
      </c>
      <c r="I41" s="240"/>
      <c r="J41" s="116">
        <v>17</v>
      </c>
      <c r="K41" s="140">
        <f>IF(((J41&gt;=1)*AND(J41&lt;=J$5)),J$9*(1-J$7)^(J41-1),0)</f>
        <v>200.07605052744762</v>
      </c>
      <c r="L41" s="116">
        <v>48</v>
      </c>
      <c r="M41" s="140">
        <f>IF(((L41&gt;=1)*AND(L41&lt;=L$5)),L$9*(1-L$7)^(L41-1),0)</f>
        <v>91.272131440948144</v>
      </c>
      <c r="N41" s="116">
        <v>24</v>
      </c>
      <c r="O41" s="140">
        <f>IF(((N41&gt;=1)*AND(N41&lt;=N$5)),N$9*(1-N$7)^(N41-1),0)</f>
        <v>167.58201798242246</v>
      </c>
      <c r="P41" s="116"/>
      <c r="Q41" s="140">
        <f>IF(((P41&gt;=1)*AND(P41&lt;=P$5)),P$9*(1-P$7)^(P41-1),0)</f>
        <v>0</v>
      </c>
      <c r="R41" s="116"/>
      <c r="S41" s="140">
        <f>IF(((R41&gt;=1)*AND(R41&lt;=R$5)),R$9*(1-R$7)^(R41-1),0)</f>
        <v>0</v>
      </c>
      <c r="T41" s="116"/>
      <c r="U41" s="140">
        <f>IF(((T41&gt;=1)*AND(T41&lt;=T$5)),T$9*(1-T$7)^(T41-1),0)</f>
        <v>0</v>
      </c>
      <c r="V41" s="116"/>
      <c r="W41" s="140">
        <f>IF(((V41&gt;=1)*AND(V41&lt;=V$5)),V$9*(1-V$7)^(V41-1),0)</f>
        <v>0</v>
      </c>
      <c r="X41" s="116"/>
      <c r="Y41" s="140">
        <f>IF(((X41&gt;=1)*AND(X41&lt;=X$5)),X$9*(1-X$7)^(X41-1),0)</f>
        <v>0</v>
      </c>
      <c r="Z41" s="141"/>
      <c r="AA41" s="140">
        <f>IF(((Z41&gt;=1)*AND(Z41&lt;=Z$5)),Z$9*(1-Z$7)^(Z41-1),0)</f>
        <v>0</v>
      </c>
      <c r="AB41" s="141"/>
      <c r="AC41" s="140">
        <f>IF(((AB41&gt;=1)*AND(AB41&lt;=AB$5)),AB$9*(1-AB$7)^(AB41-1),0)</f>
        <v>0</v>
      </c>
      <c r="AD41" s="116"/>
      <c r="AE41" s="140">
        <f>IF(((AD41&gt;=1)*AND(AD41&lt;=AD$5)),AD$9*(1-AD$7)^(AD41-1),0)</f>
        <v>0</v>
      </c>
      <c r="AF41" s="116"/>
      <c r="AG41" s="140">
        <f>IF(((AF41&gt;=1)*AND(AF41&lt;=AF$5)),AF$9*(1-AF$7)^(AF41-1),0)</f>
        <v>0</v>
      </c>
      <c r="AH41" s="116"/>
      <c r="AI41" s="140">
        <f>IF(((AH41&gt;=1)*AND(AH41&lt;=AH$5)),AH$9*(1-AH$7)^(AH41-1),0)</f>
        <v>0</v>
      </c>
      <c r="AJ41" s="116"/>
      <c r="AK41" s="140">
        <f>IF(((AJ41&gt;=1)*AND(AJ41&lt;=AJ$5)),AJ$9*(1-AJ$7)^(AJ41-1),0)</f>
        <v>0</v>
      </c>
      <c r="AL41" s="116"/>
      <c r="AM41" s="140">
        <f>IF(((AL41&gt;=1)*AND(AL41&lt;=AL$4)),AL$9*(1-AL$7)^(AL41-1),0)</f>
        <v>0</v>
      </c>
      <c r="AN41" s="155"/>
      <c r="AO41" s="156">
        <f>IF(((AN41&gt;=1)*AND(AN41&lt;=AN$4)),AN$9*(1-AN$7)^(AN41-1),0)</f>
        <v>0</v>
      </c>
      <c r="AP41" s="116"/>
      <c r="AQ41" s="140">
        <f>IF(((AP41&gt;=1)*AND(AP41&lt;=AP$4)),AP$9*(1-AP$7)^(AP41-1),0)</f>
        <v>0</v>
      </c>
      <c r="AR41" s="287"/>
      <c r="AS41" s="140">
        <f>IF(((AR41&gt;=1)*AND(AR41&lt;=AR$4)),AR$9*(1-AR$7)^(AR41-1),0)</f>
        <v>0</v>
      </c>
      <c r="AT41" s="287"/>
      <c r="AU41" s="140">
        <f>IF(((AT41&gt;=1)*AND(AT41&lt;=AT$5)),AT$9*(1-AT$7)^(AT41-1),0)</f>
        <v>0</v>
      </c>
      <c r="AV41" s="251"/>
      <c r="AW41" s="116"/>
      <c r="AX41" s="140">
        <f>LARGE((AZ41,BB41,BD41,BF41,BH41,BJ41,BL41,BN41),1)</f>
        <v>0</v>
      </c>
      <c r="AY41" s="116"/>
      <c r="AZ41" s="140">
        <f>IF(((AY41&gt;=1)*AND(AY41&lt;=AY$5)),AY$9*(1-AY$7)^(AY41-1),0)</f>
        <v>0</v>
      </c>
      <c r="BA41" s="116"/>
      <c r="BB41" s="140">
        <f>IF(((BA41&gt;=1)*AND(BA41&lt;=BA$5)),BA$9*(1-BA$7)^(BA41-1),0)</f>
        <v>0</v>
      </c>
      <c r="BD41" s="140">
        <f>IF(((BC41&gt;=1)*AND(BC41&lt;=BC$5)),BC$9*(1-BC$7)^(BC41-1),0)</f>
        <v>0</v>
      </c>
      <c r="BE41" s="289"/>
      <c r="BF41" s="140">
        <f>IF(((BE41&gt;=1)*AND(BE41&lt;=BE$5)),BE$9*(1-BE$7)^(BE41-1),0)</f>
        <v>0</v>
      </c>
      <c r="BG41" s="289"/>
      <c r="BH41" s="140">
        <f>IF(((BG41&gt;=1)*AND(BG41&lt;=BG$5)),BG$9*(1-BG$7)^(BG41-1),0)</f>
        <v>0</v>
      </c>
      <c r="BI41" s="289"/>
      <c r="BJ41" s="140">
        <f>IF(((BI41&gt;=1)*AND(BI41&lt;=BI$5)),BI$9*(1-BI$7)^(BI41-1),0)</f>
        <v>0</v>
      </c>
      <c r="BK41" s="289"/>
      <c r="BL41" s="140">
        <f>IF(((BK41&gt;=1)*AND(BK41&lt;=BK$5)),BK$9*(1-BK$7)^(BK41-1),0)</f>
        <v>0</v>
      </c>
      <c r="BM41" s="287"/>
      <c r="BN41" s="262">
        <f>IF(((BM41&gt;=1)*AND(BM41&lt;=BM$5)),BM$9*(1-BM$7)^(BM41-1),0)</f>
        <v>0</v>
      </c>
    </row>
    <row r="42" spans="1:70" s="112" customFormat="1" ht="18" customHeight="1" x14ac:dyDescent="0.15">
      <c r="A42" s="112">
        <f>RANK($H42,($H$11:$H$222),0)</f>
        <v>32</v>
      </c>
      <c r="B42" s="168" t="s">
        <v>434</v>
      </c>
      <c r="C42" s="112" t="s">
        <v>67</v>
      </c>
      <c r="D42" s="183">
        <f>LARGE((K42,M42,O42,Q42,S42,U42,W42,Y42,AA42,AC42,AE42,AG42,AI42,AK42,AM42,AU42,AX42,AZ42,BB42,BD42,BF42,BH42,BJ42,BL42,BN42),1)</f>
        <v>180.80630406573005</v>
      </c>
      <c r="E42" s="183">
        <f>LARGE((K42,M42,O42,Q42,S42,U42,W42,Y42,AA42,AC42,AE42,AG42,AI42,AK42,AM42,AU42,AX42,AZ42,BB42,BD42,BF42,BH42,BJ42,BL42,BN42),2)</f>
        <v>163.3924675328619</v>
      </c>
      <c r="F42" s="183">
        <f>LARGE((K42,M42,O42,Q42,S42,U42,W42,Y42,AA42,AC42,AE42,AG42,AI42,AK42,AM42,AU42,AX42,AZ42,BB42,BD42,BF42,BH42,BJ42,BL42,BN42),3)</f>
        <v>100.99961766426172</v>
      </c>
      <c r="G42" s="285"/>
      <c r="H42" s="110">
        <f>SUM(D42:G42)</f>
        <v>445.19838926285371</v>
      </c>
      <c r="I42" s="240"/>
      <c r="J42" s="116">
        <v>21</v>
      </c>
      <c r="K42" s="140">
        <f>IF(((J42&gt;=1)*AND(J42&lt;=J$5)),J$9*(1-J$7)^(J42-1),0)</f>
        <v>180.80630406573005</v>
      </c>
      <c r="L42" s="116">
        <v>44</v>
      </c>
      <c r="M42" s="140">
        <f>IF(((L42&gt;=1)*AND(L42&lt;=L$5)),L$9*(1-L$7)^(L42-1),0)</f>
        <v>100.99961766426172</v>
      </c>
      <c r="N42" s="116">
        <v>25</v>
      </c>
      <c r="O42" s="140">
        <f>IF(((N42&gt;=1)*AND(N42&lt;=N$5)),N$9*(1-N$7)^(N42-1),0)</f>
        <v>163.3924675328619</v>
      </c>
      <c r="P42" s="116"/>
      <c r="Q42" s="140">
        <f>IF(((P42&gt;=1)*AND(P42&lt;=P$5)),P$9*(1-P$7)^(P42-1),0)</f>
        <v>0</v>
      </c>
      <c r="R42" s="116"/>
      <c r="S42" s="140">
        <f>IF(((R42&gt;=1)*AND(R42&lt;=R$5)),R$9*(1-R$7)^(R42-1),0)</f>
        <v>0</v>
      </c>
      <c r="T42" s="116"/>
      <c r="U42" s="140">
        <f>IF(((T42&gt;=1)*AND(T42&lt;=T$5)),T$9*(1-T$7)^(T42-1),0)</f>
        <v>0</v>
      </c>
      <c r="V42" s="116"/>
      <c r="W42" s="140">
        <f>IF(((V42&gt;=1)*AND(V42&lt;=V$5)),V$9*(1-V$7)^(V42-1),0)</f>
        <v>0</v>
      </c>
      <c r="X42" s="116"/>
      <c r="Y42" s="140">
        <f>IF(((X42&gt;=1)*AND(X42&lt;=X$5)),X$9*(1-X$7)^(X42-1),0)</f>
        <v>0</v>
      </c>
      <c r="Z42" s="141"/>
      <c r="AA42" s="140">
        <f>IF(((Z42&gt;=1)*AND(Z42&lt;=Z$5)),Z$9*(1-Z$7)^(Z42-1),0)</f>
        <v>0</v>
      </c>
      <c r="AB42" s="141"/>
      <c r="AC42" s="140">
        <f>IF(((AB42&gt;=1)*AND(AB42&lt;=AB$5)),AB$9*(1-AB$7)^(AB42-1),0)</f>
        <v>0</v>
      </c>
      <c r="AD42" s="116"/>
      <c r="AE42" s="140">
        <f>IF(((AD42&gt;=1)*AND(AD42&lt;=AD$5)),AD$9*(1-AD$7)^(AD42-1),0)</f>
        <v>0</v>
      </c>
      <c r="AF42" s="116"/>
      <c r="AG42" s="140">
        <f>IF(((AF42&gt;=1)*AND(AF42&lt;=AF$5)),AF$9*(1-AF$7)^(AF42-1),0)</f>
        <v>0</v>
      </c>
      <c r="AH42" s="116"/>
      <c r="AI42" s="140">
        <f>IF(((AH42&gt;=1)*AND(AH42&lt;=AH$5)),AH$9*(1-AH$7)^(AH42-1),0)</f>
        <v>0</v>
      </c>
      <c r="AJ42" s="116"/>
      <c r="AK42" s="140">
        <f>IF(((AJ42&gt;=1)*AND(AJ42&lt;=AJ$5)),AJ$9*(1-AJ$7)^(AJ42-1),0)</f>
        <v>0</v>
      </c>
      <c r="AL42" s="116"/>
      <c r="AM42" s="140">
        <f>IF(((AL42&gt;=1)*AND(AL42&lt;=AL$4)),AL$9*(1-AL$7)^(AL42-1),0)</f>
        <v>0</v>
      </c>
      <c r="AN42" s="155"/>
      <c r="AO42" s="156">
        <f>IF(((AN42&gt;=1)*AND(AN42&lt;=AN$4)),AN$9*(1-AN$7)^(AN42-1),0)</f>
        <v>0</v>
      </c>
      <c r="AP42" s="116"/>
      <c r="AQ42" s="140">
        <f>IF(((AP42&gt;=1)*AND(AP42&lt;=AP$4)),AP$9*(1-AP$7)^(AP42-1),0)</f>
        <v>0</v>
      </c>
      <c r="AR42" s="287"/>
      <c r="AS42" s="140"/>
      <c r="AT42" s="287"/>
      <c r="AU42" s="140">
        <f>IF(((AT42&gt;=1)*AND(AT42&lt;=AT$5)),AT$9*(1-AT$7)^(AT42-1),0)</f>
        <v>0</v>
      </c>
      <c r="AV42" s="251"/>
      <c r="AW42" s="116"/>
      <c r="AX42" s="140">
        <f>LARGE((AZ42,BB42,BD42,BF42,BH42,BJ42,BL42,BN42),1)</f>
        <v>0</v>
      </c>
      <c r="AY42" s="116"/>
      <c r="AZ42" s="140">
        <f>IF(((AY42&gt;=1)*AND(AY42&lt;=AY$5)),AY$9*(1-AY$7)^(AY42-1),0)</f>
        <v>0</v>
      </c>
      <c r="BA42" s="116"/>
      <c r="BB42" s="140">
        <f>IF(((BA42&gt;=1)*AND(BA42&lt;=BA$5)),BA$9*(1-BA$7)^(BA42-1),0)</f>
        <v>0</v>
      </c>
      <c r="BD42" s="140">
        <f>IF(((BC42&gt;=1)*AND(BC42&lt;=BC$5)),BC$9*(1-BC$7)^(BC42-1),0)</f>
        <v>0</v>
      </c>
      <c r="BE42" s="289"/>
      <c r="BF42" s="140">
        <f>IF(((BE42&gt;=1)*AND(BE42&lt;=BE$5)),BE$9*(1-BE$7)^(BE42-1),0)</f>
        <v>0</v>
      </c>
      <c r="BG42" s="289"/>
      <c r="BH42" s="140">
        <f>IF(((BG42&gt;=1)*AND(BG42&lt;=BG$5)),BG$9*(1-BG$7)^(BG42-1),0)</f>
        <v>0</v>
      </c>
      <c r="BI42" s="289"/>
      <c r="BJ42" s="140">
        <f>IF(((BI42&gt;=1)*AND(BI42&lt;=BI$5)),BI$9*(1-BI$7)^(BI42-1),0)</f>
        <v>0</v>
      </c>
      <c r="BK42" s="289"/>
      <c r="BL42" s="140">
        <f>IF(((BK42&gt;=1)*AND(BK42&lt;=BK$5)),BK$9*(1-BK$7)^(BK42-1),0)</f>
        <v>0</v>
      </c>
      <c r="BM42" s="287"/>
      <c r="BN42" s="262">
        <f>IF(((BM42&gt;=1)*AND(BM42&lt;=BM$5)),BM$9*(1-BM$7)^(BM42-1),0)</f>
        <v>0</v>
      </c>
    </row>
    <row r="43" spans="1:70" s="112" customFormat="1" ht="18" customHeight="1" x14ac:dyDescent="0.15">
      <c r="A43" s="112">
        <f>RANK($H43,($H$11:$H$222),0)</f>
        <v>33</v>
      </c>
      <c r="B43" s="168" t="s">
        <v>355</v>
      </c>
      <c r="C43" s="112" t="s">
        <v>69</v>
      </c>
      <c r="D43" s="183">
        <f>LARGE((K43,M43,O43,Q43,S43,U43,W43,Y43,AA43,AC43,AE43,AG43,AI43,AK43,AM43,AU43,AX43),1)</f>
        <v>257.72049030761713</v>
      </c>
      <c r="E43" s="183">
        <f>LARGE((K43,M43,O43,Q43,S43,U43,W43,Y43,AA43,AC43,AE43,AG43,AI43,AK43,AM43,AU43,AX43),2)</f>
        <v>176.28614646408676</v>
      </c>
      <c r="F43" s="183">
        <f>LARGE((K43,M43,O43,Q43,S43,U43,W43,Y43,AA43,AC43,AE43,AG43,AI43,AK43,AM43,AU43,AX43),3)</f>
        <v>0</v>
      </c>
      <c r="G43" s="183"/>
      <c r="H43" s="110">
        <f>SUM(D43:G43)</f>
        <v>434.00663677170388</v>
      </c>
      <c r="I43" s="240"/>
      <c r="J43" s="116"/>
      <c r="K43" s="140">
        <f>IF(((J43&gt;=1)*AND(J43&lt;=J$5)),J$9*(1-J$7)^(J43-1),0)</f>
        <v>0</v>
      </c>
      <c r="L43" s="96">
        <v>22</v>
      </c>
      <c r="M43" s="140">
        <f>IF(((L43&gt;=1)*AND(L43&lt;=L$5)),L$9*(1-L$7)^(L43-1),0)</f>
        <v>176.28614646408676</v>
      </c>
      <c r="N43" s="116">
        <v>7</v>
      </c>
      <c r="O43" s="140">
        <f>IF(((N43&gt;=1)*AND(N43&lt;=N$5)),N$9*(1-N$7)^(N43-1),0)</f>
        <v>257.72049030761713</v>
      </c>
      <c r="P43" s="116"/>
      <c r="Q43" s="140">
        <f>IF(((P43&gt;=1)*AND(P43&lt;=P$5)),P$9*(1-P$7)^(P43-1),0)</f>
        <v>0</v>
      </c>
      <c r="R43" s="116"/>
      <c r="S43" s="140">
        <f>IF(((R43&gt;=1)*AND(R43&lt;=R$5)),R$9*(1-R$7)^(R43-1),0)</f>
        <v>0</v>
      </c>
      <c r="T43" s="116"/>
      <c r="U43" s="140">
        <f>IF(((T43&gt;=1)*AND(T43&lt;=T$5)),T$9*(1-T$7)^(T43-1),0)</f>
        <v>0</v>
      </c>
      <c r="V43" s="116"/>
      <c r="W43" s="140">
        <f>IF(((V43&gt;=1)*AND(V43&lt;=V$5)),V$9*(1-V$7)^(V43-1),0)</f>
        <v>0</v>
      </c>
      <c r="X43" s="116"/>
      <c r="Y43" s="140">
        <f>IF(((X43&gt;=1)*AND(X43&lt;=X$5)),X$9*(1-X$7)^(X43-1),0)</f>
        <v>0</v>
      </c>
      <c r="Z43" s="141"/>
      <c r="AA43" s="140">
        <f>IF(((Z43&gt;=1)*AND(Z43&lt;=Z$5)),Z$9*(1-Z$7)^(Z43-1),0)</f>
        <v>0</v>
      </c>
      <c r="AB43" s="141"/>
      <c r="AC43" s="140">
        <f>IF(((AB43&gt;=1)*AND(AB43&lt;=AB$5)),AB$9*(1-AB$7)^(AB43-1),0)</f>
        <v>0</v>
      </c>
      <c r="AD43" s="116"/>
      <c r="AE43" s="140">
        <f>IF(((AD43&gt;=1)*AND(AD43&lt;=AD$5)),AD$9*(1-AD$7)^(AD43-1),0)</f>
        <v>0</v>
      </c>
      <c r="AF43" s="116"/>
      <c r="AG43" s="140">
        <f>IF(((AF43&gt;=1)*AND(AF43&lt;=AF$5)),AF$9*(1-AF$7)^(AF43-1),0)</f>
        <v>0</v>
      </c>
      <c r="AH43" s="116"/>
      <c r="AI43" s="140">
        <f>IF(((AH43&gt;=1)*AND(AH43&lt;=AH$5)),AH$9*(1-AH$7)^(AH43-1),0)</f>
        <v>0</v>
      </c>
      <c r="AJ43" s="116"/>
      <c r="AK43" s="140">
        <f>IF(((AJ43&gt;=1)*AND(AJ43&lt;=AJ$5)),AJ$9*(1-AJ$7)^(AJ43-1),0)</f>
        <v>0</v>
      </c>
      <c r="AL43" s="116"/>
      <c r="AM43" s="140">
        <f>IF(((AL43&gt;=1)*AND(AL43&lt;=AL$4)),AL$9*(1-AL$7)^(AL43-1),0)</f>
        <v>0</v>
      </c>
      <c r="AN43" s="155"/>
      <c r="AO43" s="156">
        <f>IF(((AN43&gt;=1)*AND(AN43&lt;=AN$4)),AN$9*(1-AN$7)^(AN43-1),0)</f>
        <v>0</v>
      </c>
      <c r="AP43" s="116"/>
      <c r="AQ43" s="140">
        <f>IF(((AP43&gt;=1)*AND(AP43&lt;=AP$4)),AP$9*(1-AP$7)^(AP43-1),0)</f>
        <v>0</v>
      </c>
      <c r="AR43" s="116"/>
      <c r="AS43" s="140">
        <f>IF(((AR43&gt;=1)*AND(AR43&lt;=AR$4)),AR$9*(1-AR$7)^(AR43-1),0)</f>
        <v>0</v>
      </c>
      <c r="AT43" s="116"/>
      <c r="AU43" s="140">
        <f>IF(((AT43&gt;=1)*AND(AT43&lt;=AT$5)),AT$9*(1-AT$7)^(AT43-1),0)</f>
        <v>0</v>
      </c>
      <c r="AV43" s="251"/>
      <c r="AW43" s="116"/>
      <c r="AX43" s="140">
        <f>LARGE((AZ43,BB43,BD43,BF43,BH43,BJ43,BL43,BN43),1)</f>
        <v>0</v>
      </c>
      <c r="AY43" s="116"/>
      <c r="AZ43" s="140">
        <f>IF(((AY43&gt;=1)*AND(AY43&lt;=AY$5)),AY$9*(1-AY$7)^(AY43-1),0)</f>
        <v>0</v>
      </c>
      <c r="BA43" s="116"/>
      <c r="BB43" s="140">
        <f>IF(((BA43&gt;=1)*AND(BA43&lt;=BA$5)),BA$9*(1-BA$7)^(BA43-1),0)</f>
        <v>0</v>
      </c>
      <c r="BD43" s="140">
        <f>IF(((BC43&gt;=1)*AND(BC43&lt;=BC$5)),BC$9*(1-BC$7)^(BC43-1),0)</f>
        <v>0</v>
      </c>
      <c r="BE43" s="289"/>
      <c r="BF43" s="140">
        <f>IF(((BE43&gt;=1)*AND(BE43&lt;=BE$5)),BE$9*(1-BE$7)^(BE43-1),0)</f>
        <v>0</v>
      </c>
      <c r="BG43" s="289"/>
      <c r="BH43" s="140">
        <f>IF(((BG43&gt;=1)*AND(BG43&lt;=BG$5)),BG$9*(1-BG$7)^(BG43-1),0)</f>
        <v>0</v>
      </c>
      <c r="BI43" s="289"/>
      <c r="BJ43" s="140">
        <f>IF(((BI43&gt;=1)*AND(BI43&lt;=BI$5)),BI$9*(1-BI$7)^(BI43-1),0)</f>
        <v>0</v>
      </c>
      <c r="BK43" s="289"/>
      <c r="BL43" s="140">
        <f>IF(((BK43&gt;=1)*AND(BK43&lt;=BK$5)),BK$9*(1-BK$7)^(BK43-1),0)</f>
        <v>0</v>
      </c>
      <c r="BM43" s="116"/>
      <c r="BN43" s="262">
        <f>IF(((BM43&gt;=1)*AND(BM43&lt;=BM$5)),BM$9*(1-BM$7)^(BM43-1),0)</f>
        <v>0</v>
      </c>
    </row>
    <row r="44" spans="1:70" s="103" customFormat="1" ht="18" customHeight="1" x14ac:dyDescent="0.15">
      <c r="A44" s="112">
        <f>RANK($H44,($H$11:$H$222),0)</f>
        <v>34</v>
      </c>
      <c r="B44" s="168" t="s">
        <v>366</v>
      </c>
      <c r="C44" s="112" t="s">
        <v>65</v>
      </c>
      <c r="D44" s="183">
        <f>LARGE((K44,M44,O44,Q44,S44,U44,W44,Y44,AA44,AC44,AE44,AG44,AI44,AK44,AM44,AU44,AX44),1)</f>
        <v>155.32496444842684</v>
      </c>
      <c r="E44" s="183">
        <f>LARGE((K44,M44,O44,Q44,S44,U44,W44,Y44,AA44,AC44,AE44,AG44,AI44,AK44,AM44,AU44,AX44),2)</f>
        <v>151.44184033721615</v>
      </c>
      <c r="F44" s="183">
        <f>LARGE((K44,M44,O44,Q44,S44,U44,W44,Y44,AA44,AC44,AE44,AG44,AI44,AK44,AM44,AU44,AX44),3)</f>
        <v>123.67525206131987</v>
      </c>
      <c r="G44" s="285"/>
      <c r="H44" s="110">
        <f>SUM(D44:G44)</f>
        <v>430.44205684696283</v>
      </c>
      <c r="I44" s="240"/>
      <c r="J44" s="116">
        <v>27</v>
      </c>
      <c r="K44" s="140">
        <f>IF(((J44&gt;=1)*AND(J44&lt;=J$5)),J$9*(1-J$7)^(J44-1),0)</f>
        <v>155.32496444842684</v>
      </c>
      <c r="L44" s="116">
        <v>28</v>
      </c>
      <c r="M44" s="140">
        <f>IF(((L44&gt;=1)*AND(L44&lt;=L$5)),L$9*(1-L$7)^(L44-1),0)</f>
        <v>151.44184033721615</v>
      </c>
      <c r="N44" s="116">
        <v>36</v>
      </c>
      <c r="O44" s="140">
        <f>IF(((N44&gt;=1)*AND(N44&lt;=N$5)),N$9*(1-N$7)^(N44-1),0)</f>
        <v>123.67525206131987</v>
      </c>
      <c r="P44" s="116"/>
      <c r="Q44" s="140">
        <f>IF(((P44&gt;=1)*AND(P44&lt;=P$5)),P$9*(1-P$7)^(P44-1),0)</f>
        <v>0</v>
      </c>
      <c r="R44" s="116"/>
      <c r="S44" s="140">
        <f>IF(((R44&gt;=1)*AND(R44&lt;=R$5)),R$9*(1-R$7)^(R44-1),0)</f>
        <v>0</v>
      </c>
      <c r="T44" s="116"/>
      <c r="U44" s="140">
        <f>IF(((T44&gt;=1)*AND(T44&lt;=T$5)),T$9*(1-T$7)^(T44-1),0)</f>
        <v>0</v>
      </c>
      <c r="V44" s="116"/>
      <c r="W44" s="140">
        <f>IF(((V44&gt;=1)*AND(V44&lt;=V$5)),V$9*(1-V$7)^(V44-1),0)</f>
        <v>0</v>
      </c>
      <c r="X44" s="116"/>
      <c r="Y44" s="140">
        <f>IF(((X44&gt;=1)*AND(X44&lt;=X$5)),X$9*(1-X$7)^(X44-1),0)</f>
        <v>0</v>
      </c>
      <c r="Z44" s="141"/>
      <c r="AA44" s="140">
        <f>IF(((Z44&gt;=1)*AND(Z44&lt;=Z$5)),Z$9*(1-Z$7)^(Z44-1),0)</f>
        <v>0</v>
      </c>
      <c r="AB44" s="141"/>
      <c r="AC44" s="140">
        <f>IF(((AB44&gt;=1)*AND(AB44&lt;=AB$5)),AB$9*(1-AB$7)^(AB44-1),0)</f>
        <v>0</v>
      </c>
      <c r="AD44" s="116"/>
      <c r="AE44" s="140">
        <f>IF(((AD44&gt;=1)*AND(AD44&lt;=AD$5)),AD$9*(1-AD$7)^(AD44-1),0)</f>
        <v>0</v>
      </c>
      <c r="AF44" s="116"/>
      <c r="AG44" s="140">
        <f>IF(((AF44&gt;=1)*AND(AF44&lt;=AF$5)),AF$9*(1-AF$7)^(AF44-1),0)</f>
        <v>0</v>
      </c>
      <c r="AH44" s="116"/>
      <c r="AI44" s="140">
        <f>IF(((AH44&gt;=1)*AND(AH44&lt;=AH$5)),AH$9*(1-AH$7)^(AH44-1),0)</f>
        <v>0</v>
      </c>
      <c r="AJ44" s="116"/>
      <c r="AK44" s="140">
        <f>IF(((AJ44&gt;=1)*AND(AJ44&lt;=AJ$5)),AJ$9*(1-AJ$7)^(AJ44-1),0)</f>
        <v>0</v>
      </c>
      <c r="AL44" s="116"/>
      <c r="AM44" s="140">
        <f>IF(((AL44&gt;=1)*AND(AL44&lt;=AL$4)),AL$9*(1-AL$7)^(AL44-1),0)</f>
        <v>0</v>
      </c>
      <c r="AN44" s="155"/>
      <c r="AO44" s="156">
        <f>IF(((AN44&gt;=1)*AND(AN44&lt;=AN$4)),AN$9*(1-AN$7)^(AN44-1),0)</f>
        <v>0</v>
      </c>
      <c r="AP44" s="116"/>
      <c r="AQ44" s="140">
        <f>IF(((AP44&gt;=1)*AND(AP44&lt;=AP$4)),AP$9*(1-AP$7)^(AP44-1),0)</f>
        <v>0</v>
      </c>
      <c r="AR44" s="116"/>
      <c r="AS44" s="140">
        <f>IF(((AR44&gt;=1)*AND(AR44&lt;=AR$4)),AR$9*(1-AR$7)^(AR44-1),0)</f>
        <v>0</v>
      </c>
      <c r="AT44" s="116"/>
      <c r="AU44" s="140">
        <f>IF(((AT44&gt;=1)*AND(AT44&lt;=AT$5)),AT$9*(1-AT$7)^(AT44-1),0)</f>
        <v>0</v>
      </c>
      <c r="AV44" s="386"/>
      <c r="AW44" s="116"/>
      <c r="AX44" s="140">
        <f>LARGE((AZ44,BB44,BD44,BF44,BH44,BJ44,BL44,BN44),1)</f>
        <v>0</v>
      </c>
      <c r="AY44" s="116"/>
      <c r="AZ44" s="140">
        <f>IF(((AY44&gt;=1)*AND(AY44&lt;=AY$5)),AY$9*(1-AY$7)^(AY44-1),0)</f>
        <v>0</v>
      </c>
      <c r="BA44" s="116"/>
      <c r="BB44" s="140">
        <f>IF(((BA44&gt;=1)*AND(BA44&lt;=BA$5)),BA$9*(1-BA$7)^(BA44-1),0)</f>
        <v>0</v>
      </c>
      <c r="BC44" s="386"/>
      <c r="BD44" s="140">
        <f>IF(((BC44&gt;=1)*AND(BC44&lt;=BC$5)),BC$9*(1-BC$7)^(BC44-1),0)</f>
        <v>0</v>
      </c>
      <c r="BE44" s="289"/>
      <c r="BF44" s="140">
        <f>IF(((BE44&gt;=1)*AND(BE44&lt;=BE$5)),BE$9*(1-BE$7)^(BE44-1),0)</f>
        <v>0</v>
      </c>
      <c r="BG44" s="289"/>
      <c r="BH44" s="140">
        <f>IF(((BG44&gt;=1)*AND(BG44&lt;=BG$5)),BG$9*(1-BG$7)^(BG44-1),0)</f>
        <v>0</v>
      </c>
      <c r="BI44" s="289"/>
      <c r="BJ44" s="140">
        <f>IF(((BI44&gt;=1)*AND(BI44&lt;=BI$5)),BI$9*(1-BI$7)^(BI44-1),0)</f>
        <v>0</v>
      </c>
      <c r="BK44" s="289"/>
      <c r="BL44" s="140">
        <f>IF(((BK44&gt;=1)*AND(BK44&lt;=BK$5)),BK$9*(1-BK$7)^(BK44-1),0)</f>
        <v>0</v>
      </c>
      <c r="BM44" s="116"/>
      <c r="BN44" s="262">
        <f>IF(((BM44&gt;=1)*AND(BM44&lt;=BM$5)),BM$9*(1-BM$7)^(BM44-1),0)</f>
        <v>0</v>
      </c>
      <c r="BO44" s="153"/>
      <c r="BP44" s="153"/>
      <c r="BQ44" s="153"/>
      <c r="BR44" s="153"/>
    </row>
    <row r="45" spans="1:70" s="112" customFormat="1" ht="18" customHeight="1" x14ac:dyDescent="0.15">
      <c r="A45" s="112">
        <f>RANK($H45,($H$11:$H$222),0)</f>
        <v>35</v>
      </c>
      <c r="B45" s="168" t="s">
        <v>378</v>
      </c>
      <c r="C45" s="112" t="s">
        <v>156</v>
      </c>
      <c r="D45" s="183">
        <f>LARGE((K45,M45,O45,Q45,S45,U45,W45,Y45,AA45,AC45,AE45,AG45,AI45,AK45,AM45,AU45,AX45),1)</f>
        <v>180.80630406573005</v>
      </c>
      <c r="E45" s="183">
        <f>LARGE((K45,M45,O45,Q45,S45,U45,W45,Y45,AA45,AC45,AE45,AG45,AI45,AK45,AM45,AU45,AX45),2)</f>
        <v>140.36528948380194</v>
      </c>
      <c r="F45" s="183">
        <f>LARGE((K45,M45,O45,Q45,S45,U45,W45,Y45,AA45,AC45,AE45,AG45,AI45,AK45,AM45,AU45,AX45),3)</f>
        <v>86.765569951051347</v>
      </c>
      <c r="G45" s="285"/>
      <c r="H45" s="110">
        <f>SUM(D45:G45)</f>
        <v>407.93716350058332</v>
      </c>
      <c r="I45" s="240"/>
      <c r="J45" s="116">
        <v>31</v>
      </c>
      <c r="K45" s="140">
        <f>IF(((J45&gt;=1)*AND(J45&lt;=J$5)),J$9*(1-J$7)^(J45-1),0)</f>
        <v>140.36528948380194</v>
      </c>
      <c r="L45" s="116">
        <v>50</v>
      </c>
      <c r="M45" s="140">
        <f>IF(((L45&gt;=1)*AND(L45&lt;=L$5)),L$9*(1-L$7)^(L45-1),0)</f>
        <v>86.765569951051347</v>
      </c>
      <c r="N45" s="116">
        <v>21</v>
      </c>
      <c r="O45" s="140">
        <f>IF(((N45&gt;=1)*AND(N45&lt;=N$5)),N$9*(1-N$7)^(N45-1),0)</f>
        <v>180.80630406573005</v>
      </c>
      <c r="P45" s="116"/>
      <c r="Q45" s="140">
        <f>IF(((P45&gt;=1)*AND(P45&lt;=P$5)),P$9*(1-P$7)^(P45-1),0)</f>
        <v>0</v>
      </c>
      <c r="R45" s="116"/>
      <c r="S45" s="140">
        <f>IF(((R45&gt;=1)*AND(R45&lt;=R$5)),R$9*(1-R$7)^(R45-1),0)</f>
        <v>0</v>
      </c>
      <c r="T45" s="116"/>
      <c r="U45" s="140">
        <f>IF(((T45&gt;=1)*AND(T45&lt;=T$5)),T$9*(1-T$7)^(T45-1),0)</f>
        <v>0</v>
      </c>
      <c r="V45" s="116"/>
      <c r="W45" s="140">
        <f>IF(((V45&gt;=1)*AND(V45&lt;=V$5)),V$9*(1-V$7)^(V45-1),0)</f>
        <v>0</v>
      </c>
      <c r="X45" s="116"/>
      <c r="Y45" s="140">
        <f>IF(((X45&gt;=1)*AND(X45&lt;=X$5)),X$9*(1-X$7)^(X45-1),0)</f>
        <v>0</v>
      </c>
      <c r="Z45" s="141"/>
      <c r="AA45" s="140">
        <f>IF(((Z45&gt;=1)*AND(Z45&lt;=Z$5)),Z$9*(1-Z$7)^(Z45-1),0)</f>
        <v>0</v>
      </c>
      <c r="AB45" s="141"/>
      <c r="AC45" s="140">
        <f>IF(((AB45&gt;=1)*AND(AB45&lt;=AB$5)),AB$9*(1-AB$7)^(AB45-1),0)</f>
        <v>0</v>
      </c>
      <c r="AD45" s="116"/>
      <c r="AE45" s="140">
        <f>IF(((AD45&gt;=1)*AND(AD45&lt;=AD$5)),AD$9*(1-AD$7)^(AD45-1),0)</f>
        <v>0</v>
      </c>
      <c r="AF45" s="116"/>
      <c r="AG45" s="140">
        <f>IF(((AF45&gt;=1)*AND(AF45&lt;=AF$5)),AF$9*(1-AF$7)^(AF45-1),0)</f>
        <v>0</v>
      </c>
      <c r="AH45" s="116"/>
      <c r="AI45" s="140">
        <f>IF(((AH45&gt;=1)*AND(AH45&lt;=AH$5)),AH$9*(1-AH$7)^(AH45-1),0)</f>
        <v>0</v>
      </c>
      <c r="AJ45" s="116"/>
      <c r="AK45" s="140">
        <f>IF(((AJ45&gt;=1)*AND(AJ45&lt;=AJ$5)),AJ$9*(1-AJ$7)^(AJ45-1),0)</f>
        <v>0</v>
      </c>
      <c r="AL45" s="116"/>
      <c r="AM45" s="140">
        <f>IF(((AL45&gt;=1)*AND(AL45&lt;=AL$4)),AL$9*(1-AL$7)^(AL45-1),0)</f>
        <v>0</v>
      </c>
      <c r="AN45" s="155"/>
      <c r="AO45" s="156">
        <f>IF(((AN45&gt;=1)*AND(AN45&lt;=AN$4)),AN$9*(1-AN$7)^(AN45-1),0)</f>
        <v>0</v>
      </c>
      <c r="AP45" s="116"/>
      <c r="AQ45" s="140">
        <f>IF(((AP45&gt;=1)*AND(AP45&lt;=AP$4)),AP$9*(1-AP$7)^(AP45-1),0)</f>
        <v>0</v>
      </c>
      <c r="AR45" s="287"/>
      <c r="AS45" s="140">
        <f>IF(((AR45&gt;=1)*AND(AR45&lt;=AR$4)),AR$9*(1-AR$7)^(AR45-1),0)</f>
        <v>0</v>
      </c>
      <c r="AT45" s="287"/>
      <c r="AU45" s="140">
        <f>IF(((AT45&gt;=1)*AND(AT45&lt;=AT$5)),AT$9*(1-AT$7)^(AT45-1),0)</f>
        <v>0</v>
      </c>
      <c r="AV45" s="251"/>
      <c r="AW45" s="116"/>
      <c r="AX45" s="140">
        <f>LARGE((AZ45,BB45,BD45,BF45,BH45,BJ45,BL45,BN45),1)</f>
        <v>0</v>
      </c>
      <c r="AY45" s="116"/>
      <c r="AZ45" s="140">
        <f>IF(((AY45&gt;=1)*AND(AY45&lt;=AY$5)),AY$9*(1-AY$7)^(AY45-1),0)</f>
        <v>0</v>
      </c>
      <c r="BA45" s="116"/>
      <c r="BB45" s="140">
        <f>IF(((BA45&gt;=1)*AND(BA45&lt;=BA$5)),BA$9*(1-BA$7)^(BA45-1),0)</f>
        <v>0</v>
      </c>
      <c r="BD45" s="140">
        <f>IF(((BC45&gt;=1)*AND(BC45&lt;=BC$5)),BC$9*(1-BC$7)^(BC45-1),0)</f>
        <v>0</v>
      </c>
      <c r="BE45" s="289"/>
      <c r="BF45" s="140">
        <f>IF(((BE45&gt;=1)*AND(BE45&lt;=BE$5)),BE$9*(1-BE$7)^(BE45-1),0)</f>
        <v>0</v>
      </c>
      <c r="BG45" s="289"/>
      <c r="BH45" s="140">
        <f>IF(((BG45&gt;=1)*AND(BG45&lt;=BG$5)),BG$9*(1-BG$7)^(BG45-1),0)</f>
        <v>0</v>
      </c>
      <c r="BI45" s="289"/>
      <c r="BJ45" s="140">
        <f>IF(((BI45&gt;=1)*AND(BI45&lt;=BI$5)),BI$9*(1-BI$7)^(BI45-1),0)</f>
        <v>0</v>
      </c>
      <c r="BK45" s="289"/>
      <c r="BL45" s="140">
        <f>IF(((BK45&gt;=1)*AND(BK45&lt;=BK$5)),BK$9*(1-BK$7)^(BK45-1),0)</f>
        <v>0</v>
      </c>
      <c r="BM45" s="287"/>
      <c r="BN45" s="262">
        <f>IF(((BM45&gt;=1)*AND(BM45&lt;=BM$5)),BM$9*(1-BM$7)^(BM45-1),0)</f>
        <v>0</v>
      </c>
    </row>
    <row r="46" spans="1:70" s="112" customFormat="1" ht="18" customHeight="1" x14ac:dyDescent="0.15">
      <c r="A46" s="112">
        <f>RANK($H46,($H$11:$H$222),0)</f>
        <v>36</v>
      </c>
      <c r="B46" s="168" t="s">
        <v>435</v>
      </c>
      <c r="C46" s="112" t="s">
        <v>67</v>
      </c>
      <c r="D46" s="183">
        <f>LARGE((K46,M46,O46,Q46,S46,U46,W46,Y46,AA46,AC46,AE46,AG46,AI46,AK46,AM46,AU46,AX46,AZ46,BB46,BD46,BF46,BH46,BJ46,BL46,BN46),1)</f>
        <v>227.07641410050798</v>
      </c>
      <c r="E46" s="183">
        <f>LARGE((K46,M46,O46,Q46,S46,U46,W46,Y46,AA46,AC46,AE46,AG46,AI46,AK46,AM46,AU46,AX46,AZ46,BB46,BD46,BF46,BH46,BJ46,BL46,BN46),2)</f>
        <v>176.28614646408676</v>
      </c>
      <c r="F46" s="183">
        <f>LARGE((K46,M46,O46,Q46,S46,U46,W46,Y46,AA46,AC46,AE46,AG46,AI46,AK46,AM46,AU46,AX46,AZ46,BB46,BD46,BF46,BH46,BJ46,BL46,BN46),3)</f>
        <v>0</v>
      </c>
      <c r="G46" s="285"/>
      <c r="H46" s="110">
        <f>SUM(D46:G46)</f>
        <v>403.36256056459473</v>
      </c>
      <c r="I46" s="240"/>
      <c r="J46" s="116">
        <v>22</v>
      </c>
      <c r="K46" s="140">
        <f>IF(((J46&gt;=1)*AND(J46&lt;=J$5)),J$9*(1-J$7)^(J46-1),0)</f>
        <v>176.28614646408676</v>
      </c>
      <c r="L46" s="116"/>
      <c r="M46" s="140">
        <f>IF(((L46&gt;=1)*AND(L46&lt;=L$5)),L$9*(1-L$7)^(L46-1),0)</f>
        <v>0</v>
      </c>
      <c r="N46" s="116">
        <v>12</v>
      </c>
      <c r="O46" s="140">
        <f>IF(((N46&gt;=1)*AND(N46&lt;=N$5)),N$9*(1-N$7)^(N46-1),0)</f>
        <v>227.07641410050798</v>
      </c>
      <c r="P46" s="116"/>
      <c r="Q46" s="140">
        <f>IF(((P46&gt;=1)*AND(P46&lt;=P$5)),P$9*(1-P$7)^(P46-1),0)</f>
        <v>0</v>
      </c>
      <c r="R46" s="116"/>
      <c r="S46" s="140">
        <f>IF(((R46&gt;=1)*AND(R46&lt;=R$5)),R$9*(1-R$7)^(R46-1),0)</f>
        <v>0</v>
      </c>
      <c r="T46" s="116"/>
      <c r="U46" s="140">
        <f>IF(((T46&gt;=1)*AND(T46&lt;=T$5)),T$9*(1-T$7)^(T46-1),0)</f>
        <v>0</v>
      </c>
      <c r="V46" s="116"/>
      <c r="W46" s="140">
        <f>IF(((V46&gt;=1)*AND(V46&lt;=V$5)),V$9*(1-V$7)^(V46-1),0)</f>
        <v>0</v>
      </c>
      <c r="X46" s="116"/>
      <c r="Y46" s="140">
        <f>IF(((X46&gt;=1)*AND(X46&lt;=X$5)),X$9*(1-X$7)^(X46-1),0)</f>
        <v>0</v>
      </c>
      <c r="Z46" s="141"/>
      <c r="AA46" s="140">
        <f>IF(((Z46&gt;=1)*AND(Z46&lt;=Z$5)),Z$9*(1-Z$7)^(Z46-1),0)</f>
        <v>0</v>
      </c>
      <c r="AB46" s="141"/>
      <c r="AC46" s="140">
        <f>IF(((AB46&gt;=1)*AND(AB46&lt;=AB$5)),AB$9*(1-AB$7)^(AB46-1),0)</f>
        <v>0</v>
      </c>
      <c r="AD46" s="116"/>
      <c r="AE46" s="140">
        <f>IF(((AD46&gt;=1)*AND(AD46&lt;=AD$5)),AD$9*(1-AD$7)^(AD46-1),0)</f>
        <v>0</v>
      </c>
      <c r="AF46" s="116"/>
      <c r="AG46" s="140">
        <f>IF(((AF46&gt;=1)*AND(AF46&lt;=AF$5)),AF$9*(1-AF$7)^(AF46-1),0)</f>
        <v>0</v>
      </c>
      <c r="AH46" s="116"/>
      <c r="AI46" s="140">
        <f>IF(((AH46&gt;=1)*AND(AH46&lt;=AH$5)),AH$9*(1-AH$7)^(AH46-1),0)</f>
        <v>0</v>
      </c>
      <c r="AJ46" s="116"/>
      <c r="AK46" s="140">
        <f>IF(((AJ46&gt;=1)*AND(AJ46&lt;=AJ$5)),AJ$9*(1-AJ$7)^(AJ46-1),0)</f>
        <v>0</v>
      </c>
      <c r="AL46" s="116"/>
      <c r="AM46" s="140">
        <f>IF(((AL46&gt;=1)*AND(AL46&lt;=AL$4)),AL$9*(1-AL$7)^(AL46-1),0)</f>
        <v>0</v>
      </c>
      <c r="AN46" s="155"/>
      <c r="AO46" s="156">
        <f>IF(((AN46&gt;=1)*AND(AN46&lt;=AN$4)),AN$9*(1-AN$7)^(AN46-1),0)</f>
        <v>0</v>
      </c>
      <c r="AP46" s="116"/>
      <c r="AQ46" s="140">
        <f>IF(((AP46&gt;=1)*AND(AP46&lt;=AP$4)),AP$9*(1-AP$7)^(AP46-1),0)</f>
        <v>0</v>
      </c>
      <c r="AR46" s="287"/>
      <c r="AS46" s="140"/>
      <c r="AT46" s="287"/>
      <c r="AU46" s="140">
        <f>IF(((AT46&gt;=1)*AND(AT46&lt;=AT$5)),AT$9*(1-AT$7)^(AT46-1),0)</f>
        <v>0</v>
      </c>
      <c r="AV46" s="251"/>
      <c r="AW46" s="116"/>
      <c r="AX46" s="140">
        <f>LARGE((AZ46,BB46,BD46,BF46,BH46,BJ46,BL46,BN46),1)</f>
        <v>0</v>
      </c>
      <c r="AY46" s="116"/>
      <c r="AZ46" s="140">
        <f>IF(((AY46&gt;=1)*AND(AY46&lt;=AY$5)),AY$9*(1-AY$7)^(AY46-1),0)</f>
        <v>0</v>
      </c>
      <c r="BA46" s="116"/>
      <c r="BB46" s="140">
        <f>IF(((BA46&gt;=1)*AND(BA46&lt;=BA$5)),BA$9*(1-BA$7)^(BA46-1),0)</f>
        <v>0</v>
      </c>
      <c r="BD46" s="140">
        <f>IF(((BC46&gt;=1)*AND(BC46&lt;=BC$5)),BC$9*(1-BC$7)^(BC46-1),0)</f>
        <v>0</v>
      </c>
      <c r="BE46" s="289"/>
      <c r="BF46" s="140">
        <f>IF(((BE46&gt;=1)*AND(BE46&lt;=BE$5)),BE$9*(1-BE$7)^(BE46-1),0)</f>
        <v>0</v>
      </c>
      <c r="BG46" s="289"/>
      <c r="BH46" s="140">
        <f>IF(((BG46&gt;=1)*AND(BG46&lt;=BG$5)),BG$9*(1-BG$7)^(BG46-1),0)</f>
        <v>0</v>
      </c>
      <c r="BI46" s="289"/>
      <c r="BJ46" s="140">
        <f>IF(((BI46&gt;=1)*AND(BI46&lt;=BI$5)),BI$9*(1-BI$7)^(BI46-1),0)</f>
        <v>0</v>
      </c>
      <c r="BK46" s="289"/>
      <c r="BL46" s="140">
        <f>IF(((BK46&gt;=1)*AND(BK46&lt;=BK$5)),BK$9*(1-BK$7)^(BK46-1),0)</f>
        <v>0</v>
      </c>
      <c r="BM46" s="287"/>
      <c r="BN46" s="262">
        <f>IF(((BM46&gt;=1)*AND(BM46&lt;=BM$5)),BM$9*(1-BM$7)^(BM46-1),0)</f>
        <v>0</v>
      </c>
    </row>
    <row r="47" spans="1:70" s="112" customFormat="1" ht="18" customHeight="1" x14ac:dyDescent="0.2">
      <c r="A47" s="112">
        <f>RANK($H47,($H$11:$H$222),0)</f>
        <v>37</v>
      </c>
      <c r="B47" s="168" t="s">
        <v>439</v>
      </c>
      <c r="C47" s="112" t="s">
        <v>69</v>
      </c>
      <c r="D47" s="183">
        <f>LARGE((K47,M47,O47,Q47,S47,U47,W47,Y47,AA47,AC47,AE47,AG47,AI47,AK47,AM47,AU47,AX47,AZ47,BB47,BD47,BF47,BH47,BJ47,BL47,BN47),1)</f>
        <v>151.44184033721615</v>
      </c>
      <c r="E47" s="183">
        <f>LARGE((K47,M47,O47,Q47,S47,U47,W47,Y47,AA47,AC47,AE47,AG47,AI47,AK47,AM47,AU47,AX47),2)</f>
        <v>140.36528948380194</v>
      </c>
      <c r="F47" s="183">
        <f>LARGE((K47,M47,O47,Q47,S47,U47,W47,Y47,AA47,AC47,AE47,AG47,AI47,AK47,AM47,AU47,AX47),3)</f>
        <v>100.99961766426172</v>
      </c>
      <c r="G47" s="183"/>
      <c r="H47" s="110">
        <f>SUM(D47:G47)</f>
        <v>392.8067474852798</v>
      </c>
      <c r="I47" s="240"/>
      <c r="J47" s="116">
        <v>44</v>
      </c>
      <c r="K47" s="140">
        <f>IF(((J47&gt;=1)*AND(J47&lt;=J$5)),J$9*(1-J$7)^(J47-1),0)</f>
        <v>100.99961766426172</v>
      </c>
      <c r="L47" s="116">
        <v>31</v>
      </c>
      <c r="M47" s="140">
        <f>IF(((L47&gt;=1)*AND(L47&lt;=L$5)),L$9*(1-L$7)^(L47-1),0)</f>
        <v>140.36528948380194</v>
      </c>
      <c r="N47" s="116">
        <v>28</v>
      </c>
      <c r="O47" s="140">
        <f>IF(((N47&gt;=1)*AND(N47&lt;=N$5)),N$9*(1-N$7)^(N47-1),0)</f>
        <v>151.44184033721615</v>
      </c>
      <c r="P47" s="116"/>
      <c r="Q47" s="140">
        <f>IF(((P47&gt;=1)*AND(P47&lt;=P$5)),P$9*(1-P$7)^(P47-1),0)</f>
        <v>0</v>
      </c>
      <c r="R47" s="116"/>
      <c r="S47" s="140">
        <f>IF(((R47&gt;=1)*AND(R47&lt;=R$5)),R$9*(1-R$7)^(R47-1),0)</f>
        <v>0</v>
      </c>
      <c r="T47" s="116"/>
      <c r="U47" s="140">
        <f>IF(((T47&gt;=1)*AND(T47&lt;=T$5)),T$9*(1-T$7)^(T47-1),0)</f>
        <v>0</v>
      </c>
      <c r="V47" s="96"/>
      <c r="W47" s="140">
        <f>IF(((V47&gt;=1)*AND(V47&lt;=V$5)),V$9*(1-V$7)^(V47-1),0)</f>
        <v>0</v>
      </c>
      <c r="X47" s="116"/>
      <c r="Y47" s="140">
        <f>IF(((X47&gt;=1)*AND(X47&lt;=X$5)),X$9*(1-X$7)^(X47-1),0)</f>
        <v>0</v>
      </c>
      <c r="Z47" s="141"/>
      <c r="AA47" s="140">
        <f>IF(((Z47&gt;=1)*AND(Z47&lt;=Z$5)),Z$9*(1-Z$7)^(Z47-1),0)</f>
        <v>0</v>
      </c>
      <c r="AB47" s="141"/>
      <c r="AC47" s="140">
        <f>IF(((AB47&gt;=1)*AND(AB47&lt;=AB$5)),AB$9*(1-AB$7)^(AB47-1),0)</f>
        <v>0</v>
      </c>
      <c r="AD47" s="116"/>
      <c r="AE47" s="140">
        <f>IF(((AD47&gt;=1)*AND(AD47&lt;=AD$5)),AD$9*(1-AD$7)^(AD47-1),0)</f>
        <v>0</v>
      </c>
      <c r="AF47" s="116"/>
      <c r="AG47" s="140">
        <f>IF(((AF47&gt;=1)*AND(AF47&lt;=AF$5)),AF$9*(1-AF$7)^(AF47-1),0)</f>
        <v>0</v>
      </c>
      <c r="AH47" s="116"/>
      <c r="AI47" s="140">
        <f>IF(((AH47&gt;=1)*AND(AH47&lt;=AH$5)),AH$9*(1-AH$7)^(AH47-1),0)</f>
        <v>0</v>
      </c>
      <c r="AJ47" s="116"/>
      <c r="AK47" s="140">
        <f>IF(((AJ47&gt;=1)*AND(AJ47&lt;=AJ$5)),AJ$9*(1-AJ$7)^(AJ47-1),0)</f>
        <v>0</v>
      </c>
      <c r="AL47" s="116"/>
      <c r="AM47" s="140">
        <f>IF(((AL47&gt;=1)*AND(AL47&lt;=AL$4)),AL$9*(1-AL$7)^(AL47-1),0)</f>
        <v>0</v>
      </c>
      <c r="AN47" s="155"/>
      <c r="AO47" s="156">
        <f>IF(((AN47&gt;=1)*AND(AN47&lt;=AN$4)),AN$9*(1-AN$7)^(AN47-1),0)</f>
        <v>0</v>
      </c>
      <c r="AP47" s="116"/>
      <c r="AQ47" s="140">
        <f>IF(((AP47&gt;=1)*AND(AP47&lt;=AP$4)),AP$9*(1-AP$7)^(AP47-1),0)</f>
        <v>0</v>
      </c>
      <c r="AR47" s="116"/>
      <c r="AS47" s="140">
        <f>IF(((AR47&gt;=1)*AND(AR47&lt;=AR$4)),AR$9*(1-AR$7)^(AR47-1),0)</f>
        <v>0</v>
      </c>
      <c r="AT47" s="116"/>
      <c r="AU47" s="140">
        <f>IF(((AT47&gt;=1)*AND(AT47&lt;=AT$5)),AT$9*(1-AT$7)^(AT47-1),0)</f>
        <v>0</v>
      </c>
      <c r="AV47" s="111"/>
      <c r="AW47" s="116"/>
      <c r="AX47" s="140">
        <f>LARGE((AZ47,BB47,BD47,BF47,BH47,BJ47,BL47,BN47),1)</f>
        <v>0</v>
      </c>
      <c r="AY47" s="116"/>
      <c r="AZ47" s="140">
        <f>IF(((AY47&gt;=1)*AND(AY47&lt;=AY$5)),AY$9*(1-AY$7)^(AY47-1),0)</f>
        <v>0</v>
      </c>
      <c r="BA47" s="116"/>
      <c r="BB47" s="140">
        <f>IF(((BA47&gt;=1)*AND(BA47&lt;=BA$5)),BA$9*(1-BA$7)^(BA47-1),0)</f>
        <v>0</v>
      </c>
      <c r="BD47" s="140">
        <f>IF(((BC47&gt;=1)*AND(BC47&lt;=BC$5)),BC$9*(1-BC$7)^(BC47-1),0)</f>
        <v>0</v>
      </c>
      <c r="BE47" s="116"/>
      <c r="BF47" s="140">
        <f>IF(((BE47&gt;=1)*AND(BE47&lt;=BE$5)),BE$9*(1-BE$7)^(BE47-1),0)</f>
        <v>0</v>
      </c>
      <c r="BG47" s="116"/>
      <c r="BH47" s="140">
        <f>IF(((BG47&gt;=1)*AND(BG47&lt;=BG$5)),BG$9*(1-BG$7)^(BG47-1),0)</f>
        <v>0</v>
      </c>
      <c r="BI47" s="116"/>
      <c r="BJ47" s="140">
        <f>IF(((BI47&gt;=1)*AND(BI47&lt;=BI$5)),BI$9*(1-BI$7)^(BI47-1),0)</f>
        <v>0</v>
      </c>
      <c r="BK47" s="116"/>
      <c r="BL47" s="140">
        <f>IF(((BK47&gt;=1)*AND(BK47&lt;=BK$5)),BK$9*(1-BK$7)^(BK47-1),0)</f>
        <v>0</v>
      </c>
      <c r="BM47" s="116"/>
      <c r="BN47" s="262">
        <f>IF(((BM47&gt;=1)*AND(BM47&lt;=BM$5)),BM$9*(1-BM$7)^(BM47-1),0)</f>
        <v>0</v>
      </c>
    </row>
    <row r="48" spans="1:70" s="112" customFormat="1" ht="18" customHeight="1" x14ac:dyDescent="0.2">
      <c r="A48" s="112">
        <f>RANK($H48,($H$11:$H$222),0)</f>
        <v>38</v>
      </c>
      <c r="B48" s="168" t="s">
        <v>332</v>
      </c>
      <c r="C48" s="112" t="s">
        <v>87</v>
      </c>
      <c r="D48" s="183">
        <f>LARGE((K48,M48,O48,Q48,S48,U48,W48,Y48,AA48,AC48,AE48,AG48,AI48,AK48,AM48,AU48,AX48),1)</f>
        <v>205.20620566917702</v>
      </c>
      <c r="E48" s="183">
        <f>LARGE((K48,M48,O48,Q48,S48,U48,W48,Y48,AA48,AC48,AE48,AG48,AI48,AK48,AM48,AU48,AX48),2)</f>
        <v>185.44236314433851</v>
      </c>
      <c r="F48" s="183">
        <f>LARGE((K48,M48,O48,Q48,S48,U48,W48,Y48,AA48,AC48,AE48,AG48,AI48,AK48,AM48,AU48,AX48),3)</f>
        <v>0</v>
      </c>
      <c r="G48" s="183"/>
      <c r="H48" s="110">
        <f>SUM(D48:G48)</f>
        <v>390.64856881351557</v>
      </c>
      <c r="I48" s="240"/>
      <c r="J48" s="116">
        <v>16</v>
      </c>
      <c r="K48" s="140">
        <f>IF(((J48&gt;=1)*AND(J48&lt;=J$5)),J$9*(1-J$7)^(J48-1),0)</f>
        <v>205.20620566917702</v>
      </c>
      <c r="L48" s="116">
        <v>20</v>
      </c>
      <c r="M48" s="140">
        <f>IF(((L48&gt;=1)*AND(L48&lt;=L$5)),L$9*(1-L$7)^(L48-1),0)</f>
        <v>185.44236314433851</v>
      </c>
      <c r="N48" s="116"/>
      <c r="O48" s="140">
        <f>IF(((N48&gt;=1)*AND(N48&lt;=N$5)),N$9*(1-N$7)^(N48-1),0)</f>
        <v>0</v>
      </c>
      <c r="P48" s="116"/>
      <c r="Q48" s="140">
        <f>IF(((P48&gt;=1)*AND(P48&lt;=P$5)),P$9*(1-P$7)^(P48-1),0)</f>
        <v>0</v>
      </c>
      <c r="R48" s="116"/>
      <c r="S48" s="140">
        <f>IF(((R48&gt;=1)*AND(R48&lt;=R$5)),R$9*(1-R$7)^(R48-1),0)</f>
        <v>0</v>
      </c>
      <c r="T48" s="116"/>
      <c r="U48" s="140">
        <f>IF(((T48&gt;=1)*AND(T48&lt;=T$5)),T$9*(1-T$7)^(T48-1),0)</f>
        <v>0</v>
      </c>
      <c r="V48" s="96"/>
      <c r="W48" s="140">
        <f>IF(((V48&gt;=1)*AND(V48&lt;=V$5)),V$9*(1-V$7)^(V48-1),0)</f>
        <v>0</v>
      </c>
      <c r="X48" s="116"/>
      <c r="Y48" s="140">
        <f>IF(((X48&gt;=1)*AND(X48&lt;=X$5)),X$9*(1-X$7)^(X48-1),0)</f>
        <v>0</v>
      </c>
      <c r="Z48" s="141"/>
      <c r="AA48" s="140">
        <f>IF(((Z48&gt;=1)*AND(Z48&lt;=Z$5)),Z$9*(1-Z$7)^(Z48-1),0)</f>
        <v>0</v>
      </c>
      <c r="AB48" s="141"/>
      <c r="AC48" s="140">
        <f>IF(((AB48&gt;=1)*AND(AB48&lt;=AB$5)),AB$9*(1-AB$7)^(AB48-1),0)</f>
        <v>0</v>
      </c>
      <c r="AD48" s="116"/>
      <c r="AE48" s="140">
        <f>IF(((AD48&gt;=1)*AND(AD48&lt;=AD$5)),AD$9*(1-AD$7)^(AD48-1),0)</f>
        <v>0</v>
      </c>
      <c r="AF48" s="116"/>
      <c r="AG48" s="140">
        <f>IF(((AF48&gt;=1)*AND(AF48&lt;=AF$5)),AF$9*(1-AF$7)^(AF48-1),0)</f>
        <v>0</v>
      </c>
      <c r="AH48" s="116"/>
      <c r="AI48" s="140">
        <f>IF(((AH48&gt;=1)*AND(AH48&lt;=AH$5)),AH$9*(1-AH$7)^(AH48-1),0)</f>
        <v>0</v>
      </c>
      <c r="AJ48" s="116"/>
      <c r="AK48" s="140">
        <f>IF(((AJ48&gt;=1)*AND(AJ48&lt;=AJ$5)),AJ$9*(1-AJ$7)^(AJ48-1),0)</f>
        <v>0</v>
      </c>
      <c r="AL48" s="116"/>
      <c r="AM48" s="140">
        <f>IF(((AL48&gt;=1)*AND(AL48&lt;=AL$4)),AL$9*(1-AL$7)^(AL48-1),0)</f>
        <v>0</v>
      </c>
      <c r="AN48" s="155"/>
      <c r="AO48" s="156">
        <f>IF(((AN48&gt;=1)*AND(AN48&lt;=AN$4)),AN$9*(1-AN$7)^(AN48-1),0)</f>
        <v>0</v>
      </c>
      <c r="AP48" s="116"/>
      <c r="AQ48" s="140">
        <f>IF(((AP48&gt;=1)*AND(AP48&lt;=AP$4)),AP$9*(1-AP$7)^(AP48-1),0)</f>
        <v>0</v>
      </c>
      <c r="AR48" s="116"/>
      <c r="AS48" s="140">
        <f>IF(((AR48&gt;=1)*AND(AR48&lt;=AR$4)),AR$9*(1-AR$7)^(AR48-1),0)</f>
        <v>0</v>
      </c>
      <c r="AT48" s="116"/>
      <c r="AU48" s="140">
        <f>IF(((AT48&gt;=1)*AND(AT48&lt;=AT$5)),AT$9*(1-AT$7)^(AT48-1),0)</f>
        <v>0</v>
      </c>
      <c r="AV48" s="111"/>
      <c r="AW48" s="116"/>
      <c r="AX48" s="140">
        <f>LARGE((AZ48,BB48,BD48,BF48,BH48,BJ48,BL48,BN48),1)</f>
        <v>0</v>
      </c>
      <c r="AY48" s="116"/>
      <c r="AZ48" s="140">
        <f>IF(((AY48&gt;=1)*AND(AY48&lt;=AY$5)),AY$9*(1-AY$7)^(AY48-1),0)</f>
        <v>0</v>
      </c>
      <c r="BA48" s="116"/>
      <c r="BB48" s="140">
        <f>IF(((BA48&gt;=1)*AND(BA48&lt;=BA$5)),BA$9*(1-BA$7)^(BA48-1),0)</f>
        <v>0</v>
      </c>
      <c r="BD48" s="140">
        <f>IF(((BC48&gt;=1)*AND(BC48&lt;=BC$5)),BC$9*(1-BC$7)^(BC48-1),0)</f>
        <v>0</v>
      </c>
      <c r="BE48" s="96"/>
      <c r="BF48" s="140">
        <f>IF(((BE48&gt;=1)*AND(BE48&lt;=BE$5)),BE$9*(1-BE$7)^(BE48-1),0)</f>
        <v>0</v>
      </c>
      <c r="BG48" s="96"/>
      <c r="BH48" s="140">
        <f>IF(((BG48&gt;=1)*AND(BG48&lt;=BG$5)),BG$9*(1-BG$7)^(BG48-1),0)</f>
        <v>0</v>
      </c>
      <c r="BI48" s="96"/>
      <c r="BJ48" s="140">
        <f>IF(((BI48&gt;=1)*AND(BI48&lt;=BI$5)),BI$9*(1-BI$7)^(BI48-1),0)</f>
        <v>0</v>
      </c>
      <c r="BK48" s="96"/>
      <c r="BL48" s="140">
        <f>IF(((BK48&gt;=1)*AND(BK48&lt;=BK$5)),BK$9*(1-BK$7)^(BK48-1),0)</f>
        <v>0</v>
      </c>
      <c r="BM48" s="116"/>
      <c r="BN48" s="262">
        <f>IF(((BM48&gt;=1)*AND(BM48&lt;=BM$5)),BM$9*(1-BM$7)^(BM48-1),0)</f>
        <v>0</v>
      </c>
    </row>
    <row r="49" spans="1:70" s="112" customFormat="1" ht="18" customHeight="1" x14ac:dyDescent="0.15">
      <c r="A49" s="112">
        <f>RANK($H49,($H$11:$H$222),0)</f>
        <v>39</v>
      </c>
      <c r="B49" s="168" t="s">
        <v>351</v>
      </c>
      <c r="C49" s="112" t="s">
        <v>65</v>
      </c>
      <c r="D49" s="183">
        <f>LARGE((K49,M49,O49,Q49,S49,U49,W49,Y49,AA49,AC49,AE49,AG49,AI49,AK49,AM49,AU49,AX49),1)</f>
        <v>167.58201798242246</v>
      </c>
      <c r="E49" s="183">
        <f>LARGE((K49,M49,O49,Q49,S49,U49,W49,Y49,AA49,AC49,AE49,AG49,AI49,AK49,AM49,AU49,AX49),2)</f>
        <v>108.96973196636407</v>
      </c>
      <c r="F49" s="183">
        <f>LARGE((K49,M49,O49,Q49,S49,U49,W49,Y49,AA49,AC49,AE49,AG49,AI49,AK49,AM49,AU49,AX49),3)</f>
        <v>96.012761542088782</v>
      </c>
      <c r="G49" s="183"/>
      <c r="H49" s="110">
        <f>SUM(D49:G49)</f>
        <v>372.56451149087536</v>
      </c>
      <c r="I49" s="240"/>
      <c r="J49" s="116">
        <v>24</v>
      </c>
      <c r="K49" s="140">
        <f>IF(((J49&gt;=1)*AND(J49&lt;=J$5)),J$9*(1-J$7)^(J49-1),0)</f>
        <v>167.58201798242246</v>
      </c>
      <c r="L49" s="116">
        <v>41</v>
      </c>
      <c r="M49" s="140">
        <f>IF(((L49&gt;=1)*AND(L49&lt;=L$5)),L$9*(1-L$7)^(L49-1),0)</f>
        <v>108.96973196636407</v>
      </c>
      <c r="N49" s="116">
        <v>46</v>
      </c>
      <c r="O49" s="140">
        <f>IF(((N49&gt;=1)*AND(N49&lt;=N$5)),N$9*(1-N$7)^(N49-1),0)</f>
        <v>96.012761542088782</v>
      </c>
      <c r="P49" s="116"/>
      <c r="Q49" s="140">
        <f>IF(((P49&gt;=1)*AND(P49&lt;=P$5)),P$9*(1-P$7)^(P49-1),0)</f>
        <v>0</v>
      </c>
      <c r="R49" s="116"/>
      <c r="S49" s="140">
        <f>IF(((R49&gt;=1)*AND(R49&lt;=R$5)),R$9*(1-R$7)^(R49-1),0)</f>
        <v>0</v>
      </c>
      <c r="T49" s="116"/>
      <c r="U49" s="140">
        <f>IF(((T49&gt;=1)*AND(T49&lt;=T$5)),T$9*(1-T$7)^(T49-1),0)</f>
        <v>0</v>
      </c>
      <c r="V49" s="116"/>
      <c r="W49" s="140">
        <f>IF(((V49&gt;=1)*AND(V49&lt;=V$5)),V$9*(1-V$7)^(V49-1),0)</f>
        <v>0</v>
      </c>
      <c r="X49" s="116"/>
      <c r="Y49" s="140">
        <f>IF(((X49&gt;=1)*AND(X49&lt;=X$5)),X$9*(1-X$7)^(X49-1),0)</f>
        <v>0</v>
      </c>
      <c r="Z49" s="141"/>
      <c r="AA49" s="140">
        <f>IF(((Z49&gt;=1)*AND(Z49&lt;=Z$5)),Z$9*(1-Z$7)^(Z49-1),0)</f>
        <v>0</v>
      </c>
      <c r="AB49" s="141"/>
      <c r="AC49" s="140">
        <f>IF(((AB49&gt;=1)*AND(AB49&lt;=AB$5)),AB$9*(1-AB$7)^(AB49-1),0)</f>
        <v>0</v>
      </c>
      <c r="AD49" s="116"/>
      <c r="AE49" s="140">
        <f>IF(((AD49&gt;=1)*AND(AD49&lt;=AD$5)),AD$9*(1-AD$7)^(AD49-1),0)</f>
        <v>0</v>
      </c>
      <c r="AF49" s="116"/>
      <c r="AG49" s="140">
        <f>IF(((AF49&gt;=1)*AND(AF49&lt;=AF$5)),AF$9*(1-AF$7)^(AF49-1),0)</f>
        <v>0</v>
      </c>
      <c r="AH49" s="116"/>
      <c r="AI49" s="140">
        <f>IF(((AH49&gt;=1)*AND(AH49&lt;=AH$5)),AH$9*(1-AH$7)^(AH49-1),0)</f>
        <v>0</v>
      </c>
      <c r="AJ49" s="116"/>
      <c r="AK49" s="140">
        <f>IF(((AJ49&gt;=1)*AND(AJ49&lt;=AJ$5)),AJ$9*(1-AJ$7)^(AJ49-1),0)</f>
        <v>0</v>
      </c>
      <c r="AL49" s="116"/>
      <c r="AM49" s="140">
        <f>IF(((AL49&gt;=1)*AND(AL49&lt;=AL$4)),AL$9*(1-AL$7)^(AL49-1),0)</f>
        <v>0</v>
      </c>
      <c r="AN49" s="155"/>
      <c r="AO49" s="156">
        <f>IF(((AN49&gt;=1)*AND(AN49&lt;=AN$4)),AN$9*(1-AN$7)^(AN49-1),0)</f>
        <v>0</v>
      </c>
      <c r="AP49" s="116"/>
      <c r="AQ49" s="140">
        <f>IF(((AP49&gt;=1)*AND(AP49&lt;=AP$4)),AP$9*(1-AP$7)^(AP49-1),0)</f>
        <v>0</v>
      </c>
      <c r="AR49" s="116"/>
      <c r="AS49" s="140">
        <f>IF(((AR49&gt;=1)*AND(AR49&lt;=AR$4)),AR$9*(1-AR$7)^(AR49-1),0)</f>
        <v>0</v>
      </c>
      <c r="AT49" s="116"/>
      <c r="AU49" s="140">
        <f>IF(((AT49&gt;=1)*AND(AT49&lt;=AT$5)),AT$9*(1-AT$7)^(AT49-1),0)</f>
        <v>0</v>
      </c>
      <c r="AV49" s="111"/>
      <c r="AW49" s="116"/>
      <c r="AX49" s="140">
        <f>LARGE((AZ49,BB49,BD49,BF49,BH49,BJ49,BL49,BN49),1)</f>
        <v>0</v>
      </c>
      <c r="AY49" s="116"/>
      <c r="AZ49" s="140">
        <f>IF(((AY49&gt;=1)*AND(AY49&lt;=AY$5)),AY$9*(1-AY$7)^(AY49-1),0)</f>
        <v>0</v>
      </c>
      <c r="BA49" s="116"/>
      <c r="BB49" s="140">
        <f>IF(((BA49&gt;=1)*AND(BA49&lt;=BA$5)),BA$9*(1-BA$7)^(BA49-1),0)</f>
        <v>0</v>
      </c>
      <c r="BD49" s="140">
        <f>IF(((BC49&gt;=1)*AND(BC49&lt;=BC$5)),BC$9*(1-BC$7)^(BC49-1),0)</f>
        <v>0</v>
      </c>
      <c r="BE49" s="288"/>
      <c r="BF49" s="140">
        <f>IF(((BE49&gt;=1)*AND(BE49&lt;=BE$5)),BE$9*(1-BE$7)^(BE49-1),0)</f>
        <v>0</v>
      </c>
      <c r="BG49" s="288"/>
      <c r="BH49" s="140">
        <f>IF(((BG49&gt;=1)*AND(BG49&lt;=BG$5)),BG$9*(1-BG$7)^(BG49-1),0)</f>
        <v>0</v>
      </c>
      <c r="BI49" s="288"/>
      <c r="BJ49" s="140">
        <f>IF(((BI49&gt;=1)*AND(BI49&lt;=BI$5)),BI$9*(1-BI$7)^(BI49-1),0)</f>
        <v>0</v>
      </c>
      <c r="BK49" s="288"/>
      <c r="BL49" s="140">
        <f>IF(((BK49&gt;=1)*AND(BK49&lt;=BK$5)),BK$9*(1-BK$7)^(BK49-1),0)</f>
        <v>0</v>
      </c>
      <c r="BM49" s="116"/>
      <c r="BN49" s="262">
        <f>IF(((BM49&gt;=1)*AND(BM49&lt;=BM$5)),BM$9*(1-BM$7)^(BM49-1),0)</f>
        <v>0</v>
      </c>
      <c r="BO49" s="163"/>
      <c r="BP49" s="163"/>
      <c r="BQ49" s="163"/>
      <c r="BR49" s="163"/>
    </row>
    <row r="50" spans="1:70" s="112" customFormat="1" ht="18" customHeight="1" x14ac:dyDescent="0.15">
      <c r="A50" s="112">
        <f>RANK($H50,($H$11:$H$222),0)</f>
        <v>40</v>
      </c>
      <c r="B50" s="168" t="s">
        <v>209</v>
      </c>
      <c r="C50" s="112" t="s">
        <v>67</v>
      </c>
      <c r="D50" s="183">
        <f>LARGE((K50,M50,O50,Q50,S50,U50,W50,Y50,AA50,AC50,AE50,AG50,AI50,AK50,AM50,AU50,AX50,AZ50,BB50,BD50,BF50,BH50,BJ50,BL50,BN50),1)</f>
        <v>200.07605052744762</v>
      </c>
      <c r="E50" s="183">
        <f>LARGE((K50,M50,O50,Q50,S50,U50,W50,Y50,AA50,AC50,AE50,AG50,AI50,AK50,AM50,AU50,AX50),2)</f>
        <v>163.3924675328619</v>
      </c>
      <c r="F50" s="183">
        <f>LARGE((K50,M50,O50,Q50,S50,U50,W50,Y50,AA50,AC50,AE50,AG50,AI50,AK50,AM50,AU50,AX50),3)</f>
        <v>0</v>
      </c>
      <c r="G50" s="183"/>
      <c r="H50" s="110">
        <f>SUM(D50:G50)</f>
        <v>363.46851806030952</v>
      </c>
      <c r="I50" s="240"/>
      <c r="J50" s="116">
        <v>25</v>
      </c>
      <c r="K50" s="140">
        <f>IF(((J50&gt;=1)*AND(J50&lt;=J$5)),J$9*(1-J$7)^(J50-1),0)</f>
        <v>163.3924675328619</v>
      </c>
      <c r="L50" s="116">
        <v>17</v>
      </c>
      <c r="M50" s="140">
        <f>IF(((L50&gt;=1)*AND(L50&lt;=L$5)),L$9*(1-L$7)^(L50-1),0)</f>
        <v>200.07605052744762</v>
      </c>
      <c r="N50" s="116"/>
      <c r="O50" s="140">
        <f>IF(((N50&gt;=1)*AND(N50&lt;=N$5)),N$9*(1-N$7)^(N50-1),0)</f>
        <v>0</v>
      </c>
      <c r="P50" s="116"/>
      <c r="Q50" s="140">
        <f>IF(((P50&gt;=1)*AND(P50&lt;=P$5)),P$9*(1-P$7)^(P50-1),0)</f>
        <v>0</v>
      </c>
      <c r="R50" s="116"/>
      <c r="S50" s="140">
        <f>IF(((R50&gt;=1)*AND(R50&lt;=R$5)),R$9*(1-R$7)^(R50-1),0)</f>
        <v>0</v>
      </c>
      <c r="T50" s="116"/>
      <c r="U50" s="140">
        <f>IF(((T50&gt;=1)*AND(T50&lt;=T$5)),T$9*(1-T$7)^(T50-1),0)</f>
        <v>0</v>
      </c>
      <c r="V50" s="96"/>
      <c r="W50" s="140">
        <f>IF(((V50&gt;=1)*AND(V50&lt;=V$5)),V$9*(1-V$7)^(V50-1),0)</f>
        <v>0</v>
      </c>
      <c r="X50" s="116"/>
      <c r="Y50" s="140">
        <f>IF(((X50&gt;=1)*AND(X50&lt;=X$5)),X$9*(1-X$7)^(X50-1),0)</f>
        <v>0</v>
      </c>
      <c r="Z50" s="141"/>
      <c r="AA50" s="140">
        <f>IF(((Z50&gt;=1)*AND(Z50&lt;=Z$5)),Z$9*(1-Z$7)^(Z50-1),0)</f>
        <v>0</v>
      </c>
      <c r="AB50" s="141"/>
      <c r="AC50" s="140">
        <f>IF(((AB50&gt;=1)*AND(AB50&lt;=AB$5)),AB$9*(1-AB$7)^(AB50-1),0)</f>
        <v>0</v>
      </c>
      <c r="AD50" s="116"/>
      <c r="AE50" s="140">
        <f>IF(((AD50&gt;=1)*AND(AD50&lt;=AD$5)),AD$9*(1-AD$7)^(AD50-1),0)</f>
        <v>0</v>
      </c>
      <c r="AF50" s="116"/>
      <c r="AG50" s="140">
        <f>IF(((AF50&gt;=1)*AND(AF50&lt;=AF$5)),AF$9*(1-AF$7)^(AF50-1),0)</f>
        <v>0</v>
      </c>
      <c r="AH50" s="116"/>
      <c r="AI50" s="140">
        <f>IF(((AH50&gt;=1)*AND(AH50&lt;=AH$5)),AH$9*(1-AH$7)^(AH50-1),0)</f>
        <v>0</v>
      </c>
      <c r="AJ50" s="116"/>
      <c r="AK50" s="140">
        <f>IF(((AJ50&gt;=1)*AND(AJ50&lt;=AJ$5)),AJ$9*(1-AJ$7)^(AJ50-1),0)</f>
        <v>0</v>
      </c>
      <c r="AL50" s="116"/>
      <c r="AM50" s="140">
        <f>IF(((AL50&gt;=1)*AND(AL50&lt;=AL$4)),AL$9*(1-AL$7)^(AL50-1),0)</f>
        <v>0</v>
      </c>
      <c r="AN50" s="155"/>
      <c r="AO50" s="156">
        <f>IF(((AN50&gt;=1)*AND(AN50&lt;=AN$4)),AN$9*(1-AN$7)^(AN50-1),0)</f>
        <v>0</v>
      </c>
      <c r="AP50" s="116"/>
      <c r="AQ50" s="140">
        <f>IF(((AP50&gt;=1)*AND(AP50&lt;=AP$4)),AP$9*(1-AP$7)^(AP50-1),0)</f>
        <v>0</v>
      </c>
      <c r="AR50" s="116"/>
      <c r="AS50" s="140">
        <f>IF(((AR50&gt;=1)*AND(AR50&lt;=AR$4)),AR$9*(1-AR$7)^(AR50-1),0)</f>
        <v>0</v>
      </c>
      <c r="AT50" s="116"/>
      <c r="AU50" s="140">
        <f>IF(((AT50&gt;=1)*AND(AT50&lt;=AT$5)),AT$9*(1-AT$7)^(AT50-1),0)</f>
        <v>0</v>
      </c>
      <c r="AV50" s="164"/>
      <c r="AW50" s="116"/>
      <c r="AX50" s="140">
        <f>LARGE((AZ50,BB50,BD50,BF50,BH50,BJ50,BL50,BN50),1)</f>
        <v>0</v>
      </c>
      <c r="AY50" s="116"/>
      <c r="AZ50" s="140">
        <f>IF(((AY50&gt;=1)*AND(AY50&lt;=AY$5)),AY$9*(1-AY$7)^(AY50-1),0)</f>
        <v>0</v>
      </c>
      <c r="BA50" s="116"/>
      <c r="BB50" s="140">
        <f>IF(((BA50&gt;=1)*AND(BA50&lt;=BA$5)),BA$9*(1-BA$7)^(BA50-1),0)</f>
        <v>0</v>
      </c>
      <c r="BC50" s="163"/>
      <c r="BD50" s="140">
        <f>IF(((BC50&gt;=1)*AND(BC50&lt;=BC$5)),BC$9*(1-BC$7)^(BC50-1),0)</f>
        <v>0</v>
      </c>
      <c r="BE50" s="116"/>
      <c r="BF50" s="140">
        <f>IF(((BE50&gt;=1)*AND(BE50&lt;=BE$5)),BE$9*(1-BE$7)^(BE50-1),0)</f>
        <v>0</v>
      </c>
      <c r="BG50" s="116"/>
      <c r="BH50" s="140">
        <f>IF(((BG50&gt;=1)*AND(BG50&lt;=BG$5)),BG$9*(1-BG$7)^(BG50-1),0)</f>
        <v>0</v>
      </c>
      <c r="BI50" s="116"/>
      <c r="BJ50" s="140">
        <f>IF(((BI50&gt;=1)*AND(BI50&lt;=BI$5)),BI$9*(1-BI$7)^(BI50-1),0)</f>
        <v>0</v>
      </c>
      <c r="BK50" s="116"/>
      <c r="BL50" s="140">
        <f>IF(((BK50&gt;=1)*AND(BK50&lt;=BK$5)),BK$9*(1-BK$7)^(BK50-1),0)</f>
        <v>0</v>
      </c>
      <c r="BM50" s="116"/>
      <c r="BN50" s="262">
        <f>IF(((BM50&gt;=1)*AND(BM50&lt;=BM$5)),BM$9*(1-BM$7)^(BM50-1),0)</f>
        <v>0</v>
      </c>
    </row>
    <row r="51" spans="1:70" ht="18" customHeight="1" x14ac:dyDescent="0.15">
      <c r="A51" s="112">
        <f>RANK($H51,($H$11:$H$222),0)</f>
        <v>41</v>
      </c>
      <c r="B51" s="169" t="s">
        <v>383</v>
      </c>
      <c r="C51" s="163" t="s">
        <v>67</v>
      </c>
      <c r="D51" s="183">
        <f>LARGE((K51,M51,O51,Q51,S51,U51,W51,Y51,AA51,AC51,AE51,AG51,AI51,AK51,AM51,AU51,AX51),1)</f>
        <v>195.07414926426142</v>
      </c>
      <c r="E51" s="183">
        <f>LARGE((K51,M51,O51,Q51,S51,U51,W51,Y51,AA51,AC51,AE51,AG51,AI51,AK51,AM51,AU51,AX51),2)</f>
        <v>159.30765584454036</v>
      </c>
      <c r="F51" s="183">
        <f>LARGE((K51,M51,O51,Q51,S51,U51,W51,Y51,AA51,AC51,AE51,AG51,AI51,AK51,AM51,AU51,AX51),3)</f>
        <v>0</v>
      </c>
      <c r="G51" s="285"/>
      <c r="H51" s="110">
        <f>SUM(D51:G51)</f>
        <v>354.38180510880181</v>
      </c>
      <c r="I51" s="240"/>
      <c r="J51" s="116">
        <v>18</v>
      </c>
      <c r="K51" s="140">
        <f>IF(((J51&gt;=1)*AND(J51&lt;=J$5)),J$9*(1-J$7)^(J51-1),0)</f>
        <v>195.07414926426142</v>
      </c>
      <c r="L51" s="116">
        <v>26</v>
      </c>
      <c r="M51" s="140">
        <f>IF(((L51&gt;=1)*AND(L51&lt;=L$5)),L$9*(1-L$7)^(L51-1),0)</f>
        <v>159.30765584454036</v>
      </c>
      <c r="N51" s="116"/>
      <c r="O51" s="140">
        <f>IF(((N51&gt;=1)*AND(N51&lt;=N$5)),N$9*(1-N$7)^(N51-1),0)</f>
        <v>0</v>
      </c>
      <c r="P51" s="116"/>
      <c r="Q51" s="140">
        <f>IF(((P51&gt;=1)*AND(P51&lt;=P$5)),P$9*(1-P$7)^(P51-1),0)</f>
        <v>0</v>
      </c>
      <c r="R51" s="116"/>
      <c r="S51" s="140">
        <f>IF(((R51&gt;=1)*AND(R51&lt;=R$5)),R$9*(1-R$7)^(R51-1),0)</f>
        <v>0</v>
      </c>
      <c r="T51" s="116"/>
      <c r="U51" s="140">
        <f>IF(((T51&gt;=1)*AND(T51&lt;=T$5)),T$9*(1-T$7)^(T51-1),0)</f>
        <v>0</v>
      </c>
      <c r="V51" s="116"/>
      <c r="W51" s="140">
        <f>IF(((V51&gt;=1)*AND(V51&lt;=V$5)),V$9*(1-V$7)^(V51-1),0)</f>
        <v>0</v>
      </c>
      <c r="X51" s="116"/>
      <c r="Y51" s="140">
        <f>IF(((X51&gt;=1)*AND(X51&lt;=X$5)),X$9*(1-X$7)^(X51-1),0)</f>
        <v>0</v>
      </c>
      <c r="Z51" s="141"/>
      <c r="AA51" s="140">
        <f>IF(((Z51&gt;=1)*AND(Z51&lt;=Z$5)),Z$9*(1-Z$7)^(Z51-1),0)</f>
        <v>0</v>
      </c>
      <c r="AB51" s="141"/>
      <c r="AC51" s="140">
        <f>IF(((AB51&gt;=1)*AND(AB51&lt;=AB$5)),AB$9*(1-AB$7)^(AB51-1),0)</f>
        <v>0</v>
      </c>
      <c r="AD51" s="116"/>
      <c r="AE51" s="140">
        <f>IF(((AD51&gt;=1)*AND(AD51&lt;=AD$5)),AD$9*(1-AD$7)^(AD51-1),0)</f>
        <v>0</v>
      </c>
      <c r="AF51" s="116"/>
      <c r="AG51" s="140">
        <f>IF(((AF51&gt;=1)*AND(AF51&lt;=AF$5)),AF$9*(1-AF$7)^(AF51-1),0)</f>
        <v>0</v>
      </c>
      <c r="AH51" s="116"/>
      <c r="AI51" s="140">
        <f>IF(((AH51&gt;=1)*AND(AH51&lt;=AH$5)),AH$9*(1-AH$7)^(AH51-1),0)</f>
        <v>0</v>
      </c>
      <c r="AJ51" s="116"/>
      <c r="AK51" s="140">
        <f>IF(((AJ51&gt;=1)*AND(AJ51&lt;=AJ$5)),AJ$9*(1-AJ$7)^(AJ51-1),0)</f>
        <v>0</v>
      </c>
      <c r="AL51" s="116"/>
      <c r="AM51" s="140">
        <f>IF(((AL51&gt;=1)*AND(AL51&lt;=AL$4)),AL$9*(1-AL$7)^(AL51-1),0)</f>
        <v>0</v>
      </c>
      <c r="AN51" s="155"/>
      <c r="AO51" s="156">
        <f>IF(((AN51&gt;=1)*AND(AN51&lt;=AN$4)),AN$9*(1-AN$7)^(AN51-1),0)</f>
        <v>0</v>
      </c>
      <c r="AP51" s="116"/>
      <c r="AQ51" s="140">
        <f>IF(((AP51&gt;=1)*AND(AP51&lt;=AP$4)),AP$9*(1-AP$7)^(AP51-1),0)</f>
        <v>0</v>
      </c>
      <c r="AR51" s="287"/>
      <c r="AS51" s="140">
        <f>IF(((AR51&gt;=1)*AND(AR51&lt;=AR$4)),AR$9*(1-AR$7)^(AR51-1),0)</f>
        <v>0</v>
      </c>
      <c r="AT51" s="287"/>
      <c r="AU51" s="140">
        <f>IF(((AT51&gt;=1)*AND(AT51&lt;=AT$5)),AT$9*(1-AT$7)^(AT51-1),0)</f>
        <v>0</v>
      </c>
      <c r="AV51" s="386"/>
      <c r="AW51" s="116"/>
      <c r="AX51" s="140">
        <f>LARGE((AZ51,BB51,BD51,BF51,BH51,BJ51,BL51,BN51),1)</f>
        <v>0</v>
      </c>
      <c r="AY51" s="116"/>
      <c r="AZ51" s="140">
        <f>IF(((AY51&gt;=1)*AND(AY51&lt;=AY$5)),AY$9*(1-AY$7)^(AY51-1),0)</f>
        <v>0</v>
      </c>
      <c r="BA51" s="116"/>
      <c r="BB51" s="140">
        <f>IF(((BA51&gt;=1)*AND(BA51&lt;=BA$5)),BA$9*(1-BA$7)^(BA51-1),0)</f>
        <v>0</v>
      </c>
      <c r="BC51" s="386"/>
      <c r="BD51" s="140">
        <f>IF(((BC51&gt;=1)*AND(BC51&lt;=BC$5)),BC$9*(1-BC$7)^(BC51-1),0)</f>
        <v>0</v>
      </c>
      <c r="BE51" s="289"/>
      <c r="BF51" s="140">
        <f>IF(((BE51&gt;=1)*AND(BE51&lt;=BE$5)),BE$9*(1-BE$7)^(BE51-1),0)</f>
        <v>0</v>
      </c>
      <c r="BG51" s="289"/>
      <c r="BH51" s="140">
        <f>IF(((BG51&gt;=1)*AND(BG51&lt;=BG$5)),BG$9*(1-BG$7)^(BG51-1),0)</f>
        <v>0</v>
      </c>
      <c r="BI51" s="289"/>
      <c r="BJ51" s="140">
        <f>IF(((BI51&gt;=1)*AND(BI51&lt;=BI$5)),BI$9*(1-BI$7)^(BI51-1),0)</f>
        <v>0</v>
      </c>
      <c r="BK51" s="289"/>
      <c r="BL51" s="140">
        <f>IF(((BK51&gt;=1)*AND(BK51&lt;=BK$5)),BK$9*(1-BK$7)^(BK51-1),0)</f>
        <v>0</v>
      </c>
      <c r="BM51" s="287"/>
      <c r="BN51" s="262">
        <f>IF(((BM51&gt;=1)*AND(BM51&lt;=BM$5)),BM$9*(1-BM$7)^(BM51-1),0)</f>
        <v>0</v>
      </c>
      <c r="BO51" s="153"/>
      <c r="BP51" s="153"/>
      <c r="BQ51" s="153"/>
      <c r="BR51" s="153"/>
    </row>
    <row r="52" spans="1:70" s="112" customFormat="1" ht="18" customHeight="1" x14ac:dyDescent="0.15">
      <c r="A52" s="112">
        <f>RANK($H52,($H$11:$H$222),0)</f>
        <v>42</v>
      </c>
      <c r="B52" s="168" t="s">
        <v>349</v>
      </c>
      <c r="C52" s="112" t="s">
        <v>65</v>
      </c>
      <c r="D52" s="183">
        <f>LARGE((K52,M52,O52,Q52,S52,U52,W52,Y52,AA52,AC52,AE52,AG52,AI52,AK52,AM52,AU52,AX52),1)</f>
        <v>147.65579432878576</v>
      </c>
      <c r="E52" s="183">
        <f>LARGE((K52,M52,O52,Q52,S52,U52,W52,Y52,AA52,AC52,AE52,AG52,AI52,AK52,AM52,AU52,AX52),2)</f>
        <v>111.7638276578093</v>
      </c>
      <c r="F52" s="183">
        <f>LARGE((K52,M52,O52,Q52,S52,U52,W52,Y52,AA52,AC52,AE52,AG52,AI52,AK52,AM52,AU52,AX52),3)</f>
        <v>84.596430702275043</v>
      </c>
      <c r="G52" s="183"/>
      <c r="H52" s="110">
        <f>SUM(D52:G52)</f>
        <v>344.0160526888701</v>
      </c>
      <c r="I52" s="240"/>
      <c r="J52" s="116">
        <v>40</v>
      </c>
      <c r="K52" s="140">
        <f>IF(((J52&gt;=1)*AND(J52&lt;=J$5)),J$9*(1-J$7)^(J52-1),0)</f>
        <v>111.7638276578093</v>
      </c>
      <c r="L52" s="116">
        <v>29</v>
      </c>
      <c r="M52" s="140">
        <f>IF(((L52&gt;=1)*AND(L52&lt;=L$5)),L$9*(1-L$7)^(L52-1),0)</f>
        <v>147.65579432878576</v>
      </c>
      <c r="N52" s="116">
        <v>51</v>
      </c>
      <c r="O52" s="140">
        <f>IF(((N52&gt;=1)*AND(N52&lt;=N$5)),N$9*(1-N$7)^(N52-1),0)</f>
        <v>84.596430702275043</v>
      </c>
      <c r="P52" s="116"/>
      <c r="Q52" s="140">
        <f>IF(((P52&gt;=1)*AND(P52&lt;=P$5)),P$9*(1-P$7)^(P52-1),0)</f>
        <v>0</v>
      </c>
      <c r="R52" s="116"/>
      <c r="S52" s="140">
        <f>IF(((R52&gt;=1)*AND(R52&lt;=R$5)),R$9*(1-R$7)^(R52-1),0)</f>
        <v>0</v>
      </c>
      <c r="T52" s="116"/>
      <c r="U52" s="140">
        <f>IF(((T52&gt;=1)*AND(T52&lt;=T$5)),T$9*(1-T$7)^(T52-1),0)</f>
        <v>0</v>
      </c>
      <c r="V52" s="116"/>
      <c r="W52" s="140">
        <f>IF(((V52&gt;=1)*AND(V52&lt;=V$5)),V$9*(1-V$7)^(V52-1),0)</f>
        <v>0</v>
      </c>
      <c r="X52" s="116"/>
      <c r="Y52" s="140">
        <f>IF(((X52&gt;=1)*AND(X52&lt;=X$5)),X$9*(1-X$7)^(X52-1),0)</f>
        <v>0</v>
      </c>
      <c r="Z52" s="141"/>
      <c r="AA52" s="140">
        <f>IF(((Z52&gt;=1)*AND(Z52&lt;=Z$5)),Z$9*(1-Z$7)^(Z52-1),0)</f>
        <v>0</v>
      </c>
      <c r="AB52" s="141"/>
      <c r="AC52" s="140">
        <f>IF(((AB52&gt;=1)*AND(AB52&lt;=AB$5)),AB$9*(1-AB$7)^(AB52-1),0)</f>
        <v>0</v>
      </c>
      <c r="AD52" s="116"/>
      <c r="AE52" s="140">
        <f>IF(((AD52&gt;=1)*AND(AD52&lt;=AD$5)),AD$9*(1-AD$7)^(AD52-1),0)</f>
        <v>0</v>
      </c>
      <c r="AF52" s="116"/>
      <c r="AG52" s="140">
        <f>IF(((AF52&gt;=1)*AND(AF52&lt;=AF$5)),AF$9*(1-AF$7)^(AF52-1),0)</f>
        <v>0</v>
      </c>
      <c r="AH52" s="116"/>
      <c r="AI52" s="140">
        <f>IF(((AH52&gt;=1)*AND(AH52&lt;=AH$5)),AH$9*(1-AH$7)^(AH52-1),0)</f>
        <v>0</v>
      </c>
      <c r="AJ52" s="116"/>
      <c r="AK52" s="140">
        <f>IF(((AJ52&gt;=1)*AND(AJ52&lt;=AJ$5)),AJ$9*(1-AJ$7)^(AJ52-1),0)</f>
        <v>0</v>
      </c>
      <c r="AL52" s="116"/>
      <c r="AM52" s="140">
        <f>IF(((AL52&gt;=1)*AND(AL52&lt;=AL$4)),AL$9*(1-AL$7)^(AL52-1),0)</f>
        <v>0</v>
      </c>
      <c r="AN52" s="155"/>
      <c r="AO52" s="156">
        <f>IF(((AN52&gt;=1)*AND(AN52&lt;=AN$4)),AN$9*(1-AN$7)^(AN52-1),0)</f>
        <v>0</v>
      </c>
      <c r="AP52" s="116"/>
      <c r="AQ52" s="140">
        <f>IF(((AP52&gt;=1)*AND(AP52&lt;=AP$4)),AP$9*(1-AP$7)^(AP52-1),0)</f>
        <v>0</v>
      </c>
      <c r="AR52" s="116"/>
      <c r="AS52" s="140">
        <f>IF(((AR52&gt;=1)*AND(AR52&lt;=AR$4)),AR$9*(1-AR$7)^(AR52-1),0)</f>
        <v>0</v>
      </c>
      <c r="AT52" s="116"/>
      <c r="AU52" s="140">
        <f>IF(((AT52&gt;=1)*AND(AT52&lt;=AT$5)),AT$9*(1-AT$7)^(AT52-1),0)</f>
        <v>0</v>
      </c>
      <c r="AV52" s="111"/>
      <c r="AW52" s="116"/>
      <c r="AX52" s="140">
        <f>LARGE((AZ52,BB52,BD52,BF52,BH52,BJ52,BL52,BN52),1)</f>
        <v>0</v>
      </c>
      <c r="AY52" s="116"/>
      <c r="AZ52" s="140">
        <f>IF(((AY52&gt;=1)*AND(AY52&lt;=AY$5)),AY$9*(1-AY$7)^(AY52-1),0)</f>
        <v>0</v>
      </c>
      <c r="BA52" s="116"/>
      <c r="BB52" s="140">
        <f>IF(((BA52&gt;=1)*AND(BA52&lt;=BA$5)),BA$9*(1-BA$7)^(BA52-1),0)</f>
        <v>0</v>
      </c>
      <c r="BD52" s="140">
        <f>IF(((BC52&gt;=1)*AND(BC52&lt;=BC$5)),BC$9*(1-BC$7)^(BC52-1),0)</f>
        <v>0</v>
      </c>
      <c r="BE52" s="288"/>
      <c r="BF52" s="140">
        <f>IF(((BE52&gt;=1)*AND(BE52&lt;=BE$5)),BE$9*(1-BE$7)^(BE52-1),0)</f>
        <v>0</v>
      </c>
      <c r="BG52" s="288"/>
      <c r="BH52" s="140">
        <f>IF(((BG52&gt;=1)*AND(BG52&lt;=BG$5)),BG$9*(1-BG$7)^(BG52-1),0)</f>
        <v>0</v>
      </c>
      <c r="BI52" s="288"/>
      <c r="BJ52" s="140">
        <f>IF(((BI52&gt;=1)*AND(BI52&lt;=BI$5)),BI$9*(1-BI$7)^(BI52-1),0)</f>
        <v>0</v>
      </c>
      <c r="BK52" s="288"/>
      <c r="BL52" s="140">
        <f>IF(((BK52&gt;=1)*AND(BK52&lt;=BK$5)),BK$9*(1-BK$7)^(BK52-1),0)</f>
        <v>0</v>
      </c>
      <c r="BM52" s="116"/>
      <c r="BN52" s="262">
        <f>IF(((BM52&gt;=1)*AND(BM52&lt;=BM$5)),BM$9*(1-BM$7)^(BM52-1),0)</f>
        <v>0</v>
      </c>
    </row>
    <row r="53" spans="1:70" s="112" customFormat="1" ht="18" customHeight="1" x14ac:dyDescent="0.15">
      <c r="A53" s="112">
        <f>RANK($H53,($H$11:$H$222),0)</f>
        <v>43</v>
      </c>
      <c r="B53" s="168" t="s">
        <v>384</v>
      </c>
      <c r="C53" s="112" t="s">
        <v>119</v>
      </c>
      <c r="D53" s="183">
        <f>LARGE((K53,M53,O53,Q53,S53,U53,W53,Y53,AA53,AC53,AE53,AG53,AI53,AK53,AM53,AU53,AX53),1)</f>
        <v>126.84641237058447</v>
      </c>
      <c r="E53" s="183">
        <f>LARGE((K53,M53,O53,Q53,S53,U53,W53,Y53,AA53,AC53,AE53,AG53,AI53,AK53,AM53,AU53,AX53),2)</f>
        <v>114.62956682852237</v>
      </c>
      <c r="F53" s="183">
        <f>LARGE((K53,M53,O53,Q53,S53,U53,W53,Y53,AA53,AC53,AE53,AG53,AI53,AK53,AM53,AU53,AX53),3)</f>
        <v>93.61244250353657</v>
      </c>
      <c r="G53" s="285"/>
      <c r="H53" s="110">
        <f>SUM(D53:G53)</f>
        <v>335.08842170264342</v>
      </c>
      <c r="I53" s="240"/>
      <c r="J53" s="116">
        <v>47</v>
      </c>
      <c r="K53" s="140">
        <f>IF(((J53&gt;=1)*AND(J53&lt;=J$5)),J$9*(1-J$7)^(J53-1),0)</f>
        <v>93.61244250353657</v>
      </c>
      <c r="L53" s="116">
        <v>39</v>
      </c>
      <c r="M53" s="140">
        <f>IF(((L53&gt;=1)*AND(L53&lt;=L$5)),L$9*(1-L$7)^(L53-1),0)</f>
        <v>114.62956682852237</v>
      </c>
      <c r="N53" s="116">
        <v>35</v>
      </c>
      <c r="O53" s="140">
        <f>IF(((N53&gt;=1)*AND(N53&lt;=N$5)),N$9*(1-N$7)^(N53-1),0)</f>
        <v>126.84641237058447</v>
      </c>
      <c r="P53" s="116"/>
      <c r="Q53" s="140">
        <f>IF(((P53&gt;=1)*AND(P53&lt;=P$5)),P$9*(1-P$7)^(P53-1),0)</f>
        <v>0</v>
      </c>
      <c r="R53" s="116"/>
      <c r="S53" s="140">
        <f>IF(((R53&gt;=1)*AND(R53&lt;=R$5)),R$9*(1-R$7)^(R53-1),0)</f>
        <v>0</v>
      </c>
      <c r="T53" s="116"/>
      <c r="U53" s="140">
        <f>IF(((T53&gt;=1)*AND(T53&lt;=T$5)),T$9*(1-T$7)^(T53-1),0)</f>
        <v>0</v>
      </c>
      <c r="V53" s="116"/>
      <c r="W53" s="140">
        <f>IF(((V53&gt;=1)*AND(V53&lt;=V$5)),V$9*(1-V$7)^(V53-1),0)</f>
        <v>0</v>
      </c>
      <c r="X53" s="116"/>
      <c r="Y53" s="140">
        <f>IF(((X53&gt;=1)*AND(X53&lt;=X$5)),X$9*(1-X$7)^(X53-1),0)</f>
        <v>0</v>
      </c>
      <c r="Z53" s="141"/>
      <c r="AA53" s="140">
        <f>IF(((Z53&gt;=1)*AND(Z53&lt;=Z$5)),Z$9*(1-Z$7)^(Z53-1),0)</f>
        <v>0</v>
      </c>
      <c r="AB53" s="141"/>
      <c r="AC53" s="140">
        <f>IF(((AB53&gt;=1)*AND(AB53&lt;=AB$5)),AB$9*(1-AB$7)^(AB53-1),0)</f>
        <v>0</v>
      </c>
      <c r="AD53" s="116"/>
      <c r="AE53" s="140">
        <f>IF(((AD53&gt;=1)*AND(AD53&lt;=AD$5)),AD$9*(1-AD$7)^(AD53-1),0)</f>
        <v>0</v>
      </c>
      <c r="AF53" s="116"/>
      <c r="AG53" s="140">
        <f>IF(((AF53&gt;=1)*AND(AF53&lt;=AF$5)),AF$9*(1-AF$7)^(AF53-1),0)</f>
        <v>0</v>
      </c>
      <c r="AH53" s="116"/>
      <c r="AI53" s="140">
        <f>IF(((AH53&gt;=1)*AND(AH53&lt;=AH$5)),AH$9*(1-AH$7)^(AH53-1),0)</f>
        <v>0</v>
      </c>
      <c r="AJ53" s="116"/>
      <c r="AK53" s="140">
        <f>IF(((AJ53&gt;=1)*AND(AJ53&lt;=AJ$5)),AJ$9*(1-AJ$7)^(AJ53-1),0)</f>
        <v>0</v>
      </c>
      <c r="AL53" s="116"/>
      <c r="AM53" s="140">
        <f>IF(((AL53&gt;=1)*AND(AL53&lt;=AL$4)),AL$9*(1-AL$7)^(AL53-1),0)</f>
        <v>0</v>
      </c>
      <c r="AN53" s="155"/>
      <c r="AO53" s="156">
        <f>IF(((AN53&gt;=1)*AND(AN53&lt;=AN$4)),AN$9*(1-AN$7)^(AN53-1),0)</f>
        <v>0</v>
      </c>
      <c r="AP53" s="116"/>
      <c r="AQ53" s="140">
        <f>IF(((AP53&gt;=1)*AND(AP53&lt;=AP$4)),AP$9*(1-AP$7)^(AP53-1),0)</f>
        <v>0</v>
      </c>
      <c r="AR53" s="287"/>
      <c r="AS53" s="140">
        <f>IF(((AR53&gt;=1)*AND(AR53&lt;=AR$4)),AR$9*(1-AR$7)^(AR53-1),0)</f>
        <v>0</v>
      </c>
      <c r="AT53" s="287"/>
      <c r="AU53" s="140">
        <f>IF(((AT53&gt;=1)*AND(AT53&lt;=AT$5)),AT$9*(1-AT$7)^(AT53-1),0)</f>
        <v>0</v>
      </c>
      <c r="AV53" s="111"/>
      <c r="AW53" s="116"/>
      <c r="AX53" s="140">
        <f>LARGE((AZ53,BB53,BD53,BF53,BH53,BJ53,BL53,BN53),1)</f>
        <v>0</v>
      </c>
      <c r="AY53" s="116"/>
      <c r="AZ53" s="140">
        <f>IF(((AY53&gt;=1)*AND(AY53&lt;=AY$5)),AY$9*(1-AY$7)^(AY53-1),0)</f>
        <v>0</v>
      </c>
      <c r="BA53" s="116"/>
      <c r="BB53" s="140">
        <f>IF(((BA53&gt;=1)*AND(BA53&lt;=BA$5)),BA$9*(1-BA$7)^(BA53-1),0)</f>
        <v>0</v>
      </c>
      <c r="BD53" s="140">
        <f>IF(((BC53&gt;=1)*AND(BC53&lt;=BC$5)),BC$9*(1-BC$7)^(BC53-1),0)</f>
        <v>0</v>
      </c>
      <c r="BE53" s="289"/>
      <c r="BF53" s="140">
        <f>IF(((BE53&gt;=1)*AND(BE53&lt;=BE$5)),BE$9*(1-BE$7)^(BE53-1),0)</f>
        <v>0</v>
      </c>
      <c r="BG53" s="289"/>
      <c r="BH53" s="140">
        <f>IF(((BG53&gt;=1)*AND(BG53&lt;=BG$5)),BG$9*(1-BG$7)^(BG53-1),0)</f>
        <v>0</v>
      </c>
      <c r="BI53" s="289"/>
      <c r="BJ53" s="140">
        <f>IF(((BI53&gt;=1)*AND(BI53&lt;=BI$5)),BI$9*(1-BI$7)^(BI53-1),0)</f>
        <v>0</v>
      </c>
      <c r="BK53" s="289"/>
      <c r="BL53" s="140">
        <f>IF(((BK53&gt;=1)*AND(BK53&lt;=BK$5)),BK$9*(1-BK$7)^(BK53-1),0)</f>
        <v>0</v>
      </c>
      <c r="BM53" s="287"/>
      <c r="BN53" s="262">
        <f>IF(((BM53&gt;=1)*AND(BM53&lt;=BM$5)),BM$9*(1-BM$7)^(BM53-1),0)</f>
        <v>0</v>
      </c>
    </row>
    <row r="54" spans="1:70" s="112" customFormat="1" ht="18" customHeight="1" x14ac:dyDescent="0.15">
      <c r="A54" s="112">
        <f>RANK($H54,($H$11:$H$222),0)</f>
        <v>44</v>
      </c>
      <c r="B54" s="169" t="s">
        <v>367</v>
      </c>
      <c r="C54" s="163" t="s">
        <v>69</v>
      </c>
      <c r="D54" s="183">
        <f>LARGE((K54,M54,O54,Q54,S54,U54,W54,Y54,AA54,AC54,AE54,AG54,AI54,AK54,AM54,AU54,AX54),1)</f>
        <v>171.87899280248459</v>
      </c>
      <c r="E54" s="183">
        <f>LARGE((K54,M54,O54,Q54,S54,U54,W54,Y54,AA54,AC54,AE54,AG54,AI54,AK54,AM54,AU54,AX54),2)</f>
        <v>159.30765584454036</v>
      </c>
      <c r="F54" s="183">
        <f>LARGE((K54,M54,O54,Q54,S54,U54,W54,Y54,AA54,AC54,AE54,AG54,AI54,AK54,AM54,AU54,AX54),3)</f>
        <v>0</v>
      </c>
      <c r="G54" s="285"/>
      <c r="H54" s="110">
        <f>SUM(D54:G54)</f>
        <v>331.18664864702498</v>
      </c>
      <c r="I54" s="240"/>
      <c r="J54" s="116">
        <v>26</v>
      </c>
      <c r="K54" s="140">
        <f>IF(((J54&gt;=1)*AND(J54&lt;=J$5)),J$9*(1-J$7)^(J54-1),0)</f>
        <v>159.30765584454036</v>
      </c>
      <c r="L54" s="116">
        <v>23</v>
      </c>
      <c r="M54" s="140">
        <f>IF(((L54&gt;=1)*AND(L54&lt;=L$5)),L$9*(1-L$7)^(L54-1),0)</f>
        <v>171.87899280248459</v>
      </c>
      <c r="N54" s="116"/>
      <c r="O54" s="140">
        <f>IF(((N54&gt;=1)*AND(N54&lt;=N$5)),N$9*(1-N$7)^(N54-1),0)</f>
        <v>0</v>
      </c>
      <c r="P54" s="116"/>
      <c r="Q54" s="140">
        <f>IF(((P54&gt;=1)*AND(P54&lt;=P$5)),P$9*(1-P$7)^(P54-1),0)</f>
        <v>0</v>
      </c>
      <c r="R54" s="116"/>
      <c r="S54" s="140">
        <f>IF(((R54&gt;=1)*AND(R54&lt;=R$5)),R$9*(1-R$7)^(R54-1),0)</f>
        <v>0</v>
      </c>
      <c r="T54" s="116"/>
      <c r="U54" s="140">
        <f>IF(((T54&gt;=1)*AND(T54&lt;=T$5)),T$9*(1-T$7)^(T54-1),0)</f>
        <v>0</v>
      </c>
      <c r="V54" s="116"/>
      <c r="W54" s="140">
        <f>IF(((V54&gt;=1)*AND(V54&lt;=V$5)),V$9*(1-V$7)^(V54-1),0)</f>
        <v>0</v>
      </c>
      <c r="X54" s="116"/>
      <c r="Y54" s="140">
        <f>IF(((X54&gt;=1)*AND(X54&lt;=X$5)),X$9*(1-X$7)^(X54-1),0)</f>
        <v>0</v>
      </c>
      <c r="Z54" s="141"/>
      <c r="AA54" s="140">
        <f>IF(((Z54&gt;=1)*AND(Z54&lt;=Z$5)),Z$9*(1-Z$7)^(Z54-1),0)</f>
        <v>0</v>
      </c>
      <c r="AB54" s="141"/>
      <c r="AC54" s="140">
        <f>IF(((AB54&gt;=1)*AND(AB54&lt;=AB$5)),AB$9*(1-AB$7)^(AB54-1),0)</f>
        <v>0</v>
      </c>
      <c r="AD54" s="116"/>
      <c r="AE54" s="140">
        <f>IF(((AD54&gt;=1)*AND(AD54&lt;=AD$5)),AD$9*(1-AD$7)^(AD54-1),0)</f>
        <v>0</v>
      </c>
      <c r="AF54" s="116"/>
      <c r="AG54" s="140">
        <f>IF(((AF54&gt;=1)*AND(AF54&lt;=AF$5)),AF$9*(1-AF$7)^(AF54-1),0)</f>
        <v>0</v>
      </c>
      <c r="AH54" s="116"/>
      <c r="AI54" s="140">
        <f>IF(((AH54&gt;=1)*AND(AH54&lt;=AH$5)),AH$9*(1-AH$7)^(AH54-1),0)</f>
        <v>0</v>
      </c>
      <c r="AJ54" s="116"/>
      <c r="AK54" s="140">
        <f>IF(((AJ54&gt;=1)*AND(AJ54&lt;=AJ$5)),AJ$9*(1-AJ$7)^(AJ54-1),0)</f>
        <v>0</v>
      </c>
      <c r="AL54" s="116"/>
      <c r="AM54" s="140">
        <f>IF(((AL54&gt;=1)*AND(AL54&lt;=AL$4)),AL$9*(1-AL$7)^(AL54-1),0)</f>
        <v>0</v>
      </c>
      <c r="AN54" s="155"/>
      <c r="AO54" s="156">
        <f>IF(((AN54&gt;=1)*AND(AN54&lt;=AN$4)),AN$9*(1-AN$7)^(AN54-1),0)</f>
        <v>0</v>
      </c>
      <c r="AP54" s="116"/>
      <c r="AQ54" s="140">
        <f>IF(((AP54&gt;=1)*AND(AP54&lt;=AP$4)),AP$9*(1-AP$7)^(AP54-1),0)</f>
        <v>0</v>
      </c>
      <c r="AR54" s="116"/>
      <c r="AS54" s="140">
        <f>IF(((AR54&gt;=1)*AND(AR54&lt;=AR$4)),AR$9*(1-AR$7)^(AR54-1),0)</f>
        <v>0</v>
      </c>
      <c r="AT54" s="116"/>
      <c r="AU54" s="140">
        <f>IF(((AT54&gt;=1)*AND(AT54&lt;=AT$5)),AT$9*(1-AT$7)^(AT54-1),0)</f>
        <v>0</v>
      </c>
      <c r="AV54" s="111"/>
      <c r="AW54" s="116"/>
      <c r="AX54" s="140">
        <f>LARGE((AZ54,BB54,BD54,BF54,BH54,BJ54,BL54,BN54),1)</f>
        <v>0</v>
      </c>
      <c r="AY54" s="116"/>
      <c r="AZ54" s="140">
        <f>IF(((AY54&gt;=1)*AND(AY54&lt;=AY$5)),AY$9*(1-AY$7)^(AY54-1),0)</f>
        <v>0</v>
      </c>
      <c r="BA54" s="116"/>
      <c r="BB54" s="140">
        <f>IF(((BA54&gt;=1)*AND(BA54&lt;=BA$5)),BA$9*(1-BA$7)^(BA54-1),0)</f>
        <v>0</v>
      </c>
      <c r="BD54" s="140">
        <f>IF(((BC54&gt;=1)*AND(BC54&lt;=BC$5)),BC$9*(1-BC$7)^(BC54-1),0)</f>
        <v>0</v>
      </c>
      <c r="BE54" s="289"/>
      <c r="BF54" s="140">
        <f>IF(((BE54&gt;=1)*AND(BE54&lt;=BE$5)),BE$9*(1-BE$7)^(BE54-1),0)</f>
        <v>0</v>
      </c>
      <c r="BG54" s="289"/>
      <c r="BH54" s="140">
        <f>IF(((BG54&gt;=1)*AND(BG54&lt;=BG$5)),BG$9*(1-BG$7)^(BG54-1),0)</f>
        <v>0</v>
      </c>
      <c r="BI54" s="289"/>
      <c r="BJ54" s="140">
        <f>IF(((BI54&gt;=1)*AND(BI54&lt;=BI$5)),BI$9*(1-BI$7)^(BI54-1),0)</f>
        <v>0</v>
      </c>
      <c r="BK54" s="289"/>
      <c r="BL54" s="140">
        <f>IF(((BK54&gt;=1)*AND(BK54&lt;=BK$5)),BK$9*(1-BK$7)^(BK54-1),0)</f>
        <v>0</v>
      </c>
      <c r="BM54" s="116"/>
      <c r="BN54" s="262">
        <f>IF(((BM54&gt;=1)*AND(BM54&lt;=BM$5)),BM$9*(1-BM$7)^(BM54-1),0)</f>
        <v>0</v>
      </c>
    </row>
    <row r="55" spans="1:70" s="112" customFormat="1" ht="18" customHeight="1" x14ac:dyDescent="0.15">
      <c r="A55" s="112">
        <f>RANK($H55,($H$11:$H$222),0)</f>
        <v>45</v>
      </c>
      <c r="B55" s="168" t="s">
        <v>359</v>
      </c>
      <c r="C55" s="112" t="s">
        <v>124</v>
      </c>
      <c r="D55" s="183">
        <f>LARGE((K55,M55,O55,Q55,S55,U55,W55,Y55,AA55,AC55,AE55,AG55,AI55,AK55,AM55,AU55,AX55),1)</f>
        <v>143.96439947056609</v>
      </c>
      <c r="E55" s="183">
        <f>LARGE((K55,M55,O55,Q55,S55,U55,W55,Y55,AA55,AC55,AE55,AG55,AI55,AK55,AM55,AU55,AX55),2)</f>
        <v>114.62956682852237</v>
      </c>
      <c r="F55" s="183">
        <f>LARGE((K55,M55,O55,Q55,S55,U55,W55,Y55,AA55,AC55,AE55,AG55,AI55,AK55,AM55,AU55,AX55),3)</f>
        <v>69.085827716402449</v>
      </c>
      <c r="G55" s="285"/>
      <c r="H55" s="110">
        <f>SUM(D55:G55)</f>
        <v>327.67979401549093</v>
      </c>
      <c r="I55" s="240"/>
      <c r="J55" s="116">
        <v>59</v>
      </c>
      <c r="K55" s="140">
        <f>IF(((J55&gt;=1)*AND(J55&lt;=J$5)),J$9*(1-J$7)^(J55-1),0)</f>
        <v>69.085827716402449</v>
      </c>
      <c r="L55" s="116">
        <v>30</v>
      </c>
      <c r="M55" s="140">
        <f>IF(((L55&gt;=1)*AND(L55&lt;=L$5)),L$9*(1-L$7)^(L55-1),0)</f>
        <v>143.96439947056609</v>
      </c>
      <c r="N55" s="116">
        <v>39</v>
      </c>
      <c r="O55" s="140">
        <f>IF(((N55&gt;=1)*AND(N55&lt;=N$5)),N$9*(1-N$7)^(N55-1),0)</f>
        <v>114.62956682852237</v>
      </c>
      <c r="P55" s="116"/>
      <c r="Q55" s="140">
        <f>IF(((P55&gt;=1)*AND(P55&lt;=P$5)),P$9*(1-P$7)^(P55-1),0)</f>
        <v>0</v>
      </c>
      <c r="R55" s="116"/>
      <c r="S55" s="140">
        <f>IF(((R55&gt;=1)*AND(R55&lt;=R$5)),R$9*(1-R$7)^(R55-1),0)</f>
        <v>0</v>
      </c>
      <c r="T55" s="116"/>
      <c r="U55" s="140">
        <f>IF(((T55&gt;=1)*AND(T55&lt;=T$5)),T$9*(1-T$7)^(T55-1),0)</f>
        <v>0</v>
      </c>
      <c r="V55" s="116"/>
      <c r="W55" s="140">
        <f>IF(((V55&gt;=1)*AND(V55&lt;=V$5)),V$9*(1-V$7)^(V55-1),0)</f>
        <v>0</v>
      </c>
      <c r="X55" s="116"/>
      <c r="Y55" s="140">
        <f>IF(((X55&gt;=1)*AND(X55&lt;=X$5)),X$9*(1-X$7)^(X55-1),0)</f>
        <v>0</v>
      </c>
      <c r="Z55" s="141"/>
      <c r="AA55" s="140">
        <f>IF(((Z55&gt;=1)*AND(Z55&lt;=Z$5)),Z$9*(1-Z$7)^(Z55-1),0)</f>
        <v>0</v>
      </c>
      <c r="AB55" s="141"/>
      <c r="AC55" s="140">
        <f>IF(((AB55&gt;=1)*AND(AB55&lt;=AB$5)),AB$9*(1-AB$7)^(AB55-1),0)</f>
        <v>0</v>
      </c>
      <c r="AD55" s="116"/>
      <c r="AE55" s="140">
        <f>IF(((AD55&gt;=1)*AND(AD55&lt;=AD$5)),AD$9*(1-AD$7)^(AD55-1),0)</f>
        <v>0</v>
      </c>
      <c r="AF55" s="116"/>
      <c r="AG55" s="140">
        <f>IF(((AF55&gt;=1)*AND(AF55&lt;=AF$5)),AF$9*(1-AF$7)^(AF55-1),0)</f>
        <v>0</v>
      </c>
      <c r="AH55" s="116"/>
      <c r="AI55" s="140">
        <f>IF(((AH55&gt;=1)*AND(AH55&lt;=AH$5)),AH$9*(1-AH$7)^(AH55-1),0)</f>
        <v>0</v>
      </c>
      <c r="AJ55" s="116"/>
      <c r="AK55" s="140">
        <f>IF(((AJ55&gt;=1)*AND(AJ55&lt;=AJ$5)),AJ$9*(1-AJ$7)^(AJ55-1),0)</f>
        <v>0</v>
      </c>
      <c r="AL55" s="116"/>
      <c r="AM55" s="140">
        <f>IF(((AL55&gt;=1)*AND(AL55&lt;=AL$4)),AL$9*(1-AL$7)^(AL55-1),0)</f>
        <v>0</v>
      </c>
      <c r="AN55" s="155"/>
      <c r="AO55" s="156">
        <f>IF(((AN55&gt;=1)*AND(AN55&lt;=AN$4)),AN$9*(1-AN$7)^(AN55-1),0)</f>
        <v>0</v>
      </c>
      <c r="AP55" s="116"/>
      <c r="AQ55" s="140">
        <f>IF(((AP55&gt;=1)*AND(AP55&lt;=AP$4)),AP$9*(1-AP$7)^(AP55-1),0)</f>
        <v>0</v>
      </c>
      <c r="AR55" s="116"/>
      <c r="AS55" s="140">
        <f>IF(((AR55&gt;=1)*AND(AR55&lt;=AR$4)),AR$9*(1-AR$7)^(AR55-1),0)</f>
        <v>0</v>
      </c>
      <c r="AT55" s="116"/>
      <c r="AU55" s="140">
        <f>IF(((AT55&gt;=1)*AND(AT55&lt;=AT$5)),AT$9*(1-AT$7)^(AT55-1),0)</f>
        <v>0</v>
      </c>
      <c r="AV55" s="111"/>
      <c r="AW55" s="116"/>
      <c r="AX55" s="140">
        <f>LARGE((AZ55,BB55,BD55,BF55,BH55,BJ55,BL55,BN55),1)</f>
        <v>0</v>
      </c>
      <c r="AY55" s="116"/>
      <c r="AZ55" s="140">
        <f>IF(((AY55&gt;=1)*AND(AY55&lt;=AY$5)),AY$9*(1-AY$7)^(AY55-1),0)</f>
        <v>0</v>
      </c>
      <c r="BA55" s="116"/>
      <c r="BB55" s="140">
        <f>IF(((BA55&gt;=1)*AND(BA55&lt;=BA$5)),BA$9*(1-BA$7)^(BA55-1),0)</f>
        <v>0</v>
      </c>
      <c r="BD55" s="140">
        <f>IF(((BC55&gt;=1)*AND(BC55&lt;=BC$5)),BC$9*(1-BC$7)^(BC55-1),0)</f>
        <v>0</v>
      </c>
      <c r="BE55" s="289"/>
      <c r="BF55" s="140">
        <f>IF(((BE55&gt;=1)*AND(BE55&lt;=BE$5)),BE$9*(1-BE$7)^(BE55-1),0)</f>
        <v>0</v>
      </c>
      <c r="BG55" s="289"/>
      <c r="BH55" s="140">
        <f>IF(((BG55&gt;=1)*AND(BG55&lt;=BG$5)),BG$9*(1-BG$7)^(BG55-1),0)</f>
        <v>0</v>
      </c>
      <c r="BI55" s="289"/>
      <c r="BJ55" s="140">
        <f>IF(((BI55&gt;=1)*AND(BI55&lt;=BI$5)),BI$9*(1-BI$7)^(BI55-1),0)</f>
        <v>0</v>
      </c>
      <c r="BK55" s="289"/>
      <c r="BL55" s="140">
        <f>IF(((BK55&gt;=1)*AND(BK55&lt;=BK$5)),BK$9*(1-BK$7)^(BK55-1),0)</f>
        <v>0</v>
      </c>
      <c r="BM55" s="116"/>
      <c r="BN55" s="262">
        <f>IF(((BM55&gt;=1)*AND(BM55&lt;=BM$5)),BM$9*(1-BM$7)^(BM55-1),0)</f>
        <v>0</v>
      </c>
    </row>
    <row r="56" spans="1:70" s="112" customFormat="1" ht="18" customHeight="1" x14ac:dyDescent="0.15">
      <c r="A56" s="112">
        <f>RANK($H56,($H$11:$H$222),0)</f>
        <v>46</v>
      </c>
      <c r="B56" s="168" t="s">
        <v>122</v>
      </c>
      <c r="C56" s="112" t="s">
        <v>69</v>
      </c>
      <c r="D56" s="183">
        <f>LARGE((K56,M56,O56,Q56,S56,U56,W56,Y56,AA56,AC56,AE56,AG56,AI56,AK56,AM56,AU56,AX56),1)</f>
        <v>205.20620566917702</v>
      </c>
      <c r="E56" s="183">
        <f>LARGE((K56,M56,O56,Q56,S56,U56,W56,Y56,AA56,AC56,AE56,AG56,AI56,AK56,AM56,AU56,AX56),2)</f>
        <v>120.58337075978685</v>
      </c>
      <c r="F56" s="183">
        <f>LARGE((K56,M56,O56,Q56,S56,U56,W56,Y56,AA56,AC56,AE56,AG56,AI56,AK56,AM56,AU56,AX56),3)</f>
        <v>0</v>
      </c>
      <c r="G56" s="183"/>
      <c r="H56" s="110">
        <f>SUM(D56:G56)</f>
        <v>325.78957642896387</v>
      </c>
      <c r="I56" s="240"/>
      <c r="J56" s="116">
        <v>37</v>
      </c>
      <c r="K56" s="140">
        <f>IF(((J56&gt;=1)*AND(J56&lt;=J$5)),J$9*(1-J$7)^(J56-1),0)</f>
        <v>120.58337075978685</v>
      </c>
      <c r="L56" s="116">
        <v>16</v>
      </c>
      <c r="M56" s="140">
        <f>IF(((L56&gt;=1)*AND(L56&lt;=L$5)),L$9*(1-L$7)^(L56-1),0)</f>
        <v>205.20620566917702</v>
      </c>
      <c r="N56" s="116"/>
      <c r="O56" s="140">
        <f>IF(((N56&gt;=1)*AND(N56&lt;=N$5)),N$9*(1-N$7)^(N56-1),0)</f>
        <v>0</v>
      </c>
      <c r="P56" s="116"/>
      <c r="Q56" s="140">
        <f>IF(((P56&gt;=1)*AND(P56&lt;=P$5)),P$9*(1-P$7)^(P56-1),0)</f>
        <v>0</v>
      </c>
      <c r="R56" s="116"/>
      <c r="S56" s="140">
        <f>IF(((R56&gt;=1)*AND(R56&lt;=R$5)),R$9*(1-R$7)^(R56-1),0)</f>
        <v>0</v>
      </c>
      <c r="T56" s="116"/>
      <c r="U56" s="140">
        <f>IF(((T56&gt;=1)*AND(T56&lt;=T$5)),T$9*(1-T$7)^(T56-1),0)</f>
        <v>0</v>
      </c>
      <c r="V56" s="96"/>
      <c r="W56" s="140">
        <f>IF(((V56&gt;=1)*AND(V56&lt;=V$5)),V$9*(1-V$7)^(V56-1),0)</f>
        <v>0</v>
      </c>
      <c r="X56" s="116"/>
      <c r="Y56" s="140">
        <f>IF(((X56&gt;=1)*AND(X56&lt;=X$5)),X$9*(1-X$7)^(X56-1),0)</f>
        <v>0</v>
      </c>
      <c r="Z56" s="141"/>
      <c r="AA56" s="140">
        <f>IF(((Z56&gt;=1)*AND(Z56&lt;=Z$5)),Z$9*(1-Z$7)^(Z56-1),0)</f>
        <v>0</v>
      </c>
      <c r="AB56" s="141"/>
      <c r="AC56" s="140">
        <f>IF(((AB56&gt;=1)*AND(AB56&lt;=AB$5)),AB$9*(1-AB$7)^(AB56-1),0)</f>
        <v>0</v>
      </c>
      <c r="AD56" s="116"/>
      <c r="AE56" s="140">
        <f>IF(((AD56&gt;=1)*AND(AD56&lt;=AD$5)),AD$9*(1-AD$7)^(AD56-1),0)</f>
        <v>0</v>
      </c>
      <c r="AF56" s="116"/>
      <c r="AG56" s="140">
        <f>IF(((AF56&gt;=1)*AND(AF56&lt;=AF$5)),AF$9*(1-AF$7)^(AF56-1),0)</f>
        <v>0</v>
      </c>
      <c r="AH56" s="116"/>
      <c r="AI56" s="140">
        <f>IF(((AH56&gt;=1)*AND(AH56&lt;=AH$5)),AH$9*(1-AH$7)^(AH56-1),0)</f>
        <v>0</v>
      </c>
      <c r="AJ56" s="116"/>
      <c r="AK56" s="140">
        <f>IF(((AJ56&gt;=1)*AND(AJ56&lt;=AJ$5)),AJ$9*(1-AJ$7)^(AJ56-1),0)</f>
        <v>0</v>
      </c>
      <c r="AL56" s="116"/>
      <c r="AM56" s="140">
        <f>IF(((AL56&gt;=1)*AND(AL56&lt;=AL$4)),AL$9*(1-AL$7)^(AL56-1),0)</f>
        <v>0</v>
      </c>
      <c r="AN56" s="155"/>
      <c r="AO56" s="156">
        <f>IF(((AN56&gt;=1)*AND(AN56&lt;=AN$4)),AN$9*(1-AN$7)^(AN56-1),0)</f>
        <v>0</v>
      </c>
      <c r="AP56" s="116"/>
      <c r="AQ56" s="140">
        <f>IF(((AP56&gt;=1)*AND(AP56&lt;=AP$4)),AP$9*(1-AP$7)^(AP56-1),0)</f>
        <v>0</v>
      </c>
      <c r="AR56" s="116"/>
      <c r="AS56" s="140">
        <f>IF(((AR56&gt;=1)*AND(AR56&lt;=AR$4)),AR$9*(1-AR$7)^(AR56-1),0)</f>
        <v>0</v>
      </c>
      <c r="AT56" s="116"/>
      <c r="AU56" s="140">
        <f>IF(((AT56&gt;=1)*AND(AT56&lt;=AT$5)),AT$9*(1-AT$7)^(AT56-1),0)</f>
        <v>0</v>
      </c>
      <c r="AV56" s="111"/>
      <c r="AW56" s="116"/>
      <c r="AX56" s="140">
        <f>LARGE((AZ56,BB56,BD56,BF56,BH56,BJ56,BL56,BN56),1)</f>
        <v>0</v>
      </c>
      <c r="AY56" s="116"/>
      <c r="AZ56" s="140">
        <f>IF(((AY56&gt;=1)*AND(AY56&lt;=AY$5)),AY$9*(1-AY$7)^(AY56-1),0)</f>
        <v>0</v>
      </c>
      <c r="BA56" s="116"/>
      <c r="BB56" s="140">
        <f>IF(((BA56&gt;=1)*AND(BA56&lt;=BA$5)),BA$9*(1-BA$7)^(BA56-1),0)</f>
        <v>0</v>
      </c>
      <c r="BD56" s="140">
        <f>IF(((BC56&gt;=1)*AND(BC56&lt;=BC$5)),BC$9*(1-BC$7)^(BC56-1),0)</f>
        <v>0</v>
      </c>
      <c r="BE56" s="116"/>
      <c r="BF56" s="140">
        <f>IF(((BE56&gt;=1)*AND(BE56&lt;=BE$5)),BE$9*(1-BE$7)^(BE56-1),0)</f>
        <v>0</v>
      </c>
      <c r="BG56" s="116"/>
      <c r="BH56" s="140">
        <f>IF(((BG56&gt;=1)*AND(BG56&lt;=BG$5)),BG$9*(1-BG$7)^(BG56-1),0)</f>
        <v>0</v>
      </c>
      <c r="BI56" s="116"/>
      <c r="BJ56" s="140">
        <f>IF(((BI56&gt;=1)*AND(BI56&lt;=BI$5)),BI$9*(1-BI$7)^(BI56-1),0)</f>
        <v>0</v>
      </c>
      <c r="BK56" s="116"/>
      <c r="BL56" s="140">
        <f>IF(((BK56&gt;=1)*AND(BK56&lt;=BK$5)),BK$9*(1-BK$7)^(BK56-1),0)</f>
        <v>0</v>
      </c>
      <c r="BM56" s="116"/>
      <c r="BN56" s="262">
        <f>IF(((BM56&gt;=1)*AND(BM56&lt;=BM$5)),BM$9*(1-BM$7)^(BM56-1),0)</f>
        <v>0</v>
      </c>
      <c r="BO56" s="163"/>
      <c r="BP56" s="163"/>
      <c r="BQ56" s="163"/>
      <c r="BR56" s="163"/>
    </row>
    <row r="57" spans="1:70" s="112" customFormat="1" ht="18" customHeight="1" x14ac:dyDescent="0.2">
      <c r="A57" s="112">
        <f>RANK($H57,($H$11:$H$222),0)</f>
        <v>47</v>
      </c>
      <c r="B57" s="168" t="s">
        <v>331</v>
      </c>
      <c r="C57" s="112" t="s">
        <v>116</v>
      </c>
      <c r="D57" s="183">
        <f>LARGE((K57,M57,O57,Q57,S57,U57,W57,Y57,AA57,AC57,AE57,AG57,AI57,AK57,AM57,AU57,AX57,AZ57,BB57,BD57,BF57,BH57,BJ57,BL57,BN57),1)</f>
        <v>133.43475331553924</v>
      </c>
      <c r="E57" s="183">
        <f>LARGE((K57,M57,O57,Q57,S57,U57,W57,Y57,AA57,AC57,AE57,AG57,AI57,AK57,AM57,AU57,AX57),2)</f>
        <v>98.474627222655187</v>
      </c>
      <c r="F57" s="183">
        <f>LARGE((K57,M57,O57,Q57,S57,U57,W57,Y57,AA57,AC57,AE57,AG57,AI57,AK57,AM57,AU57,AX57),3)</f>
        <v>86.765569951051347</v>
      </c>
      <c r="G57" s="183"/>
      <c r="H57" s="110">
        <f>SUM(D57:G57)</f>
        <v>318.67495048924576</v>
      </c>
      <c r="I57" s="240"/>
      <c r="J57" s="116">
        <v>33</v>
      </c>
      <c r="K57" s="140">
        <f>IF(((J57&gt;=1)*AND(J57&lt;=J$5)),J$9*(1-J$7)^(J57-1),0)</f>
        <v>133.43475331553924</v>
      </c>
      <c r="L57" s="116">
        <v>45</v>
      </c>
      <c r="M57" s="140">
        <f>IF(((L57&gt;=1)*AND(L57&lt;=L$5)),L$9*(1-L$7)^(L57-1),0)</f>
        <v>98.474627222655187</v>
      </c>
      <c r="N57" s="116">
        <v>50</v>
      </c>
      <c r="O57" s="140">
        <f>IF(((N57&gt;=1)*AND(N57&lt;=N$5)),N$9*(1-N$7)^(N57-1),0)</f>
        <v>86.765569951051347</v>
      </c>
      <c r="P57" s="116"/>
      <c r="Q57" s="140">
        <f>IF(((P57&gt;=1)*AND(P57&lt;=P$5)),P$9*(1-P$7)^(P57-1),0)</f>
        <v>0</v>
      </c>
      <c r="R57" s="116"/>
      <c r="S57" s="140">
        <f>IF(((R57&gt;=1)*AND(R57&lt;=R$5)),R$9*(1-R$7)^(R57-1),0)</f>
        <v>0</v>
      </c>
      <c r="T57" s="116"/>
      <c r="U57" s="140">
        <f>IF(((T57&gt;=1)*AND(T57&lt;=T$5)),T$9*(1-T$7)^(T57-1),0)</f>
        <v>0</v>
      </c>
      <c r="V57" s="96"/>
      <c r="W57" s="140">
        <f>IF(((V57&gt;=1)*AND(V57&lt;=V$5)),V$9*(1-V$7)^(V57-1),0)</f>
        <v>0</v>
      </c>
      <c r="X57" s="116"/>
      <c r="Y57" s="140">
        <f>IF(((X57&gt;=1)*AND(X57&lt;=X$5)),X$9*(1-X$7)^(X57-1),0)</f>
        <v>0</v>
      </c>
      <c r="Z57" s="141"/>
      <c r="AA57" s="140">
        <f>IF(((Z57&gt;=1)*AND(Z57&lt;=Z$5)),Z$9*(1-Z$7)^(Z57-1),0)</f>
        <v>0</v>
      </c>
      <c r="AB57" s="141"/>
      <c r="AC57" s="140">
        <f>IF(((AB57&gt;=1)*AND(AB57&lt;=AB$5)),AB$9*(1-AB$7)^(AB57-1),0)</f>
        <v>0</v>
      </c>
      <c r="AD57" s="116"/>
      <c r="AE57" s="140">
        <f>IF(((AD57&gt;=1)*AND(AD57&lt;=AD$5)),AD$9*(1-AD$7)^(AD57-1),0)</f>
        <v>0</v>
      </c>
      <c r="AF57" s="116"/>
      <c r="AG57" s="140">
        <f>IF(((AF57&gt;=1)*AND(AF57&lt;=AF$5)),AF$9*(1-AF$7)^(AF57-1),0)</f>
        <v>0</v>
      </c>
      <c r="AH57" s="116"/>
      <c r="AI57" s="140">
        <f>IF(((AH57&gt;=1)*AND(AH57&lt;=AH$5)),AH$9*(1-AH$7)^(AH57-1),0)</f>
        <v>0</v>
      </c>
      <c r="AJ57" s="116"/>
      <c r="AK57" s="140">
        <f>IF(((AJ57&gt;=1)*AND(AJ57&lt;=AJ$5)),AJ$9*(1-AJ$7)^(AJ57-1),0)</f>
        <v>0</v>
      </c>
      <c r="AL57" s="116"/>
      <c r="AM57" s="140">
        <f>IF(((AL57&gt;=1)*AND(AL57&lt;=AL$4)),AL$9*(1-AL$7)^(AL57-1),0)</f>
        <v>0</v>
      </c>
      <c r="AN57" s="155"/>
      <c r="AO57" s="156">
        <f>IF(((AN57&gt;=1)*AND(AN57&lt;=AN$4)),AN$9*(1-AN$7)^(AN57-1),0)</f>
        <v>0</v>
      </c>
      <c r="AP57" s="116"/>
      <c r="AQ57" s="140">
        <f>IF(((AP57&gt;=1)*AND(AP57&lt;=AP$4)),AP$9*(1-AP$7)^(AP57-1),0)</f>
        <v>0</v>
      </c>
      <c r="AR57" s="116"/>
      <c r="AS57" s="140">
        <f>IF(((AR57&gt;=1)*AND(AR57&lt;=AR$4)),AR$9*(1-AR$7)^(AR57-1),0)</f>
        <v>0</v>
      </c>
      <c r="AT57" s="116"/>
      <c r="AU57" s="140">
        <f>IF(((AT57&gt;=1)*AND(AT57&lt;=AT$5)),AT$9*(1-AT$7)^(AT57-1),0)</f>
        <v>0</v>
      </c>
      <c r="AV57" s="111"/>
      <c r="AW57" s="116"/>
      <c r="AX57" s="140">
        <f>LARGE((AZ57,BB57,BD57,BF57,BH57,BJ57,BL57,BN57),1)</f>
        <v>0</v>
      </c>
      <c r="AY57" s="116"/>
      <c r="AZ57" s="140">
        <f>IF(((AY57&gt;=1)*AND(AY57&lt;=AY$5)),AY$9*(1-AY$7)^(AY57-1),0)</f>
        <v>0</v>
      </c>
      <c r="BA57" s="116"/>
      <c r="BB57" s="140">
        <f>IF(((BA57&gt;=1)*AND(BA57&lt;=BA$5)),BA$9*(1-BA$7)^(BA57-1),0)</f>
        <v>0</v>
      </c>
      <c r="BD57" s="140">
        <f>IF(((BC57&gt;=1)*AND(BC57&lt;=BC$5)),BC$9*(1-BC$7)^(BC57-1),0)</f>
        <v>0</v>
      </c>
      <c r="BE57" s="96"/>
      <c r="BF57" s="140">
        <f>IF(((BE57&gt;=1)*AND(BE57&lt;=BE$5)),BE$9*(1-BE$7)^(BE57-1),0)</f>
        <v>0</v>
      </c>
      <c r="BG57" s="96"/>
      <c r="BH57" s="140">
        <f>IF(((BG57&gt;=1)*AND(BG57&lt;=BG$5)),BG$9*(1-BG$7)^(BG57-1),0)</f>
        <v>0</v>
      </c>
      <c r="BI57" s="96"/>
      <c r="BJ57" s="140">
        <f>IF(((BI57&gt;=1)*AND(BI57&lt;=BI$5)),BI$9*(1-BI$7)^(BI57-1),0)</f>
        <v>0</v>
      </c>
      <c r="BK57" s="96"/>
      <c r="BL57" s="140">
        <f>IF(((BK57&gt;=1)*AND(BK57&lt;=BK$5)),BK$9*(1-BK$7)^(BK57-1),0)</f>
        <v>0</v>
      </c>
      <c r="BM57" s="116"/>
      <c r="BN57" s="262">
        <f>IF(((BM57&gt;=1)*AND(BM57&lt;=BM$5)),BM$9*(1-BM$7)^(BM57-1),0)</f>
        <v>0</v>
      </c>
    </row>
    <row r="58" spans="1:70" s="112" customFormat="1" ht="18" customHeight="1" x14ac:dyDescent="0.15">
      <c r="A58" s="112">
        <f>RANK($H58,($H$11:$H$222),0)</f>
        <v>48</v>
      </c>
      <c r="B58" s="168" t="s">
        <v>350</v>
      </c>
      <c r="C58" s="112" t="s">
        <v>67</v>
      </c>
      <c r="D58" s="183">
        <f>LARGE((K58,M58,O58,Q58,S58,U58,W58,Y58,AA58,AC58,AE58,AG58,AI58,AK58,AM58,AU58,AX58),1)</f>
        <v>130.09888448265076</v>
      </c>
      <c r="E58" s="183">
        <f>LARGE((K58,M58,O58,Q58,S58,U58,W58,Y58,AA58,AC58,AE58,AG58,AI58,AK58,AM58,AU58,AX58),2)</f>
        <v>111.7638276578093</v>
      </c>
      <c r="F58" s="183">
        <f>LARGE((K58,M58,O58,Q58,S58,U58,W58,Y58,AA58,AC58,AE58,AG58,AI58,AK58,AM58,AU58,AX58),3)</f>
        <v>74.537550765349337</v>
      </c>
      <c r="G58" s="183"/>
      <c r="H58" s="110">
        <f>SUM(D58:G58)</f>
        <v>316.40026290580943</v>
      </c>
      <c r="I58" s="240"/>
      <c r="J58" s="116">
        <v>56</v>
      </c>
      <c r="K58" s="140">
        <f>IF(((J58&gt;=1)*AND(J58&lt;=J$5)),J$9*(1-J$7)^(J58-1),0)</f>
        <v>74.537550765349337</v>
      </c>
      <c r="L58" s="116">
        <v>34</v>
      </c>
      <c r="M58" s="140">
        <f>IF(((L58&gt;=1)*AND(L58&lt;=L$5)),L$9*(1-L$7)^(L58-1),0)</f>
        <v>130.09888448265076</v>
      </c>
      <c r="N58" s="116">
        <v>40</v>
      </c>
      <c r="O58" s="140">
        <f>IF(((N58&gt;=1)*AND(N58&lt;=N$5)),N$9*(1-N$7)^(N58-1),0)</f>
        <v>111.7638276578093</v>
      </c>
      <c r="P58" s="116"/>
      <c r="Q58" s="140">
        <f>IF(((P58&gt;=1)*AND(P58&lt;=P$5)),P$9*(1-P$7)^(P58-1),0)</f>
        <v>0</v>
      </c>
      <c r="R58" s="116"/>
      <c r="S58" s="140">
        <f>IF(((R58&gt;=1)*AND(R58&lt;=R$5)),R$9*(1-R$7)^(R58-1),0)</f>
        <v>0</v>
      </c>
      <c r="T58" s="116"/>
      <c r="U58" s="140">
        <f>IF(((T58&gt;=1)*AND(T58&lt;=T$5)),T$9*(1-T$7)^(T58-1),0)</f>
        <v>0</v>
      </c>
      <c r="V58" s="116"/>
      <c r="W58" s="140">
        <f>IF(((V58&gt;=1)*AND(V58&lt;=V$5)),V$9*(1-V$7)^(V58-1),0)</f>
        <v>0</v>
      </c>
      <c r="X58" s="116"/>
      <c r="Y58" s="140">
        <f>IF(((X58&gt;=1)*AND(X58&lt;=X$5)),X$9*(1-X$7)^(X58-1),0)</f>
        <v>0</v>
      </c>
      <c r="Z58" s="141"/>
      <c r="AA58" s="140">
        <f>IF(((Z58&gt;=1)*AND(Z58&lt;=Z$5)),Z$9*(1-Z$7)^(Z58-1),0)</f>
        <v>0</v>
      </c>
      <c r="AB58" s="141"/>
      <c r="AC58" s="140">
        <f>IF(((AB58&gt;=1)*AND(AB58&lt;=AB$5)),AB$9*(1-AB$7)^(AB58-1),0)</f>
        <v>0</v>
      </c>
      <c r="AD58" s="116"/>
      <c r="AE58" s="140">
        <f>IF(((AD58&gt;=1)*AND(AD58&lt;=AD$5)),AD$9*(1-AD$7)^(AD58-1),0)</f>
        <v>0</v>
      </c>
      <c r="AF58" s="116"/>
      <c r="AG58" s="140">
        <f>IF(((AF58&gt;=1)*AND(AF58&lt;=AF$5)),AF$9*(1-AF$7)^(AF58-1),0)</f>
        <v>0</v>
      </c>
      <c r="AH58" s="116"/>
      <c r="AI58" s="140">
        <f>IF(((AH58&gt;=1)*AND(AH58&lt;=AH$5)),AH$9*(1-AH$7)^(AH58-1),0)</f>
        <v>0</v>
      </c>
      <c r="AJ58" s="116"/>
      <c r="AK58" s="140">
        <f>IF(((AJ58&gt;=1)*AND(AJ58&lt;=AJ$5)),AJ$9*(1-AJ$7)^(AJ58-1),0)</f>
        <v>0</v>
      </c>
      <c r="AL58" s="116"/>
      <c r="AM58" s="140">
        <f>IF(((AL58&gt;=1)*AND(AL58&lt;=AL$4)),AL$9*(1-AL$7)^(AL58-1),0)</f>
        <v>0</v>
      </c>
      <c r="AN58" s="155"/>
      <c r="AO58" s="156">
        <f>IF(((AN58&gt;=1)*AND(AN58&lt;=AN$4)),AN$9*(1-AN$7)^(AN58-1),0)</f>
        <v>0</v>
      </c>
      <c r="AP58" s="116"/>
      <c r="AQ58" s="140">
        <f>IF(((AP58&gt;=1)*AND(AP58&lt;=AP$4)),AP$9*(1-AP$7)^(AP58-1),0)</f>
        <v>0</v>
      </c>
      <c r="AR58" s="116"/>
      <c r="AS58" s="140">
        <f>IF(((AR58&gt;=1)*AND(AR58&lt;=AR$4)),AR$9*(1-AR$7)^(AR58-1),0)</f>
        <v>0</v>
      </c>
      <c r="AT58" s="116"/>
      <c r="AU58" s="140">
        <f>IF(((AT58&gt;=1)*AND(AT58&lt;=AT$5)),AT$9*(1-AT$7)^(AT58-1),0)</f>
        <v>0</v>
      </c>
      <c r="AV58" s="111"/>
      <c r="AW58" s="116"/>
      <c r="AX58" s="140">
        <f>LARGE((AZ58,BB58,BD58,BF58,BH58,BJ58,BL58,BN58),1)</f>
        <v>0</v>
      </c>
      <c r="AY58" s="116"/>
      <c r="AZ58" s="140">
        <f>IF(((AY58&gt;=1)*AND(AY58&lt;=AY$5)),AY$9*(1-AY$7)^(AY58-1),0)</f>
        <v>0</v>
      </c>
      <c r="BA58" s="116"/>
      <c r="BB58" s="140">
        <f>IF(((BA58&gt;=1)*AND(BA58&lt;=BA$5)),BA$9*(1-BA$7)^(BA58-1),0)</f>
        <v>0</v>
      </c>
      <c r="BD58" s="140">
        <f>IF(((BC58&gt;=1)*AND(BC58&lt;=BC$5)),BC$9*(1-BC$7)^(BC58-1),0)</f>
        <v>0</v>
      </c>
      <c r="BE58" s="288"/>
      <c r="BF58" s="140">
        <f>IF(((BE58&gt;=1)*AND(BE58&lt;=BE$5)),BE$9*(1-BE$7)^(BE58-1),0)</f>
        <v>0</v>
      </c>
      <c r="BG58" s="288"/>
      <c r="BH58" s="140">
        <f>IF(((BG58&gt;=1)*AND(BG58&lt;=BG$5)),BG$9*(1-BG$7)^(BG58-1),0)</f>
        <v>0</v>
      </c>
      <c r="BI58" s="288"/>
      <c r="BJ58" s="140">
        <f>IF(((BI58&gt;=1)*AND(BI58&lt;=BI$5)),BI$9*(1-BI$7)^(BI58-1),0)</f>
        <v>0</v>
      </c>
      <c r="BK58" s="288"/>
      <c r="BL58" s="140">
        <f>IF(((BK58&gt;=1)*AND(BK58&lt;=BK$5)),BK$9*(1-BK$7)^(BK58-1),0)</f>
        <v>0</v>
      </c>
      <c r="BM58" s="116"/>
      <c r="BN58" s="262">
        <f>IF(((BM58&gt;=1)*AND(BM58&lt;=BM$5)),BM$9*(1-BM$7)^(BM58-1),0)</f>
        <v>0</v>
      </c>
    </row>
    <row r="59" spans="1:70" s="112" customFormat="1" ht="18" customHeight="1" x14ac:dyDescent="0.2">
      <c r="A59" s="112">
        <f>RANK($H59,($H$11:$H$222),0)</f>
        <v>49</v>
      </c>
      <c r="B59" s="168" t="s">
        <v>336</v>
      </c>
      <c r="C59" s="112" t="s">
        <v>124</v>
      </c>
      <c r="D59" s="183">
        <f>LARGE((K59,M59,O59,Q59,S59,U59,W59,Y59,AA59,AC59,AE59,AG59,AI59,AK59,AM59,AU59,AX59),1)</f>
        <v>215.86451615429536</v>
      </c>
      <c r="E59" s="183">
        <f>LARGE((K59,M59,O59,Q59,S59,U59,W59,Y59,AA59,AC59,AE59,AG59,AI59,AK59,AM59,AU59,AX59),2)</f>
        <v>88.990328154924455</v>
      </c>
      <c r="F59" s="183">
        <f>LARGE((K59,M59,O59,Q59,S59,U59,W59,Y59,AA59,AC59,AE59,AG59,AI59,AK59,AM59,AU59,AX59),3)</f>
        <v>0</v>
      </c>
      <c r="G59" s="183"/>
      <c r="H59" s="110">
        <f>SUM(D59:G59)</f>
        <v>304.8548443092198</v>
      </c>
      <c r="I59" s="240"/>
      <c r="J59" s="116">
        <v>14</v>
      </c>
      <c r="K59" s="140">
        <f>IF(((J59&gt;=1)*AND(J59&lt;=J$5)),J$9*(1-J$7)^(J59-1),0)</f>
        <v>215.86451615429536</v>
      </c>
      <c r="L59" s="116"/>
      <c r="M59" s="140">
        <f>IF(((L59&gt;=1)*AND(L59&lt;=L$5)),L$9*(1-L$7)^(L59-1),0)</f>
        <v>0</v>
      </c>
      <c r="N59" s="116">
        <v>49</v>
      </c>
      <c r="O59" s="140">
        <f>IF(((N59&gt;=1)*AND(N59&lt;=N$5)),N$9*(1-N$7)^(N59-1),0)</f>
        <v>88.990328154924455</v>
      </c>
      <c r="P59" s="116"/>
      <c r="Q59" s="140">
        <f>IF(((P59&gt;=1)*AND(P59&lt;=P$5)),P$9*(1-P$7)^(P59-1),0)</f>
        <v>0</v>
      </c>
      <c r="R59" s="116"/>
      <c r="S59" s="140">
        <f>IF(((R59&gt;=1)*AND(R59&lt;=R$5)),R$9*(1-R$7)^(R59-1),0)</f>
        <v>0</v>
      </c>
      <c r="T59" s="116"/>
      <c r="U59" s="140">
        <f>IF(((T59&gt;=1)*AND(T59&lt;=T$5)),T$9*(1-T$7)^(T59-1),0)</f>
        <v>0</v>
      </c>
      <c r="V59" s="96"/>
      <c r="W59" s="140">
        <f>IF(((V59&gt;=1)*AND(V59&lt;=V$5)),V$9*(1-V$7)^(V59-1),0)</f>
        <v>0</v>
      </c>
      <c r="X59" s="116"/>
      <c r="Y59" s="140">
        <f>IF(((X59&gt;=1)*AND(X59&lt;=X$5)),X$9*(1-X$7)^(X59-1),0)</f>
        <v>0</v>
      </c>
      <c r="Z59" s="141"/>
      <c r="AA59" s="140">
        <f>IF(((Z59&gt;=1)*AND(Z59&lt;=Z$5)),Z$9*(1-Z$7)^(Z59-1),0)</f>
        <v>0</v>
      </c>
      <c r="AB59" s="141"/>
      <c r="AC59" s="140">
        <f>IF(((AB59&gt;=1)*AND(AB59&lt;=AB$5)),AB$9*(1-AB$7)^(AB59-1),0)</f>
        <v>0</v>
      </c>
      <c r="AD59" s="116"/>
      <c r="AE59" s="140">
        <f>IF(((AD59&gt;=1)*AND(AD59&lt;=AD$5)),AD$9*(1-AD$7)^(AD59-1),0)</f>
        <v>0</v>
      </c>
      <c r="AF59" s="116"/>
      <c r="AG59" s="140">
        <f>IF(((AF59&gt;=1)*AND(AF59&lt;=AF$5)),AF$9*(1-AF$7)^(AF59-1),0)</f>
        <v>0</v>
      </c>
      <c r="AH59" s="116"/>
      <c r="AI59" s="140">
        <f>IF(((AH59&gt;=1)*AND(AH59&lt;=AH$5)),AH$9*(1-AH$7)^(AH59-1),0)</f>
        <v>0</v>
      </c>
      <c r="AJ59" s="116"/>
      <c r="AK59" s="140">
        <f>IF(((AJ59&gt;=1)*AND(AJ59&lt;=AJ$5)),AJ$9*(1-AJ$7)^(AJ59-1),0)</f>
        <v>0</v>
      </c>
      <c r="AL59" s="116"/>
      <c r="AM59" s="140">
        <f>IF(((AL59&gt;=1)*AND(AL59&lt;=AL$4)),AL$9*(1-AL$7)^(AL59-1),0)</f>
        <v>0</v>
      </c>
      <c r="AN59" s="155"/>
      <c r="AO59" s="156">
        <f>IF(((AN59&gt;=1)*AND(AN59&lt;=AN$4)),AN$9*(1-AN$7)^(AN59-1),0)</f>
        <v>0</v>
      </c>
      <c r="AP59" s="116"/>
      <c r="AQ59" s="140">
        <f>IF(((AP59&gt;=1)*AND(AP59&lt;=AP$4)),AP$9*(1-AP$7)^(AP59-1),0)</f>
        <v>0</v>
      </c>
      <c r="AR59" s="116"/>
      <c r="AS59" s="140">
        <f>IF(((AR59&gt;=1)*AND(AR59&lt;=AR$4)),AR$9*(1-AR$7)^(AR59-1),0)</f>
        <v>0</v>
      </c>
      <c r="AT59" s="116"/>
      <c r="AU59" s="140">
        <f>IF(((AT59&gt;=1)*AND(AT59&lt;=AT$5)),AT$9*(1-AT$7)^(AT59-1),0)</f>
        <v>0</v>
      </c>
      <c r="AV59" s="111"/>
      <c r="AW59" s="116"/>
      <c r="AX59" s="140">
        <f>LARGE((AZ59,BB59,BD59,BF59,BH59,BJ59,BL59,BN59),1)</f>
        <v>0</v>
      </c>
      <c r="AY59" s="116"/>
      <c r="AZ59" s="140">
        <f>IF(((AY59&gt;=1)*AND(AY59&lt;=AY$5)),AY$9*(1-AY$7)^(AY59-1),0)</f>
        <v>0</v>
      </c>
      <c r="BA59" s="116"/>
      <c r="BB59" s="140">
        <f>IF(((BA59&gt;=1)*AND(BA59&lt;=BA$5)),BA$9*(1-BA$7)^(BA59-1),0)</f>
        <v>0</v>
      </c>
      <c r="BD59" s="140">
        <f>IF(((BC59&gt;=1)*AND(BC59&lt;=BC$5)),BC$9*(1-BC$7)^(BC59-1),0)</f>
        <v>0</v>
      </c>
      <c r="BE59" s="96"/>
      <c r="BF59" s="140">
        <f>IF(((BE59&gt;=1)*AND(BE59&lt;=BE$5)),BE$9*(1-BE$7)^(BE59-1),0)</f>
        <v>0</v>
      </c>
      <c r="BG59" s="96"/>
      <c r="BH59" s="140">
        <f>IF(((BG59&gt;=1)*AND(BG59&lt;=BG$5)),BG$9*(1-BG$7)^(BG59-1),0)</f>
        <v>0</v>
      </c>
      <c r="BI59" s="96"/>
      <c r="BJ59" s="140">
        <f>IF(((BI59&gt;=1)*AND(BI59&lt;=BI$5)),BI$9*(1-BI$7)^(BI59-1),0)</f>
        <v>0</v>
      </c>
      <c r="BK59" s="96"/>
      <c r="BL59" s="140">
        <f>IF(((BK59&gt;=1)*AND(BK59&lt;=BK$5)),BK$9*(1-BK$7)^(BK59-1),0)</f>
        <v>0</v>
      </c>
      <c r="BM59" s="116"/>
      <c r="BN59" s="262">
        <f>IF(((BM59&gt;=1)*AND(BM59&lt;=BM$5)),BM$9*(1-BM$7)^(BM59-1),0)</f>
        <v>0</v>
      </c>
    </row>
    <row r="60" spans="1:70" s="112" customFormat="1" ht="18" customHeight="1" x14ac:dyDescent="0.15">
      <c r="A60" s="112">
        <f>RANK($H60,($H$11:$H$222),0)</f>
        <v>50</v>
      </c>
      <c r="B60" s="168" t="s">
        <v>222</v>
      </c>
      <c r="C60" s="112" t="s">
        <v>67</v>
      </c>
      <c r="D60" s="183">
        <f>LARGE((K60,M60,O60,Q60,S60,U60,W60,Y60,AA60,AC60,AE60,AG60,AI60,AK60,AM60,AU60,AX60),1)</f>
        <v>278.05781249999995</v>
      </c>
      <c r="E60" s="183">
        <f>LARGE((K60,M60,O60,Q60,S60,U60,W60,Y60,AA60,AC60,AE60,AG60,AI60,AK60,AM60,AU60,AX60),2)</f>
        <v>0</v>
      </c>
      <c r="F60" s="183">
        <f>LARGE((K60,M60,O60,Q60,S60,U60,W60,Y60,AA60,AC60,AE60,AG60,AI60,AK60,AM60,AU60,AX60),3)</f>
        <v>0</v>
      </c>
      <c r="G60" s="183"/>
      <c r="H60" s="110">
        <f>SUM(D60:G60)</f>
        <v>278.05781249999995</v>
      </c>
      <c r="I60" s="240"/>
      <c r="J60" s="116"/>
      <c r="K60" s="140">
        <f>IF(((J60&gt;=1)*AND(J60&lt;=J$5)),J$9*(1-J$7)^(J60-1),0)</f>
        <v>0</v>
      </c>
      <c r="L60" s="96"/>
      <c r="M60" s="140">
        <f>IF(((L60&gt;=1)*AND(L60&lt;=L$5)),L$9*(1-L$7)^(L60-1),0)</f>
        <v>0</v>
      </c>
      <c r="N60" s="116">
        <v>4</v>
      </c>
      <c r="O60" s="140">
        <f>IF(((N60&gt;=1)*AND(N60&lt;=N$5)),N$9*(1-N$7)^(N60-1),0)</f>
        <v>278.05781249999995</v>
      </c>
      <c r="P60" s="116"/>
      <c r="Q60" s="140">
        <f>IF(((P60&gt;=1)*AND(P60&lt;=P$5)),P$9*(1-P$7)^(P60-1),0)</f>
        <v>0</v>
      </c>
      <c r="R60" s="116"/>
      <c r="S60" s="140">
        <f>IF(((R60&gt;=1)*AND(R60&lt;=R$5)),R$9*(1-R$7)^(R60-1),0)</f>
        <v>0</v>
      </c>
      <c r="T60" s="116"/>
      <c r="U60" s="140">
        <f>IF(((T60&gt;=1)*AND(T60&lt;=T$5)),T$9*(1-T$7)^(T60-1),0)</f>
        <v>0</v>
      </c>
      <c r="V60" s="96"/>
      <c r="W60" s="140">
        <f>IF(((V60&gt;=1)*AND(V60&lt;=V$5)),V$9*(1-V$7)^(V60-1),0)</f>
        <v>0</v>
      </c>
      <c r="X60" s="116"/>
      <c r="Y60" s="140">
        <f>IF(((X60&gt;=1)*AND(X60&lt;=X$5)),X$9*(1-X$7)^(X60-1),0)</f>
        <v>0</v>
      </c>
      <c r="Z60" s="141"/>
      <c r="AA60" s="140">
        <f>IF(((Z60&gt;=1)*AND(Z60&lt;=Z$5)),Z$9*(1-Z$7)^(Z60-1),0)</f>
        <v>0</v>
      </c>
      <c r="AB60" s="141"/>
      <c r="AC60" s="140">
        <f>IF(((AB60&gt;=1)*AND(AB60&lt;=AB$5)),AB$9*(1-AB$7)^(AB60-1),0)</f>
        <v>0</v>
      </c>
      <c r="AD60" s="116"/>
      <c r="AE60" s="140">
        <f>IF(((AD60&gt;=1)*AND(AD60&lt;=AD$5)),AD$9*(1-AD$7)^(AD60-1),0)</f>
        <v>0</v>
      </c>
      <c r="AF60" s="116"/>
      <c r="AG60" s="140">
        <f>IF(((AF60&gt;=1)*AND(AF60&lt;=AF$5)),AF$9*(1-AF$7)^(AF60-1),0)</f>
        <v>0</v>
      </c>
      <c r="AH60" s="116"/>
      <c r="AI60" s="140">
        <f>IF(((AH60&gt;=1)*AND(AH60&lt;=AH$5)),AH$9*(1-AH$7)^(AH60-1),0)</f>
        <v>0</v>
      </c>
      <c r="AJ60" s="116"/>
      <c r="AK60" s="140">
        <f>IF(((AJ60&gt;=1)*AND(AJ60&lt;=AJ$5)),AJ$9*(1-AJ$7)^(AJ60-1),0)</f>
        <v>0</v>
      </c>
      <c r="AL60" s="116"/>
      <c r="AM60" s="140">
        <f>IF(((AL60&gt;=1)*AND(AL60&lt;=AL$4)),AL$9*(1-AL$7)^(AL60-1),0)</f>
        <v>0</v>
      </c>
      <c r="AN60" s="155"/>
      <c r="AO60" s="156">
        <f>IF(((AN60&gt;=1)*AND(AN60&lt;=AN$4)),AN$9*(1-AN$7)^(AN60-1),0)</f>
        <v>0</v>
      </c>
      <c r="AP60" s="116"/>
      <c r="AQ60" s="140">
        <f>IF(((AP60&gt;=1)*AND(AP60&lt;=AP$4)),AP$9*(1-AP$7)^(AP60-1),0)</f>
        <v>0</v>
      </c>
      <c r="AR60" s="116"/>
      <c r="AS60" s="140">
        <f>IF(((AR60&gt;=1)*AND(AR60&lt;=AR$4)),AR$9*(1-AR$7)^(AR60-1),0)</f>
        <v>0</v>
      </c>
      <c r="AT60" s="116"/>
      <c r="AU60" s="140">
        <f>IF(((AT60&gt;=1)*AND(AT60&lt;=AT$5)),AT$9*(1-AT$7)^(AT60-1),0)</f>
        <v>0</v>
      </c>
      <c r="AV60" s="154"/>
      <c r="AW60" s="116"/>
      <c r="AX60" s="140">
        <f>LARGE((AZ60,BB60,BD60,BF60,BH60,BJ60,BL60,BN60),1)</f>
        <v>0</v>
      </c>
      <c r="AY60" s="116"/>
      <c r="AZ60" s="140">
        <f>IF(((AY60&gt;=1)*AND(AY60&lt;=AY$5)),AY$9*(1-AY$7)^(AY60-1),0)</f>
        <v>0</v>
      </c>
      <c r="BA60" s="116"/>
      <c r="BB60" s="140">
        <f>IF(((BA60&gt;=1)*AND(BA60&lt;=BA$5)),BA$9*(1-BA$7)^(BA60-1),0)</f>
        <v>0</v>
      </c>
      <c r="BC60" s="98"/>
      <c r="BD60" s="140">
        <f>IF(((BC60&gt;=1)*AND(BC60&lt;=BC$5)),BC$9*(1-BC$7)^(BC60-1),0)</f>
        <v>0</v>
      </c>
      <c r="BE60" s="116"/>
      <c r="BF60" s="140">
        <f>IF(((BE60&gt;=1)*AND(BE60&lt;=BE$5)),BE$9*(1-BE$7)^(BE60-1),0)</f>
        <v>0</v>
      </c>
      <c r="BG60" s="116"/>
      <c r="BH60" s="140">
        <f>IF(((BG60&gt;=1)*AND(BG60&lt;=BG$5)),BG$9*(1-BG$7)^(BG60-1),0)</f>
        <v>0</v>
      </c>
      <c r="BI60" s="116"/>
      <c r="BJ60" s="140">
        <f>IF(((BI60&gt;=1)*AND(BI60&lt;=BI$5)),BI$9*(1-BI$7)^(BI60-1),0)</f>
        <v>0</v>
      </c>
      <c r="BK60" s="116"/>
      <c r="BL60" s="140">
        <f>IF(((BK60&gt;=1)*AND(BK60&lt;=BK$5)),BK$9*(1-BK$7)^(BK60-1),0)</f>
        <v>0</v>
      </c>
      <c r="BM60" s="116"/>
      <c r="BN60" s="262">
        <f>IF(((BM60&gt;=1)*AND(BM60&lt;=BM$5)),BM$9*(1-BM$7)^(BM60-1),0)</f>
        <v>0</v>
      </c>
    </row>
    <row r="61" spans="1:70" s="112" customFormat="1" ht="18" customHeight="1" x14ac:dyDescent="0.15">
      <c r="A61" s="112">
        <f>RANK($H61,($H$11:$H$222),0)</f>
        <v>51</v>
      </c>
      <c r="B61" s="168" t="s">
        <v>436</v>
      </c>
      <c r="C61" s="112" t="s">
        <v>65</v>
      </c>
      <c r="D61" s="183">
        <f>LARGE((K61,M61,O61,Q61,S61,U61,W61,Y61,AA61,AC61,AE61,AG61,AI61,AK61,AM61,AU61,AX61,AZ61,BB61,BD61,BF61,BH61,BJ61,BL61,BN61),1)</f>
        <v>136.85615724670689</v>
      </c>
      <c r="E61" s="183">
        <f>LARGE((K61,M61,O61,Q61,S61,U61,W61,Y61,AA61,AC61,AE61,AG61,AI61,AK61,AM61,AU61,AX61,AZ61,BB61,BD61,BF61,BH61,BJ61,BL61,BN61),2)</f>
        <v>136.85615724670689</v>
      </c>
      <c r="F61" s="183">
        <f>LARGE((K61,M61,O61,Q61,S61,U61,W61,Y61,AA61,AC61,AE61,AG61,AI61,AK61,AM61,AU61,AX61,AZ61,BB61,BD61,BF61,BH61,BJ61,BL61,BN61),3)</f>
        <v>0</v>
      </c>
      <c r="G61" s="285"/>
      <c r="H61" s="110">
        <f>SUM(D61:G61)</f>
        <v>273.71231449341377</v>
      </c>
      <c r="I61" s="240"/>
      <c r="J61" s="116">
        <v>32</v>
      </c>
      <c r="K61" s="140">
        <f>IF(((J61&gt;=1)*AND(J61&lt;=J$5)),J$9*(1-J$7)^(J61-1),0)</f>
        <v>136.85615724670689</v>
      </c>
      <c r="L61" s="116">
        <v>32</v>
      </c>
      <c r="M61" s="140">
        <f>IF(((L61&gt;=1)*AND(L61&lt;=L$5)),L$9*(1-L$7)^(L61-1),0)</f>
        <v>136.85615724670689</v>
      </c>
      <c r="N61" s="116"/>
      <c r="O61" s="140">
        <f>IF(((N61&gt;=1)*AND(N61&lt;=N$5)),N$9*(1-N$7)^(N61-1),0)</f>
        <v>0</v>
      </c>
      <c r="P61" s="116"/>
      <c r="Q61" s="140">
        <f>IF(((P61&gt;=1)*AND(P61&lt;=P$5)),P$9*(1-P$7)^(P61-1),0)</f>
        <v>0</v>
      </c>
      <c r="R61" s="116"/>
      <c r="S61" s="140">
        <f>IF(((R61&gt;=1)*AND(R61&lt;=R$5)),R$9*(1-R$7)^(R61-1),0)</f>
        <v>0</v>
      </c>
      <c r="T61" s="116"/>
      <c r="U61" s="140">
        <f>IF(((T61&gt;=1)*AND(T61&lt;=T$5)),T$9*(1-T$7)^(T61-1),0)</f>
        <v>0</v>
      </c>
      <c r="V61" s="116"/>
      <c r="W61" s="140">
        <f>IF(((V61&gt;=1)*AND(V61&lt;=V$5)),V$9*(1-V$7)^(V61-1),0)</f>
        <v>0</v>
      </c>
      <c r="X61" s="116"/>
      <c r="Y61" s="140">
        <f>IF(((X61&gt;=1)*AND(X61&lt;=X$5)),X$9*(1-X$7)^(X61-1),0)</f>
        <v>0</v>
      </c>
      <c r="Z61" s="141"/>
      <c r="AA61" s="140">
        <f>IF(((Z61&gt;=1)*AND(Z61&lt;=Z$5)),Z$9*(1-Z$7)^(Z61-1),0)</f>
        <v>0</v>
      </c>
      <c r="AB61" s="141"/>
      <c r="AC61" s="140">
        <f>IF(((AB61&gt;=1)*AND(AB61&lt;=AB$5)),AB$9*(1-AB$7)^(AB61-1),0)</f>
        <v>0</v>
      </c>
      <c r="AD61" s="116"/>
      <c r="AE61" s="140">
        <f>IF(((AD61&gt;=1)*AND(AD61&lt;=AD$5)),AD$9*(1-AD$7)^(AD61-1),0)</f>
        <v>0</v>
      </c>
      <c r="AF61" s="116"/>
      <c r="AG61" s="140">
        <f>IF(((AF61&gt;=1)*AND(AF61&lt;=AF$5)),AF$9*(1-AF$7)^(AF61-1),0)</f>
        <v>0</v>
      </c>
      <c r="AH61" s="116"/>
      <c r="AI61" s="140">
        <f>IF(((AH61&gt;=1)*AND(AH61&lt;=AH$5)),AH$9*(1-AH$7)^(AH61-1),0)</f>
        <v>0</v>
      </c>
      <c r="AJ61" s="116"/>
      <c r="AK61" s="140">
        <f>IF(((AJ61&gt;=1)*AND(AJ61&lt;=AJ$5)),AJ$9*(1-AJ$7)^(AJ61-1),0)</f>
        <v>0</v>
      </c>
      <c r="AL61" s="116"/>
      <c r="AM61" s="140">
        <f>IF(((AL61&gt;=1)*AND(AL61&lt;=AL$4)),AL$9*(1-AL$7)^(AL61-1),0)</f>
        <v>0</v>
      </c>
      <c r="AN61" s="155"/>
      <c r="AO61" s="156">
        <f>IF(((AN61&gt;=1)*AND(AN61&lt;=AN$4)),AN$9*(1-AN$7)^(AN61-1),0)</f>
        <v>0</v>
      </c>
      <c r="AP61" s="116"/>
      <c r="AQ61" s="140">
        <f>IF(((AP61&gt;=1)*AND(AP61&lt;=AP$4)),AP$9*(1-AP$7)^(AP61-1),0)</f>
        <v>0</v>
      </c>
      <c r="AR61" s="287"/>
      <c r="AS61" s="140"/>
      <c r="AT61" s="287"/>
      <c r="AU61" s="140">
        <f>IF(((AT61&gt;=1)*AND(AT61&lt;=AT$5)),AT$9*(1-AT$7)^(AT61-1),0)</f>
        <v>0</v>
      </c>
      <c r="AV61" s="111"/>
      <c r="AW61" s="116"/>
      <c r="AX61" s="140">
        <f>LARGE((AZ61,BB61,BD61,BF61,BH61,BJ61,BL61,BN61),1)</f>
        <v>0</v>
      </c>
      <c r="AY61" s="116"/>
      <c r="AZ61" s="140">
        <f>IF(((AY61&gt;=1)*AND(AY61&lt;=AY$5)),AY$9*(1-AY$7)^(AY61-1),0)</f>
        <v>0</v>
      </c>
      <c r="BA61" s="116"/>
      <c r="BB61" s="140">
        <f>IF(((BA61&gt;=1)*AND(BA61&lt;=BA$5)),BA$9*(1-BA$7)^(BA61-1),0)</f>
        <v>0</v>
      </c>
      <c r="BD61" s="140">
        <f>IF(((BC61&gt;=1)*AND(BC61&lt;=BC$5)),BC$9*(1-BC$7)^(BC61-1),0)</f>
        <v>0</v>
      </c>
      <c r="BE61" s="289"/>
      <c r="BF61" s="140">
        <f>IF(((BE61&gt;=1)*AND(BE61&lt;=BE$5)),BE$9*(1-BE$7)^(BE61-1),0)</f>
        <v>0</v>
      </c>
      <c r="BG61" s="289"/>
      <c r="BH61" s="140">
        <f>IF(((BG61&gt;=1)*AND(BG61&lt;=BG$5)),BG$9*(1-BG$7)^(BG61-1),0)</f>
        <v>0</v>
      </c>
      <c r="BI61" s="289"/>
      <c r="BJ61" s="140">
        <f>IF(((BI61&gt;=1)*AND(BI61&lt;=BI$5)),BI$9*(1-BI$7)^(BI61-1),0)</f>
        <v>0</v>
      </c>
      <c r="BK61" s="289"/>
      <c r="BL61" s="140">
        <f>IF(((BK61&gt;=1)*AND(BK61&lt;=BK$5)),BK$9*(1-BK$7)^(BK61-1),0)</f>
        <v>0</v>
      </c>
      <c r="BM61" s="287"/>
      <c r="BN61" s="262">
        <f>IF(((BM61&gt;=1)*AND(BM61&lt;=BM$5)),BM$9*(1-BM$7)^(BM61-1),0)</f>
        <v>0</v>
      </c>
    </row>
    <row r="62" spans="1:70" s="112" customFormat="1" ht="18" customHeight="1" x14ac:dyDescent="0.15">
      <c r="A62" s="112">
        <f>RANK($H62,($H$11:$H$222),0)</f>
        <v>52</v>
      </c>
      <c r="B62" s="168" t="s">
        <v>369</v>
      </c>
      <c r="C62" s="112" t="s">
        <v>116</v>
      </c>
      <c r="D62" s="183">
        <f>LARGE((K62,M62,O62,Q62,S62,U62,W62,Y62,AA62,AC62,AE62,AG62,AI62,AK62,AM62,AU62,AX62),1)</f>
        <v>143.96439947056609</v>
      </c>
      <c r="E62" s="183">
        <f>LARGE((K62,M62,O62,Q62,S62,U62,W62,Y62,AA62,AC62,AE62,AG62,AI62,AK62,AM62,AU62,AX62),2)</f>
        <v>126.84641237058447</v>
      </c>
      <c r="F62" s="183">
        <f>LARGE((K62,M62,O62,Q62,S62,U62,W62,Y62,AA62,AC62,AE62,AG62,AI62,AK62,AM62,AU62,AX62),3)</f>
        <v>0</v>
      </c>
      <c r="G62" s="285"/>
      <c r="H62" s="110">
        <f>SUM(D62:G62)</f>
        <v>270.81081184115055</v>
      </c>
      <c r="I62" s="240"/>
      <c r="J62" s="116">
        <v>30</v>
      </c>
      <c r="K62" s="140">
        <f>IF(((J62&gt;=1)*AND(J62&lt;=J$5)),J$9*(1-J$7)^(J62-1),0)</f>
        <v>143.96439947056609</v>
      </c>
      <c r="L62" s="116">
        <v>35</v>
      </c>
      <c r="M62" s="140">
        <f>IF(((L62&gt;=1)*AND(L62&lt;=L$5)),L$9*(1-L$7)^(L62-1),0)</f>
        <v>126.84641237058447</v>
      </c>
      <c r="N62" s="116"/>
      <c r="O62" s="140">
        <f>IF(((N62&gt;=1)*AND(N62&lt;=N$5)),N$9*(1-N$7)^(N62-1),0)</f>
        <v>0</v>
      </c>
      <c r="P62" s="116"/>
      <c r="Q62" s="140">
        <f>IF(((P62&gt;=1)*AND(P62&lt;=P$5)),P$9*(1-P$7)^(P62-1),0)</f>
        <v>0</v>
      </c>
      <c r="R62" s="116"/>
      <c r="S62" s="140">
        <f>IF(((R62&gt;=1)*AND(R62&lt;=R$5)),R$9*(1-R$7)^(R62-1),0)</f>
        <v>0</v>
      </c>
      <c r="T62" s="116"/>
      <c r="U62" s="140">
        <f>IF(((T62&gt;=1)*AND(T62&lt;=T$5)),T$9*(1-T$7)^(T62-1),0)</f>
        <v>0</v>
      </c>
      <c r="V62" s="116"/>
      <c r="W62" s="140">
        <f>IF(((V62&gt;=1)*AND(V62&lt;=V$5)),V$9*(1-V$7)^(V62-1),0)</f>
        <v>0</v>
      </c>
      <c r="X62" s="116"/>
      <c r="Y62" s="140">
        <f>IF(((X62&gt;=1)*AND(X62&lt;=X$5)),X$9*(1-X$7)^(X62-1),0)</f>
        <v>0</v>
      </c>
      <c r="Z62" s="141"/>
      <c r="AA62" s="140">
        <f>IF(((Z62&gt;=1)*AND(Z62&lt;=Z$5)),Z$9*(1-Z$7)^(Z62-1),0)</f>
        <v>0</v>
      </c>
      <c r="AB62" s="141"/>
      <c r="AC62" s="140">
        <f>IF(((AB62&gt;=1)*AND(AB62&lt;=AB$5)),AB$9*(1-AB$7)^(AB62-1),0)</f>
        <v>0</v>
      </c>
      <c r="AD62" s="116"/>
      <c r="AE62" s="140">
        <f>IF(((AD62&gt;=1)*AND(AD62&lt;=AD$5)),AD$9*(1-AD$7)^(AD62-1),0)</f>
        <v>0</v>
      </c>
      <c r="AF62" s="116"/>
      <c r="AG62" s="140">
        <f>IF(((AF62&gt;=1)*AND(AF62&lt;=AF$5)),AF$9*(1-AF$7)^(AF62-1),0)</f>
        <v>0</v>
      </c>
      <c r="AH62" s="116"/>
      <c r="AI62" s="140">
        <f>IF(((AH62&gt;=1)*AND(AH62&lt;=AH$5)),AH$9*(1-AH$7)^(AH62-1),0)</f>
        <v>0</v>
      </c>
      <c r="AJ62" s="116"/>
      <c r="AK62" s="140">
        <f>IF(((AJ62&gt;=1)*AND(AJ62&lt;=AJ$5)),AJ$9*(1-AJ$7)^(AJ62-1),0)</f>
        <v>0</v>
      </c>
      <c r="AL62" s="116"/>
      <c r="AM62" s="140">
        <f>IF(((AL62&gt;=1)*AND(AL62&lt;=AL$4)),AL$9*(1-AL$7)^(AL62-1),0)</f>
        <v>0</v>
      </c>
      <c r="AN62" s="155"/>
      <c r="AO62" s="156">
        <f>IF(((AN62&gt;=1)*AND(AN62&lt;=AN$4)),AN$9*(1-AN$7)^(AN62-1),0)</f>
        <v>0</v>
      </c>
      <c r="AP62" s="116"/>
      <c r="AQ62" s="140">
        <f>IF(((AP62&gt;=1)*AND(AP62&lt;=AP$4)),AP$9*(1-AP$7)^(AP62-1),0)</f>
        <v>0</v>
      </c>
      <c r="AR62" s="116"/>
      <c r="AS62" s="140">
        <f>IF(((AR62&gt;=1)*AND(AR62&lt;=AR$4)),AR$9*(1-AR$7)^(AR62-1),0)</f>
        <v>0</v>
      </c>
      <c r="AT62" s="116"/>
      <c r="AU62" s="140">
        <f>IF(((AT62&gt;=1)*AND(AT62&lt;=AT$5)),AT$9*(1-AT$7)^(AT62-1),0)</f>
        <v>0</v>
      </c>
      <c r="AV62" s="111"/>
      <c r="AW62" s="116"/>
      <c r="AX62" s="140">
        <f>LARGE((AZ62,BB62,BD62,BF62,BH62,BJ62,BL62,BN62),1)</f>
        <v>0</v>
      </c>
      <c r="AY62" s="116"/>
      <c r="AZ62" s="140">
        <f>IF(((AY62&gt;=1)*AND(AY62&lt;=AY$5)),AY$9*(1-AY$7)^(AY62-1),0)</f>
        <v>0</v>
      </c>
      <c r="BA62" s="116"/>
      <c r="BB62" s="140">
        <f>IF(((BA62&gt;=1)*AND(BA62&lt;=BA$5)),BA$9*(1-BA$7)^(BA62-1),0)</f>
        <v>0</v>
      </c>
      <c r="BD62" s="140">
        <f>IF(((BC62&gt;=1)*AND(BC62&lt;=BC$5)),BC$9*(1-BC$7)^(BC62-1),0)</f>
        <v>0</v>
      </c>
      <c r="BE62" s="289"/>
      <c r="BF62" s="140">
        <f>IF(((BE62&gt;=1)*AND(BE62&lt;=BE$5)),BE$9*(1-BE$7)^(BE62-1),0)</f>
        <v>0</v>
      </c>
      <c r="BG62" s="289"/>
      <c r="BH62" s="140">
        <f>IF(((BG62&gt;=1)*AND(BG62&lt;=BG$5)),BG$9*(1-BG$7)^(BG62-1),0)</f>
        <v>0</v>
      </c>
      <c r="BI62" s="289"/>
      <c r="BJ62" s="140">
        <f>IF(((BI62&gt;=1)*AND(BI62&lt;=BI$5)),BI$9*(1-BI$7)^(BI62-1),0)</f>
        <v>0</v>
      </c>
      <c r="BK62" s="289"/>
      <c r="BL62" s="140">
        <f>IF(((BK62&gt;=1)*AND(BK62&lt;=BK$5)),BK$9*(1-BK$7)^(BK62-1),0)</f>
        <v>0</v>
      </c>
      <c r="BM62" s="116"/>
      <c r="BN62" s="262">
        <f>IF(((BM62&gt;=1)*AND(BM62&lt;=BM$5)),BM$9*(1-BM$7)^(BM62-1),0)</f>
        <v>0</v>
      </c>
      <c r="BO62" s="163"/>
      <c r="BP62" s="163"/>
      <c r="BQ62" s="163"/>
      <c r="BR62" s="163"/>
    </row>
    <row r="63" spans="1:70" ht="18" customHeight="1" x14ac:dyDescent="0.15">
      <c r="A63" s="112">
        <f>RANK($H63,($H$11:$H$222),0)</f>
        <v>53</v>
      </c>
      <c r="B63" s="299" t="s">
        <v>442</v>
      </c>
      <c r="C63" s="100" t="s">
        <v>65</v>
      </c>
      <c r="D63" s="183">
        <f>LARGE((K63,M63,O63,Q63,S63,U63,W63,Y63,AA63,AC63,AE63,AG63,AI63,AK63,AM63,AU63,AX63,AZ63,BB63,BD63,BF63,BH63,BJ63,BL63,BN63),1)</f>
        <v>180.80630406573005</v>
      </c>
      <c r="E63" s="183">
        <f>LARGE((K63,M63,O63,Q63,S63,U63,W63,Y63,AA63,AC63,AE63,AG63,AI63,AK63,AM63,AU63,AX63,AZ63,BB63,BD63,BF63,BH63,BJ63,BL63,BN63),2)</f>
        <v>78.408994887941461</v>
      </c>
      <c r="F63" s="183">
        <f>LARGE((K63,M63,O63,Q63,S63,U63,W63,Y63,AA63,AC63,AE63,AG63,AI63,AK63,AM63,AU63,AX63,AZ63,BB63,BD63,BF63,BH63,BJ63,BL63,BN63),3)</f>
        <v>0</v>
      </c>
      <c r="G63" s="285"/>
      <c r="H63" s="110">
        <f>SUM(D63:G63)</f>
        <v>259.21529895367149</v>
      </c>
      <c r="I63" s="240"/>
      <c r="J63" s="116">
        <v>54</v>
      </c>
      <c r="K63" s="140">
        <f>IF(((J63&gt;=1)*AND(J63&lt;=J$5)),J$9*(1-J$7)^(J63-1),0)</f>
        <v>78.408994887941461</v>
      </c>
      <c r="L63" s="116">
        <v>21</v>
      </c>
      <c r="M63" s="140">
        <f>IF(((L63&gt;=1)*AND(L63&lt;=L$5)),L$9*(1-L$7)^(L63-1),0)</f>
        <v>180.80630406573005</v>
      </c>
      <c r="N63" s="116"/>
      <c r="O63" s="140">
        <f>IF(((N63&gt;=1)*AND(N63&lt;=N$5)),N$9*(1-N$7)^(N63-1),0)</f>
        <v>0</v>
      </c>
      <c r="P63" s="116"/>
      <c r="Q63" s="140">
        <f>IF(((P63&gt;=1)*AND(P63&lt;=P$5)),P$9*(1-P$7)^(P63-1),0)</f>
        <v>0</v>
      </c>
      <c r="R63" s="116"/>
      <c r="S63" s="140">
        <f>IF(((R63&gt;=1)*AND(R63&lt;=R$5)),R$9*(1-R$7)^(R63-1),0)</f>
        <v>0</v>
      </c>
      <c r="T63" s="116"/>
      <c r="U63" s="140">
        <f>IF(((T63&gt;=1)*AND(T63&lt;=T$5)),T$9*(1-T$7)^(T63-1),0)</f>
        <v>0</v>
      </c>
      <c r="V63" s="155"/>
      <c r="W63" s="140">
        <f>IF(((V63&gt;=1)*AND(V63&lt;=V$5)),V$9*(1-V$7)^(V63-1),0)</f>
        <v>0</v>
      </c>
      <c r="X63" s="116"/>
      <c r="Y63" s="140">
        <f>IF(((X63&gt;=1)*AND(X63&lt;=X$5)),X$9*(1-X$7)^(X63-1),0)</f>
        <v>0</v>
      </c>
      <c r="Z63" s="141"/>
      <c r="AA63" s="140">
        <f>IF(((Z63&gt;=1)*AND(Z63&lt;=Z$5)),Z$9*(1-Z$7)^(Z63-1),0)</f>
        <v>0</v>
      </c>
      <c r="AB63" s="141"/>
      <c r="AC63" s="140">
        <f>IF(((AB63&gt;=1)*AND(AB63&lt;=AB$5)),AB$9*(1-AB$7)^(AB63-1),0)</f>
        <v>0</v>
      </c>
      <c r="AD63" s="116"/>
      <c r="AE63" s="140">
        <f>IF(((AD63&gt;=1)*AND(AD63&lt;=AD$5)),AD$9*(1-AD$7)^(AD63-1),0)</f>
        <v>0</v>
      </c>
      <c r="AF63" s="116"/>
      <c r="AG63" s="140">
        <f>IF(((AF63&gt;=1)*AND(AF63&lt;=AF$5)),AF$9*(1-AF$7)^(AF63-1),0)</f>
        <v>0</v>
      </c>
      <c r="AH63" s="116"/>
      <c r="AI63" s="140">
        <f>IF(((AH63&gt;=1)*AND(AH63&lt;=AH$5)),AH$9*(1-AH$7)^(AH63-1),0)</f>
        <v>0</v>
      </c>
      <c r="AJ63" s="116"/>
      <c r="AK63" s="140">
        <f>IF(((AJ63&gt;=1)*AND(AJ63&lt;=AJ$5)),AJ$9*(1-AJ$7)^(AJ63-1),0)</f>
        <v>0</v>
      </c>
      <c r="AL63" s="116"/>
      <c r="AM63" s="140">
        <f>IF(((AL63&gt;=1)*AND(AL63&lt;=AL$4)),AL$9*(1-AL$7)^(AL63-1),0)</f>
        <v>0</v>
      </c>
      <c r="AN63" s="155"/>
      <c r="AO63" s="156">
        <f>IF(((AN63&gt;=1)*AND(AN63&lt;=AN$4)),AN$9*(1-AN$7)^(AN63-1),0)</f>
        <v>0</v>
      </c>
      <c r="AP63" s="116"/>
      <c r="AQ63" s="140">
        <f>IF(((AP63&gt;=1)*AND(AP63&lt;=AP$4)),AP$9*(1-AP$7)^(AP63-1),0)</f>
        <v>0</v>
      </c>
      <c r="AR63" s="287"/>
      <c r="AS63" s="140"/>
      <c r="AT63" s="287"/>
      <c r="AU63" s="140">
        <f>IF(((AT63&gt;=1)*AND(AT63&lt;=AT$5)),AT$9*(1-AT$7)^(AT63-1),0)</f>
        <v>0</v>
      </c>
      <c r="AV63" s="386"/>
      <c r="AW63" s="116"/>
      <c r="AX63" s="140">
        <f>LARGE((AZ63,BB63,BD63,BF63,BH63,BJ63,BL63,BN63),1)</f>
        <v>0</v>
      </c>
      <c r="AY63" s="116"/>
      <c r="AZ63" s="140">
        <f>IF(((AY63&gt;=1)*AND(AY63&lt;=AY$5)),AY$9*(1-AY$7)^(AY63-1),0)</f>
        <v>0</v>
      </c>
      <c r="BA63" s="116"/>
      <c r="BB63" s="140">
        <f>IF(((BA63&gt;=1)*AND(BA63&lt;=BA$5)),BA$9*(1-BA$7)^(BA63-1),0)</f>
        <v>0</v>
      </c>
      <c r="BC63" s="386"/>
      <c r="BD63" s="140">
        <f>IF(((BC63&gt;=1)*AND(BC63&lt;=BC$5)),BC$9*(1-BC$7)^(BC63-1),0)</f>
        <v>0</v>
      </c>
      <c r="BE63" s="96"/>
      <c r="BF63" s="140">
        <f>IF(((BE63&gt;=1)*AND(BE63&lt;=BE$5)),BE$9*(1-BE$7)^(BE63-1),0)</f>
        <v>0</v>
      </c>
      <c r="BG63" s="96"/>
      <c r="BH63" s="140">
        <f>IF(((BG63&gt;=1)*AND(BG63&lt;=BG$5)),BG$9*(1-BG$7)^(BG63-1),0)</f>
        <v>0</v>
      </c>
      <c r="BI63" s="96"/>
      <c r="BJ63" s="140">
        <f>IF(((BI63&gt;=1)*AND(BI63&lt;=BI$5)),BI$9*(1-BI$7)^(BI63-1),0)</f>
        <v>0</v>
      </c>
      <c r="BK63" s="96"/>
      <c r="BL63" s="140">
        <f>IF(((BK63&gt;=1)*AND(BK63&lt;=BK$5)),BK$9*(1-BK$7)^(BK63-1),0)</f>
        <v>0</v>
      </c>
      <c r="BM63" s="287"/>
      <c r="BN63" s="262">
        <f>IF(((BM63&gt;=1)*AND(BM63&lt;=BM$5)),BM$9*(1-BM$7)^(BM63-1),0)</f>
        <v>0</v>
      </c>
      <c r="BO63" s="153"/>
      <c r="BP63" s="153"/>
      <c r="BQ63" s="153"/>
      <c r="BR63" s="153"/>
    </row>
    <row r="64" spans="1:70" s="112" customFormat="1" ht="18" customHeight="1" x14ac:dyDescent="0.15">
      <c r="A64" s="112">
        <f>RANK($H64,($H$11:$H$222),0)</f>
        <v>54</v>
      </c>
      <c r="B64" s="168" t="s">
        <v>430</v>
      </c>
      <c r="C64" s="112" t="s">
        <v>124</v>
      </c>
      <c r="D64" s="183">
        <f>LARGE((K64,M64,O64,Q64,S64,U64,W64,Y64,AA64,AC64,AE64,AG64,AI64,AK64,AM64,AU64,AX64,AZ64,BB64,BD64,BF64,BH64,BJ64,BL64,BN64),1)</f>
        <v>126.84641237058447</v>
      </c>
      <c r="E64" s="183">
        <f>LARGE((K64,M64,O64,Q64,S64,U64,W64,Y64,AA64,AC64,AE64,AG64,AI64,AK64,AM64,AU64,AX64,AZ64,BB64,BD64,BF64,BH64,BJ64,BL64,BN64),2)</f>
        <v>120.58337075978685</v>
      </c>
      <c r="F64" s="183">
        <f>LARGE((K64,M64,O64,Q64,S64,U64,W64,Y64,AA64,AC64,AE64,AG64,AI64,AK64,AM64,AU64,AX64,AZ64,BB64,BD64,BF64,BH64,BJ64,BL64,BN64),3)</f>
        <v>0</v>
      </c>
      <c r="G64" s="285"/>
      <c r="H64" s="110">
        <f>SUM(D64:G64)</f>
        <v>247.42978313037133</v>
      </c>
      <c r="I64" s="240"/>
      <c r="J64" s="116">
        <v>35</v>
      </c>
      <c r="K64" s="140">
        <f>IF(((J64&gt;=1)*AND(J64&lt;=J$5)),J$9*(1-J$7)^(J64-1),0)</f>
        <v>126.84641237058447</v>
      </c>
      <c r="L64" s="116">
        <v>37</v>
      </c>
      <c r="M64" s="140">
        <f>IF(((L64&gt;=1)*AND(L64&lt;=L$5)),L$9*(1-L$7)^(L64-1),0)</f>
        <v>120.58337075978685</v>
      </c>
      <c r="N64" s="116"/>
      <c r="O64" s="140">
        <f>IF(((N64&gt;=1)*AND(N64&lt;=N$5)),N$9*(1-N$7)^(N64-1),0)</f>
        <v>0</v>
      </c>
      <c r="P64" s="116"/>
      <c r="Q64" s="140">
        <f>IF(((P64&gt;=1)*AND(P64&lt;=P$5)),P$9*(1-P$7)^(P64-1),0)</f>
        <v>0</v>
      </c>
      <c r="R64" s="116"/>
      <c r="S64" s="140">
        <f>IF(((R64&gt;=1)*AND(R64&lt;=R$5)),R$9*(1-R$7)^(R64-1),0)</f>
        <v>0</v>
      </c>
      <c r="T64" s="116"/>
      <c r="U64" s="140">
        <f>IF(((T64&gt;=1)*AND(T64&lt;=T$5)),T$9*(1-T$7)^(T64-1),0)</f>
        <v>0</v>
      </c>
      <c r="V64" s="116"/>
      <c r="W64" s="140">
        <f>IF(((V64&gt;=1)*AND(V64&lt;=V$5)),V$9*(1-V$7)^(V64-1),0)</f>
        <v>0</v>
      </c>
      <c r="X64" s="116"/>
      <c r="Y64" s="140">
        <f>IF(((X64&gt;=1)*AND(X64&lt;=X$5)),X$9*(1-X$7)^(X64-1),0)</f>
        <v>0</v>
      </c>
      <c r="Z64" s="141"/>
      <c r="AA64" s="140">
        <f>IF(((Z64&gt;=1)*AND(Z64&lt;=Z$5)),Z$9*(1-Z$7)^(Z64-1),0)</f>
        <v>0</v>
      </c>
      <c r="AB64" s="141"/>
      <c r="AC64" s="140">
        <f>IF(((AB64&gt;=1)*AND(AB64&lt;=AB$5)),AB$9*(1-AB$7)^(AB64-1),0)</f>
        <v>0</v>
      </c>
      <c r="AD64" s="116"/>
      <c r="AE64" s="140">
        <f>IF(((AD64&gt;=1)*AND(AD64&lt;=AD$5)),AD$9*(1-AD$7)^(AD64-1),0)</f>
        <v>0</v>
      </c>
      <c r="AF64" s="116"/>
      <c r="AG64" s="140">
        <f>IF(((AF64&gt;=1)*AND(AF64&lt;=AF$5)),AF$9*(1-AF$7)^(AF64-1),0)</f>
        <v>0</v>
      </c>
      <c r="AH64" s="116"/>
      <c r="AI64" s="140">
        <f>IF(((AH64&gt;=1)*AND(AH64&lt;=AH$5)),AH$9*(1-AH$7)^(AH64-1),0)</f>
        <v>0</v>
      </c>
      <c r="AJ64" s="116"/>
      <c r="AK64" s="140">
        <f>IF(((AJ64&gt;=1)*AND(AJ64&lt;=AJ$5)),AJ$9*(1-AJ$7)^(AJ64-1),0)</f>
        <v>0</v>
      </c>
      <c r="AL64" s="116"/>
      <c r="AM64" s="140">
        <f>IF(((AL64&gt;=1)*AND(AL64&lt;=AL$4)),AL$9*(1-AL$7)^(AL64-1),0)</f>
        <v>0</v>
      </c>
      <c r="AN64" s="155"/>
      <c r="AO64" s="156">
        <f>IF(((AN64&gt;=1)*AND(AN64&lt;=AN$4)),AN$9*(1-AN$7)^(AN64-1),0)</f>
        <v>0</v>
      </c>
      <c r="AP64" s="116"/>
      <c r="AQ64" s="140">
        <f>IF(((AP64&gt;=1)*AND(AP64&lt;=AP$4)),AP$9*(1-AP$7)^(AP64-1),0)</f>
        <v>0</v>
      </c>
      <c r="AR64" s="287"/>
      <c r="AS64" s="140"/>
      <c r="AT64" s="287"/>
      <c r="AU64" s="140">
        <f>IF(((AT64&gt;=1)*AND(AT64&lt;=AT$5)),AT$9*(1-AT$7)^(AT64-1),0)</f>
        <v>0</v>
      </c>
      <c r="AV64" s="111"/>
      <c r="AW64" s="116"/>
      <c r="AX64" s="140">
        <f>LARGE((AZ64,BB64,BD64,BF64,BH64,BJ64,BL64,BN64),1)</f>
        <v>0</v>
      </c>
      <c r="AY64" s="116"/>
      <c r="AZ64" s="140">
        <f>IF(((AY64&gt;=1)*AND(AY64&lt;=AY$5)),AY$9*(1-AY$7)^(AY64-1),0)</f>
        <v>0</v>
      </c>
      <c r="BA64" s="116"/>
      <c r="BB64" s="140">
        <f>IF(((BA64&gt;=1)*AND(BA64&lt;=BA$5)),BA$9*(1-BA$7)^(BA64-1),0)</f>
        <v>0</v>
      </c>
      <c r="BD64" s="140">
        <f>IF(((BC64&gt;=1)*AND(BC64&lt;=BC$5)),BC$9*(1-BC$7)^(BC64-1),0)</f>
        <v>0</v>
      </c>
      <c r="BE64" s="289"/>
      <c r="BF64" s="140">
        <f>IF(((BE64&gt;=1)*AND(BE64&lt;=BE$5)),BE$9*(1-BE$7)^(BE64-1),0)</f>
        <v>0</v>
      </c>
      <c r="BG64" s="289"/>
      <c r="BH64" s="140">
        <f>IF(((BG64&gt;=1)*AND(BG64&lt;=BG$5)),BG$9*(1-BG$7)^(BG64-1),0)</f>
        <v>0</v>
      </c>
      <c r="BI64" s="289"/>
      <c r="BJ64" s="140">
        <f>IF(((BI64&gt;=1)*AND(BI64&lt;=BI$5)),BI$9*(1-BI$7)^(BI64-1),0)</f>
        <v>0</v>
      </c>
      <c r="BK64" s="289"/>
      <c r="BL64" s="140">
        <f>IF(((BK64&gt;=1)*AND(BK64&lt;=BK$5)),BK$9*(1-BK$7)^(BK64-1),0)</f>
        <v>0</v>
      </c>
      <c r="BM64" s="287"/>
      <c r="BN64" s="262">
        <f>IF(((BM64&gt;=1)*AND(BM64&lt;=BM$5)),BM$9*(1-BM$7)^(BM64-1),0)</f>
        <v>0</v>
      </c>
    </row>
    <row r="65" spans="1:70" ht="18" customHeight="1" x14ac:dyDescent="0.15">
      <c r="A65" s="112">
        <f>RANK($H65,($H$11:$H$222),0)</f>
        <v>55</v>
      </c>
      <c r="B65" s="168" t="s">
        <v>76</v>
      </c>
      <c r="C65" s="112" t="s">
        <v>69</v>
      </c>
      <c r="D65" s="183">
        <f>LARGE((K65,M65,O65,Q65,S65,U65,W65,Y65,AA65,AC65,AE65,AG65,AI65,AK65,AM65,AU65,AX65),1)</f>
        <v>239.94066578427683</v>
      </c>
      <c r="E65" s="183">
        <f>LARGE((K65,M65,O65,Q65,S65,U65,W65,Y65,AA65,AC65,AE65,AG65,AI65,AK65,AM65,AU65,AX65),2)</f>
        <v>0</v>
      </c>
      <c r="F65" s="183">
        <f>LARGE((K65,M65,O65,Q65,S65,U65,W65,Y65,AA65,AC65,AE65,AG65,AI65,AK65,AM65,AU65,AX65),3)</f>
        <v>0</v>
      </c>
      <c r="G65" s="183"/>
      <c r="H65" s="110">
        <f>SUM(D65:G65)</f>
        <v>239.94066578427683</v>
      </c>
      <c r="I65" s="240"/>
      <c r="J65" s="116"/>
      <c r="K65" s="140">
        <f>IF(((J65&gt;=1)*AND(J65&lt;=J$5)),J$9*(1-J$7)^(J65-1),0)</f>
        <v>0</v>
      </c>
      <c r="L65" s="96"/>
      <c r="M65" s="140">
        <f>IF(((L65&gt;=1)*AND(L65&lt;=L$5)),L$9*(1-L$7)^(L65-1),0)</f>
        <v>0</v>
      </c>
      <c r="N65" s="116"/>
      <c r="O65" s="140">
        <f>IF(((N65&gt;=1)*AND(N65&lt;=N$5)),N$9*(1-N$7)^(N65-1),0)</f>
        <v>0</v>
      </c>
      <c r="P65" s="116"/>
      <c r="Q65" s="140">
        <f>IF(((P65&gt;=1)*AND(P65&lt;=P$5)),P$9*(1-P$7)^(P65-1),0)</f>
        <v>0</v>
      </c>
      <c r="R65" s="116"/>
      <c r="S65" s="140">
        <f>IF(((R65&gt;=1)*AND(R65&lt;=R$5)),R$9*(1-R$7)^(R65-1),0)</f>
        <v>0</v>
      </c>
      <c r="T65" s="116"/>
      <c r="U65" s="140">
        <f>IF(((T65&gt;=1)*AND(T65&lt;=T$5)),T$9*(1-T$7)^(T65-1),0)</f>
        <v>0</v>
      </c>
      <c r="V65" s="96"/>
      <c r="W65" s="140">
        <f>IF(((V65&gt;=1)*AND(V65&lt;=V$5)),V$9*(1-V$7)^(V65-1),0)</f>
        <v>0</v>
      </c>
      <c r="X65" s="116"/>
      <c r="Y65" s="140">
        <f>IF(((X65&gt;=1)*AND(X65&lt;=X$5)),X$9*(1-X$7)^(X65-1),0)</f>
        <v>0</v>
      </c>
      <c r="Z65" s="141"/>
      <c r="AA65" s="140">
        <f>IF(((Z65&gt;=1)*AND(Z65&lt;=Z$5)),Z$9*(1-Z$7)^(Z65-1),0)</f>
        <v>0</v>
      </c>
      <c r="AB65" s="141"/>
      <c r="AC65" s="140">
        <f>IF(((AB65&gt;=1)*AND(AB65&lt;=AB$5)),AB$9*(1-AB$7)^(AB65-1),0)</f>
        <v>0</v>
      </c>
      <c r="AD65" s="116"/>
      <c r="AE65" s="140">
        <f>IF(((AD65&gt;=1)*AND(AD65&lt;=AD$5)),AD$9*(1-AD$7)^(AD65-1),0)</f>
        <v>0</v>
      </c>
      <c r="AF65" s="116"/>
      <c r="AG65" s="140">
        <f>IF(((AF65&gt;=1)*AND(AF65&lt;=AF$5)),AF$9*(1-AF$7)^(AF65-1),0)</f>
        <v>0</v>
      </c>
      <c r="AH65" s="116"/>
      <c r="AI65" s="140">
        <f>IF(((AH65&gt;=1)*AND(AH65&lt;=AH$5)),AH$9*(1-AH$7)^(AH65-1),0)</f>
        <v>0</v>
      </c>
      <c r="AJ65" s="116"/>
      <c r="AK65" s="140">
        <f>IF(((AJ65&gt;=1)*AND(AJ65&lt;=AJ$5)),AJ$9*(1-AJ$7)^(AJ65-1),0)</f>
        <v>0</v>
      </c>
      <c r="AL65" s="116"/>
      <c r="AM65" s="140">
        <f>IF(((AL65&gt;=1)*AND(AL65&lt;=AL$4)),AL$9*(1-AL$7)^(AL65-1),0)</f>
        <v>0</v>
      </c>
      <c r="AN65" s="116"/>
      <c r="AO65" s="140">
        <f>IF(((AN65&gt;=1)*AND(AN65&lt;=AN$4)),AN$9*(1-AN$7)^(AN65-1),0)</f>
        <v>0</v>
      </c>
      <c r="AP65" s="116"/>
      <c r="AQ65" s="140">
        <f>IF(((AP65&gt;=1)*AND(AP65&lt;=AP$4)),AP$9*(1-AP$7)^(AP65-1),0)</f>
        <v>0</v>
      </c>
      <c r="AR65" s="116"/>
      <c r="AS65" s="140">
        <f>IF(((AR65&gt;=1)*AND(AR65&lt;=AR$4)),AR$9*(1-AR$7)^(AR65-1),0)</f>
        <v>0</v>
      </c>
      <c r="AT65" s="116"/>
      <c r="AU65" s="140">
        <f>IF(((AT65&gt;=1)*AND(AT65&lt;=AT$5)),AT$9*(1-AT$7)^(AT65-1),0)</f>
        <v>0</v>
      </c>
      <c r="AV65" s="386"/>
      <c r="AW65" s="116"/>
      <c r="AX65" s="140">
        <f>LARGE((AZ65,BB65,BD65,BF65,BH65,BJ65,BL65,BN65),1)</f>
        <v>239.94066578427683</v>
      </c>
      <c r="AY65" s="116"/>
      <c r="AZ65" s="140">
        <f>IF(((AY65&gt;=1)*AND(AY65&lt;=AY$5)),AY$9*(1-AY$7)^(AY65-1),0)</f>
        <v>0</v>
      </c>
      <c r="BA65" s="116"/>
      <c r="BB65" s="140">
        <f>IF(((BA65&gt;=1)*AND(BA65&lt;=BA$5)),BA$9*(1-BA$7)^(BA65-1),0)</f>
        <v>0</v>
      </c>
      <c r="BC65" s="386">
        <v>33</v>
      </c>
      <c r="BD65" s="140">
        <f>IF(((BC65&gt;=1)*AND(BC65&lt;=BC$5)),BC$9*(1-BC$7)^(BC65-1),0)</f>
        <v>0</v>
      </c>
      <c r="BE65" s="116">
        <v>30</v>
      </c>
      <c r="BF65" s="140">
        <f>IF(((BE65&gt;=1)*AND(BE65&lt;=BE$5)),BE$9*(1-BE$7)^(BE65-1),0)</f>
        <v>239.94066578427683</v>
      </c>
      <c r="BG65" s="116"/>
      <c r="BH65" s="140">
        <f>IF(((BG65&gt;=1)*AND(BG65&lt;=BG$5)),BG$9*(1-BG$7)^(BG65-1),0)</f>
        <v>0</v>
      </c>
      <c r="BI65" s="116"/>
      <c r="BJ65" s="140">
        <f>IF(((BI65&gt;=1)*AND(BI65&lt;=BI$5)),BI$9*(1-BI$7)^(BI65-1),0)</f>
        <v>0</v>
      </c>
      <c r="BK65" s="116"/>
      <c r="BL65" s="140">
        <f>IF(((BK65&gt;=1)*AND(BK65&lt;=BK$5)),BK$9*(1-BK$7)^(BK65-1),0)</f>
        <v>0</v>
      </c>
      <c r="BM65" s="116"/>
      <c r="BN65" s="262">
        <f>IF(((BM65&gt;=1)*AND(BM65&lt;=BM$5)),BM$9*(1-BM$7)^(BM65-1),0)</f>
        <v>0</v>
      </c>
      <c r="BO65" s="153"/>
      <c r="BP65" s="153"/>
      <c r="BQ65" s="153"/>
      <c r="BR65" s="153"/>
    </row>
    <row r="66" spans="1:70" s="112" customFormat="1" ht="18" customHeight="1" x14ac:dyDescent="0.15">
      <c r="A66" s="112">
        <f>RANK($H66,($H$11:$H$222),0)</f>
        <v>56</v>
      </c>
      <c r="B66" s="168" t="s">
        <v>428</v>
      </c>
      <c r="C66" s="112" t="s">
        <v>124</v>
      </c>
      <c r="D66" s="183">
        <f>LARGE((K66,M66,O66,Q66,S66,U66,W66,Y66,AA66,AC66,AE66,AG66,AI66,AK66,AM66,AU66,AX66,AZ66,BB66,BD66,BF66,BH66,BJ66,BL66,BN66),1)</f>
        <v>123.67525206131987</v>
      </c>
      <c r="E66" s="183">
        <f>LARGE((K66,M66,O66,Q66,S66,U66,W66,Y66,AA66,AC66,AE66,AG66,AI66,AK66,AM66,AU66,AX66,AZ66,BB66,BD66,BF66,BH66,BJ66,BL66,BN66),2)</f>
        <v>103.58935145052484</v>
      </c>
      <c r="F66" s="183">
        <f>LARGE((K66,M66,O66,Q66,S66,U66,W66,Y66,AA66,AC66,AE66,AG66,AI66,AK66,AM66,AU66,AX66,AZ66,BB66,BD66,BF66,BH66,BJ66,BL66,BN66),3)</f>
        <v>0</v>
      </c>
      <c r="G66" s="285"/>
      <c r="H66" s="110">
        <f>SUM(D66:G66)</f>
        <v>227.26460351184471</v>
      </c>
      <c r="I66" s="240"/>
      <c r="J66" s="116">
        <v>36</v>
      </c>
      <c r="K66" s="140">
        <f>IF(((J66&gt;=1)*AND(J66&lt;=J$5)),J$9*(1-J$7)^(J66-1),0)</f>
        <v>123.67525206131987</v>
      </c>
      <c r="L66" s="116">
        <v>43</v>
      </c>
      <c r="M66" s="140">
        <f>IF(((L66&gt;=1)*AND(L66&lt;=L$5)),L$9*(1-L$7)^(L66-1),0)</f>
        <v>103.58935145052484</v>
      </c>
      <c r="N66" s="116"/>
      <c r="O66" s="140">
        <f>IF(((N66&gt;=1)*AND(N66&lt;=N$5)),N$9*(1-N$7)^(N66-1),0)</f>
        <v>0</v>
      </c>
      <c r="P66" s="116"/>
      <c r="Q66" s="140">
        <f>IF(((P66&gt;=1)*AND(P66&lt;=P$5)),P$9*(1-P$7)^(P66-1),0)</f>
        <v>0</v>
      </c>
      <c r="R66" s="116"/>
      <c r="S66" s="140">
        <f>IF(((R66&gt;=1)*AND(R66&lt;=R$5)),R$9*(1-R$7)^(R66-1),0)</f>
        <v>0</v>
      </c>
      <c r="T66" s="116"/>
      <c r="U66" s="140">
        <f>IF(((T66&gt;=1)*AND(T66&lt;=T$5)),T$9*(1-T$7)^(T66-1),0)</f>
        <v>0</v>
      </c>
      <c r="V66" s="116"/>
      <c r="W66" s="140">
        <f>IF(((V66&gt;=1)*AND(V66&lt;=V$5)),V$9*(1-V$7)^(V66-1),0)</f>
        <v>0</v>
      </c>
      <c r="X66" s="116"/>
      <c r="Y66" s="140">
        <f>IF(((X66&gt;=1)*AND(X66&lt;=X$5)),X$9*(1-X$7)^(X66-1),0)</f>
        <v>0</v>
      </c>
      <c r="Z66" s="141"/>
      <c r="AA66" s="140">
        <f>IF(((Z66&gt;=1)*AND(Z66&lt;=Z$5)),Z$9*(1-Z$7)^(Z66-1),0)</f>
        <v>0</v>
      </c>
      <c r="AB66" s="141"/>
      <c r="AC66" s="140">
        <f>IF(((AB66&gt;=1)*AND(AB66&lt;=AB$5)),AB$9*(1-AB$7)^(AB66-1),0)</f>
        <v>0</v>
      </c>
      <c r="AD66" s="116"/>
      <c r="AE66" s="140">
        <f>IF(((AD66&gt;=1)*AND(AD66&lt;=AD$5)),AD$9*(1-AD$7)^(AD66-1),0)</f>
        <v>0</v>
      </c>
      <c r="AF66" s="116"/>
      <c r="AG66" s="140">
        <f>IF(((AF66&gt;=1)*AND(AF66&lt;=AF$5)),AF$9*(1-AF$7)^(AF66-1),0)</f>
        <v>0</v>
      </c>
      <c r="AH66" s="116"/>
      <c r="AI66" s="140">
        <f>IF(((AH66&gt;=1)*AND(AH66&lt;=AH$5)),AH$9*(1-AH$7)^(AH66-1),0)</f>
        <v>0</v>
      </c>
      <c r="AJ66" s="116"/>
      <c r="AK66" s="140">
        <f>IF(((AJ66&gt;=1)*AND(AJ66&lt;=AJ$5)),AJ$9*(1-AJ$7)^(AJ66-1),0)</f>
        <v>0</v>
      </c>
      <c r="AL66" s="116"/>
      <c r="AM66" s="140">
        <f>IF(((AL66&gt;=1)*AND(AL66&lt;=AL$4)),AL$9*(1-AL$7)^(AL66-1),0)</f>
        <v>0</v>
      </c>
      <c r="AN66" s="155"/>
      <c r="AO66" s="156">
        <f>IF(((AN66&gt;=1)*AND(AN66&lt;=AN$4)),AN$9*(1-AN$7)^(AN66-1),0)</f>
        <v>0</v>
      </c>
      <c r="AP66" s="116"/>
      <c r="AQ66" s="140">
        <f>IF(((AP66&gt;=1)*AND(AP66&lt;=AP$4)),AP$9*(1-AP$7)^(AP66-1),0)</f>
        <v>0</v>
      </c>
      <c r="AR66" s="287"/>
      <c r="AS66" s="140"/>
      <c r="AT66" s="287"/>
      <c r="AU66" s="140">
        <f>IF(((AT66&gt;=1)*AND(AT66&lt;=AT$5)),AT$9*(1-AT$7)^(AT66-1),0)</f>
        <v>0</v>
      </c>
      <c r="AV66" s="111"/>
      <c r="AW66" s="116"/>
      <c r="AX66" s="140">
        <f>LARGE((AZ66,BB66,BD66,BF66,BH66,BJ66,BL66,BN66),1)</f>
        <v>0</v>
      </c>
      <c r="AY66" s="116"/>
      <c r="AZ66" s="140">
        <f>IF(((AY66&gt;=1)*AND(AY66&lt;=AY$5)),AY$9*(1-AY$7)^(AY66-1),0)</f>
        <v>0</v>
      </c>
      <c r="BA66" s="116"/>
      <c r="BB66" s="140">
        <f>IF(((BA66&gt;=1)*AND(BA66&lt;=BA$5)),BA$9*(1-BA$7)^(BA66-1),0)</f>
        <v>0</v>
      </c>
      <c r="BD66" s="140">
        <f>IF(((BC66&gt;=1)*AND(BC66&lt;=BC$5)),BC$9*(1-BC$7)^(BC66-1),0)</f>
        <v>0</v>
      </c>
      <c r="BE66" s="289"/>
      <c r="BF66" s="140">
        <f>IF(((BE66&gt;=1)*AND(BE66&lt;=BE$5)),BE$9*(1-BE$7)^(BE66-1),0)</f>
        <v>0</v>
      </c>
      <c r="BG66" s="289"/>
      <c r="BH66" s="140">
        <f>IF(((BG66&gt;=1)*AND(BG66&lt;=BG$5)),BG$9*(1-BG$7)^(BG66-1),0)</f>
        <v>0</v>
      </c>
      <c r="BI66" s="289"/>
      <c r="BJ66" s="140">
        <f>IF(((BI66&gt;=1)*AND(BI66&lt;=BI$5)),BI$9*(1-BI$7)^(BI66-1),0)</f>
        <v>0</v>
      </c>
      <c r="BK66" s="289"/>
      <c r="BL66" s="140">
        <f>IF(((BK66&gt;=1)*AND(BK66&lt;=BK$5)),BK$9*(1-BK$7)^(BK66-1),0)</f>
        <v>0</v>
      </c>
      <c r="BM66" s="287"/>
      <c r="BN66" s="262">
        <f>IF(((BM66&gt;=1)*AND(BM66&lt;=BM$5)),BM$9*(1-BM$7)^(BM66-1),0)</f>
        <v>0</v>
      </c>
    </row>
    <row r="67" spans="1:70" s="112" customFormat="1" ht="18" customHeight="1" x14ac:dyDescent="0.2">
      <c r="A67" s="112">
        <f>RANK($H67,($H$11:$H$222),0)</f>
        <v>57</v>
      </c>
      <c r="B67" s="168" t="s">
        <v>166</v>
      </c>
      <c r="C67" s="112" t="s">
        <v>167</v>
      </c>
      <c r="D67" s="183">
        <f>LARGE((K67,M67,O67,Q67,S67,U67,W67,Y67,AA67,AC67,AE67,AG67,AI67,AK67,AM67,AU67,AX67,AZ67,BB67,BD67,BF67,BH67,BJ67,BL67,BN67),1)</f>
        <v>227.07641410050798</v>
      </c>
      <c r="E67" s="183">
        <f>LARGE((K67,M67,O67,Q67,S67,U67,W67,Y67,AA67,AC67,AE67,AG67,AI67,AK67,AM67,AU67,AX67,AZ67,BB67,BD67,BF67,BH67,BJ67,BL67,BN67),2)</f>
        <v>0</v>
      </c>
      <c r="F67" s="183">
        <f>LARGE((K67,M67,O67,Q67,S67,U67,W67,Y67,AA67,AC67,AE67,AG67,AI67,AK67,AM67,AU67,AX67),3)</f>
        <v>0</v>
      </c>
      <c r="G67" s="183"/>
      <c r="H67" s="110">
        <f>SUM(D67:G67)</f>
        <v>227.07641410050798</v>
      </c>
      <c r="I67" s="240"/>
      <c r="J67" s="116">
        <v>12</v>
      </c>
      <c r="K67" s="140">
        <f>IF(((J67&gt;=1)*AND(J67&lt;=J$5)),J$9*(1-J$7)^(J67-1),0)</f>
        <v>227.07641410050798</v>
      </c>
      <c r="L67" s="116"/>
      <c r="M67" s="140">
        <f>IF(((L67&gt;=1)*AND(L67&lt;=L$5)),L$9*(1-L$7)^(L67-1),0)</f>
        <v>0</v>
      </c>
      <c r="N67" s="116"/>
      <c r="O67" s="140">
        <f>IF(((N67&gt;=1)*AND(N67&lt;=N$5)),N$9*(1-N$7)^(N67-1),0)</f>
        <v>0</v>
      </c>
      <c r="P67" s="116"/>
      <c r="Q67" s="140">
        <f>IF(((P67&gt;=1)*AND(P67&lt;=P$5)),P$9*(1-P$7)^(P67-1),0)</f>
        <v>0</v>
      </c>
      <c r="R67" s="116"/>
      <c r="S67" s="140">
        <f>IF(((R67&gt;=1)*AND(R67&lt;=R$5)),R$9*(1-R$7)^(R67-1),0)</f>
        <v>0</v>
      </c>
      <c r="T67" s="116"/>
      <c r="U67" s="140">
        <f>IF(((T67&gt;=1)*AND(T67&lt;=T$5)),T$9*(1-T$7)^(T67-1),0)</f>
        <v>0</v>
      </c>
      <c r="V67" s="116"/>
      <c r="W67" s="140">
        <f>IF(((V67&gt;=1)*AND(V67&lt;=V$5)),V$9*(1-V$7)^(V67-1),0)</f>
        <v>0</v>
      </c>
      <c r="X67" s="116"/>
      <c r="Y67" s="140">
        <f>IF(((X67&gt;=1)*AND(X67&lt;=X$5)),X$9*(1-X$7)^(X67-1),0)</f>
        <v>0</v>
      </c>
      <c r="Z67" s="141"/>
      <c r="AA67" s="140">
        <f>IF(((Z67&gt;=1)*AND(Z67&lt;=Z$5)),Z$9*(1-Z$7)^(Z67-1),0)</f>
        <v>0</v>
      </c>
      <c r="AB67" s="141"/>
      <c r="AC67" s="140">
        <f>IF(((AB67&gt;=1)*AND(AB67&lt;=AB$5)),AB$9*(1-AB$7)^(AB67-1),0)</f>
        <v>0</v>
      </c>
      <c r="AD67" s="116"/>
      <c r="AE67" s="140">
        <f>IF(((AD67&gt;=1)*AND(AD67&lt;=AD$5)),AD$9*(1-AD$7)^(AD67-1),0)</f>
        <v>0</v>
      </c>
      <c r="AF67" s="116"/>
      <c r="AG67" s="140">
        <f>IF(((AF67&gt;=1)*AND(AF67&lt;=AF$5)),AF$9*(1-AF$7)^(AF67-1),0)</f>
        <v>0</v>
      </c>
      <c r="AH67" s="116"/>
      <c r="AI67" s="140">
        <f>IF(((AH67&gt;=1)*AND(AH67&lt;=AH$5)),AH$9*(1-AH$7)^(AH67-1),0)</f>
        <v>0</v>
      </c>
      <c r="AJ67" s="116"/>
      <c r="AK67" s="140">
        <f>IF(((AJ67&gt;=1)*AND(AJ67&lt;=AJ$5)),AJ$9*(1-AJ$7)^(AJ67-1),0)</f>
        <v>0</v>
      </c>
      <c r="AL67" s="116"/>
      <c r="AM67" s="140">
        <f>IF(((AL67&gt;=1)*AND(AL67&lt;=AL$4)),AL$9*(1-AL$7)^(AL67-1),0)</f>
        <v>0</v>
      </c>
      <c r="AN67" s="155"/>
      <c r="AO67" s="156">
        <f>IF(((AN67&gt;=1)*AND(AN67&lt;=AN$4)),AN$9*(1-AN$7)^(AN67-1),0)</f>
        <v>0</v>
      </c>
      <c r="AP67" s="116"/>
      <c r="AQ67" s="140">
        <f>IF(((AP67&gt;=1)*AND(AP67&lt;=AP$4)),AP$9*(1-AP$7)^(AP67-1),0)</f>
        <v>0</v>
      </c>
      <c r="AR67" s="116"/>
      <c r="AS67" s="140">
        <f>IF(((AR67&gt;=1)*AND(AR67&lt;=AR$4)),AR$9*(1-AR$7)^(AR67-1),0)</f>
        <v>0</v>
      </c>
      <c r="AT67" s="116"/>
      <c r="AU67" s="140">
        <f>IF(((AT67&gt;=1)*AND(AT67&lt;=AT$5)),AT$9*(1-AT$7)^(AT67-1),0)</f>
        <v>0</v>
      </c>
      <c r="AV67" s="111"/>
      <c r="AW67" s="116"/>
      <c r="AX67" s="140">
        <f>LARGE((AZ67,BB67,BD67,BF67,BH67,BJ67,BL67,BN67),1)</f>
        <v>0</v>
      </c>
      <c r="AY67" s="116"/>
      <c r="AZ67" s="140">
        <f>IF(((AY67&gt;=1)*AND(AY67&lt;=AY$5)),AY$9*(1-AY$7)^(AY67-1),0)</f>
        <v>0</v>
      </c>
      <c r="BA67" s="116"/>
      <c r="BB67" s="140">
        <f>IF(((BA67&gt;=1)*AND(BA67&lt;=BA$5)),BA$9*(1-BA$7)^(BA67-1),0)</f>
        <v>0</v>
      </c>
      <c r="BD67" s="140">
        <f>IF(((BC67&gt;=1)*AND(BC67&lt;=BC$5)),BC$9*(1-BC$7)^(BC67-1),0)</f>
        <v>0</v>
      </c>
      <c r="BE67" s="96"/>
      <c r="BF67" s="140">
        <f>IF(((BE67&gt;=1)*AND(BE67&lt;=BE$5)),BE$9*(1-BE$7)^(BE67-1),0)</f>
        <v>0</v>
      </c>
      <c r="BG67" s="96"/>
      <c r="BH67" s="140">
        <f>IF(((BG67&gt;=1)*AND(BG67&lt;=BG$5)),BG$9*(1-BG$7)^(BG67-1),0)</f>
        <v>0</v>
      </c>
      <c r="BI67" s="116"/>
      <c r="BJ67" s="140">
        <f>IF(((BI67&gt;=1)*AND(BI67&lt;=BI$5)),BI$9*(1-BI$7)^(BI67-1),0)</f>
        <v>0</v>
      </c>
      <c r="BK67" s="116"/>
      <c r="BL67" s="140">
        <f>IF(((BK67&gt;=1)*AND(BK67&lt;=BK$5)),BK$9*(1-BK$7)^(BK67-1),0)</f>
        <v>0</v>
      </c>
      <c r="BM67" s="116"/>
      <c r="BN67" s="262">
        <f>IF(((BM67&gt;=1)*AND(BM67&lt;=BM$5)),BM$9*(1-BM$7)^(BM67-1),0)</f>
        <v>0</v>
      </c>
    </row>
    <row r="68" spans="1:70" s="112" customFormat="1" ht="18" customHeight="1" x14ac:dyDescent="0.15">
      <c r="A68" s="112">
        <f>RANK($H68,($H$11:$H$222),0)</f>
        <v>58</v>
      </c>
      <c r="B68" s="168" t="s">
        <v>206</v>
      </c>
      <c r="C68" s="112" t="s">
        <v>65</v>
      </c>
      <c r="D68" s="183">
        <f>LARGE((K68,M68,O68,Q68,S68,U68,W68,Y68,AA68,AC68,AE68,AG68,AI68,AK68,AM68,AU68,AX68),1)</f>
        <v>117.56878649079219</v>
      </c>
      <c r="E68" s="183">
        <f>LARGE((K68,M68,O68,Q68,S68,U68,W68,Y68,AA68,AC68,AE68,AG68,AI68,AK68,AM68,AU68,AX68),2)</f>
        <v>108.96973196636407</v>
      </c>
      <c r="F68" s="183">
        <f>LARGE((K68,M68,O68,Q68,S68,U68,W68,Y68,AA68,AC68,AE68,AG68,AI68,AK68,AM68,AU68,AX68),3)</f>
        <v>0</v>
      </c>
      <c r="G68" s="183"/>
      <c r="H68" s="110">
        <f>SUM(D68:G68)</f>
        <v>226.53851845715627</v>
      </c>
      <c r="I68" s="240"/>
      <c r="J68" s="116">
        <v>41</v>
      </c>
      <c r="K68" s="140">
        <f>IF(((J68&gt;=1)*AND(J68&lt;=J$5)),J$9*(1-J$7)^(J68-1),0)</f>
        <v>108.96973196636407</v>
      </c>
      <c r="L68" s="116">
        <v>38</v>
      </c>
      <c r="M68" s="140">
        <f>IF(((L68&gt;=1)*AND(L68&lt;=L$5)),L$9*(1-L$7)^(L68-1),0)</f>
        <v>117.56878649079219</v>
      </c>
      <c r="N68" s="116"/>
      <c r="O68" s="140">
        <f>IF(((N68&gt;=1)*AND(N68&lt;=N$5)),N$9*(1-N$7)^(N68-1),0)</f>
        <v>0</v>
      </c>
      <c r="P68" s="116"/>
      <c r="Q68" s="140">
        <f>IF(((P68&gt;=1)*AND(P68&lt;=P$5)),P$9*(1-P$7)^(P68-1),0)</f>
        <v>0</v>
      </c>
      <c r="R68" s="116"/>
      <c r="S68" s="140">
        <f>IF(((R68&gt;=1)*AND(R68&lt;=R$5)),R$9*(1-R$7)^(R68-1),0)</f>
        <v>0</v>
      </c>
      <c r="T68" s="116"/>
      <c r="U68" s="140">
        <f>IF(((T68&gt;=1)*AND(T68&lt;=T$5)),T$9*(1-T$7)^(T68-1),0)</f>
        <v>0</v>
      </c>
      <c r="V68" s="96"/>
      <c r="W68" s="140">
        <f>IF(((V68&gt;=1)*AND(V68&lt;=V$5)),V$9*(1-V$7)^(V68-1),0)</f>
        <v>0</v>
      </c>
      <c r="X68" s="116"/>
      <c r="Y68" s="140">
        <f>IF(((X68&gt;=1)*AND(X68&lt;=X$5)),X$9*(1-X$7)^(X68-1),0)</f>
        <v>0</v>
      </c>
      <c r="Z68" s="141"/>
      <c r="AA68" s="140">
        <f>IF(((Z68&gt;=1)*AND(Z68&lt;=Z$5)),Z$9*(1-Z$7)^(Z68-1),0)</f>
        <v>0</v>
      </c>
      <c r="AB68" s="141"/>
      <c r="AC68" s="140">
        <f>IF(((AB68&gt;=1)*AND(AB68&lt;=AB$5)),AB$9*(1-AB$7)^(AB68-1),0)</f>
        <v>0</v>
      </c>
      <c r="AD68" s="116"/>
      <c r="AE68" s="140">
        <f>IF(((AD68&gt;=1)*AND(AD68&lt;=AD$5)),AD$9*(1-AD$7)^(AD68-1),0)</f>
        <v>0</v>
      </c>
      <c r="AF68" s="116"/>
      <c r="AG68" s="140">
        <f>IF(((AF68&gt;=1)*AND(AF68&lt;=AF$5)),AF$9*(1-AF$7)^(AF68-1),0)</f>
        <v>0</v>
      </c>
      <c r="AH68" s="116"/>
      <c r="AI68" s="140">
        <f>IF(((AH68&gt;=1)*AND(AH68&lt;=AH$5)),AH$9*(1-AH$7)^(AH68-1),0)</f>
        <v>0</v>
      </c>
      <c r="AJ68" s="116"/>
      <c r="AK68" s="140">
        <f>IF(((AJ68&gt;=1)*AND(AJ68&lt;=AJ$5)),AJ$9*(1-AJ$7)^(AJ68-1),0)</f>
        <v>0</v>
      </c>
      <c r="AL68" s="116"/>
      <c r="AM68" s="140">
        <f>IF(((AL68&gt;=1)*AND(AL68&lt;=AL$4)),AL$9*(1-AL$7)^(AL68-1),0)</f>
        <v>0</v>
      </c>
      <c r="AN68" s="155"/>
      <c r="AO68" s="156">
        <f>IF(((AN68&gt;=1)*AND(AN68&lt;=AN$4)),AN$9*(1-AN$7)^(AN68-1),0)</f>
        <v>0</v>
      </c>
      <c r="AP68" s="116"/>
      <c r="AQ68" s="140">
        <f>IF(((AP68&gt;=1)*AND(AP68&lt;=AP$4)),AP$9*(1-AP$7)^(AP68-1),0)</f>
        <v>0</v>
      </c>
      <c r="AR68" s="116"/>
      <c r="AS68" s="140">
        <f>IF(((AR68&gt;=1)*AND(AR68&lt;=AR$4)),AR$9*(1-AR$7)^(AR68-1),0)</f>
        <v>0</v>
      </c>
      <c r="AT68" s="116"/>
      <c r="AU68" s="140">
        <f>IF(((AT68&gt;=1)*AND(AT68&lt;=AT$5)),AT$9*(1-AT$7)^(AT68-1),0)</f>
        <v>0</v>
      </c>
      <c r="AV68" s="164"/>
      <c r="AW68" s="116"/>
      <c r="AX68" s="140">
        <f>LARGE((AZ68,BB68,BD68,BF68,BH68,BJ68,BL68,BN68),1)</f>
        <v>0</v>
      </c>
      <c r="AY68" s="116"/>
      <c r="AZ68" s="140">
        <f>IF(((AY68&gt;=1)*AND(AY68&lt;=AY$5)),AY$9*(1-AY$7)^(AY68-1),0)</f>
        <v>0</v>
      </c>
      <c r="BA68" s="116"/>
      <c r="BB68" s="140">
        <f>IF(((BA68&gt;=1)*AND(BA68&lt;=BA$5)),BA$9*(1-BA$7)^(BA68-1),0)</f>
        <v>0</v>
      </c>
      <c r="BC68" s="163"/>
      <c r="BD68" s="140">
        <f>IF(((BC68&gt;=1)*AND(BC68&lt;=BC$5)),BC$9*(1-BC$7)^(BC68-1),0)</f>
        <v>0</v>
      </c>
      <c r="BE68" s="116"/>
      <c r="BF68" s="140">
        <f>IF(((BE68&gt;=1)*AND(BE68&lt;=BE$5)),BE$9*(1-BE$7)^(BE68-1),0)</f>
        <v>0</v>
      </c>
      <c r="BG68" s="116"/>
      <c r="BH68" s="140">
        <f>IF(((BG68&gt;=1)*AND(BG68&lt;=BG$5)),BG$9*(1-BG$7)^(BG68-1),0)</f>
        <v>0</v>
      </c>
      <c r="BI68" s="116"/>
      <c r="BJ68" s="140">
        <f>IF(((BI68&gt;=1)*AND(BI68&lt;=BI$5)),BI$9*(1-BI$7)^(BI68-1),0)</f>
        <v>0</v>
      </c>
      <c r="BK68" s="116"/>
      <c r="BL68" s="140">
        <f>IF(((BK68&gt;=1)*AND(BK68&lt;=BK$5)),BK$9*(1-BK$7)^(BK68-1),0)</f>
        <v>0</v>
      </c>
      <c r="BM68" s="116"/>
      <c r="BN68" s="262">
        <f>IF(((BM68&gt;=1)*AND(BM68&lt;=BM$5)),BM$9*(1-BM$7)^(BM68-1),0)</f>
        <v>0</v>
      </c>
    </row>
    <row r="69" spans="1:70" s="112" customFormat="1" ht="18" customHeight="1" x14ac:dyDescent="0.15">
      <c r="A69" s="112">
        <f>RANK($H69,($H$11:$H$222),0)</f>
        <v>59</v>
      </c>
      <c r="B69" s="168" t="s">
        <v>371</v>
      </c>
      <c r="C69" s="112" t="s">
        <v>67</v>
      </c>
      <c r="D69" s="183">
        <f>LARGE((K69,M69,O69,Q69,S69,U69,W69,Y69,AA69,AC69,AE69,AG69,AI69,AK69,AM69,AU69,AX69),1)</f>
        <v>133.43475331553924</v>
      </c>
      <c r="E69" s="183">
        <f>LARGE((K69,M69,O69,Q69,S69,U69,W69,Y69,AA69,AC69,AE69,AG69,AI69,AK69,AM69,AU69,AX69),2)</f>
        <v>80.419481936350223</v>
      </c>
      <c r="F69" s="183">
        <f>LARGE((K69,M69,O69,Q69,S69,U69,W69,Y69,AA69,AC69,AE69,AG69,AI69,AK69,AM69,AU69,AX69),3)</f>
        <v>0</v>
      </c>
      <c r="G69" s="285"/>
      <c r="H69" s="110">
        <f>SUM(D69:G69)</f>
        <v>213.85423525188946</v>
      </c>
      <c r="I69" s="240"/>
      <c r="J69" s="116">
        <v>53</v>
      </c>
      <c r="K69" s="140">
        <f>IF(((J69&gt;=1)*AND(J69&lt;=J$5)),J$9*(1-J$7)^(J69-1),0)</f>
        <v>80.419481936350223</v>
      </c>
      <c r="L69" s="116">
        <v>33</v>
      </c>
      <c r="M69" s="140">
        <f>IF(((L69&gt;=1)*AND(L69&lt;=L$5)),L$9*(1-L$7)^(L69-1),0)</f>
        <v>133.43475331553924</v>
      </c>
      <c r="N69" s="116"/>
      <c r="O69" s="140">
        <f>IF(((N69&gt;=1)*AND(N69&lt;=N$5)),N$9*(1-N$7)^(N69-1),0)</f>
        <v>0</v>
      </c>
      <c r="P69" s="116"/>
      <c r="Q69" s="140">
        <f>IF(((P69&gt;=1)*AND(P69&lt;=P$5)),P$9*(1-P$7)^(P69-1),0)</f>
        <v>0</v>
      </c>
      <c r="R69" s="116"/>
      <c r="S69" s="140">
        <f>IF(((R69&gt;=1)*AND(R69&lt;=R$5)),R$9*(1-R$7)^(R69-1),0)</f>
        <v>0</v>
      </c>
      <c r="T69" s="116"/>
      <c r="U69" s="140">
        <f>IF(((T69&gt;=1)*AND(T69&lt;=T$5)),T$9*(1-T$7)^(T69-1),0)</f>
        <v>0</v>
      </c>
      <c r="V69" s="116"/>
      <c r="W69" s="140">
        <f>IF(((V69&gt;=1)*AND(V69&lt;=V$5)),V$9*(1-V$7)^(V69-1),0)</f>
        <v>0</v>
      </c>
      <c r="X69" s="116"/>
      <c r="Y69" s="140">
        <f>IF(((X69&gt;=1)*AND(X69&lt;=X$5)),X$9*(1-X$7)^(X69-1),0)</f>
        <v>0</v>
      </c>
      <c r="Z69" s="141"/>
      <c r="AA69" s="140">
        <f>IF(((Z69&gt;=1)*AND(Z69&lt;=Z$5)),Z$9*(1-Z$7)^(Z69-1),0)</f>
        <v>0</v>
      </c>
      <c r="AB69" s="141"/>
      <c r="AC69" s="140">
        <f>IF(((AB69&gt;=1)*AND(AB69&lt;=AB$5)),AB$9*(1-AB$7)^(AB69-1),0)</f>
        <v>0</v>
      </c>
      <c r="AD69" s="116"/>
      <c r="AE69" s="140">
        <f>IF(((AD69&gt;=1)*AND(AD69&lt;=AD$5)),AD$9*(1-AD$7)^(AD69-1),0)</f>
        <v>0</v>
      </c>
      <c r="AF69" s="116"/>
      <c r="AG69" s="140">
        <f>IF(((AF69&gt;=1)*AND(AF69&lt;=AF$5)),AF$9*(1-AF$7)^(AF69-1),0)</f>
        <v>0</v>
      </c>
      <c r="AH69" s="116"/>
      <c r="AI69" s="140">
        <f>IF(((AH69&gt;=1)*AND(AH69&lt;=AH$5)),AH$9*(1-AH$7)^(AH69-1),0)</f>
        <v>0</v>
      </c>
      <c r="AJ69" s="116"/>
      <c r="AK69" s="140">
        <f>IF(((AJ69&gt;=1)*AND(AJ69&lt;=AJ$5)),AJ$9*(1-AJ$7)^(AJ69-1),0)</f>
        <v>0</v>
      </c>
      <c r="AL69" s="116"/>
      <c r="AM69" s="140">
        <f>IF(((AL69&gt;=1)*AND(AL69&lt;=AL$4)),AL$9*(1-AL$7)^(AL69-1),0)</f>
        <v>0</v>
      </c>
      <c r="AN69" s="155"/>
      <c r="AO69" s="156">
        <f>IF(((AN69&gt;=1)*AND(AN69&lt;=AN$4)),AN$9*(1-AN$7)^(AN69-1),0)</f>
        <v>0</v>
      </c>
      <c r="AP69" s="116"/>
      <c r="AQ69" s="140">
        <f>IF(((AP69&gt;=1)*AND(AP69&lt;=AP$4)),AP$9*(1-AP$7)^(AP69-1),0)</f>
        <v>0</v>
      </c>
      <c r="AR69" s="116"/>
      <c r="AS69" s="140">
        <f>IF(((AR69&gt;=1)*AND(AR69&lt;=AR$4)),AR$9*(1-AR$7)^(AR69-1),0)</f>
        <v>0</v>
      </c>
      <c r="AT69" s="116"/>
      <c r="AU69" s="140">
        <f>IF(((AT69&gt;=1)*AND(AT69&lt;=AT$5)),AT$9*(1-AT$7)^(AT69-1),0)</f>
        <v>0</v>
      </c>
      <c r="AV69" s="111"/>
      <c r="AW69" s="116"/>
      <c r="AX69" s="140">
        <f>LARGE((AZ69,BB69,BD69,BF69,BH69,BJ69,BL69,BN69),1)</f>
        <v>0</v>
      </c>
      <c r="AY69" s="116"/>
      <c r="AZ69" s="140">
        <f>IF(((AY69&gt;=1)*AND(AY69&lt;=AY$5)),AY$9*(1-AY$7)^(AY69-1),0)</f>
        <v>0</v>
      </c>
      <c r="BA69" s="116"/>
      <c r="BB69" s="140">
        <f>IF(((BA69&gt;=1)*AND(BA69&lt;=BA$5)),BA$9*(1-BA$7)^(BA69-1),0)</f>
        <v>0</v>
      </c>
      <c r="BD69" s="140">
        <f>IF(((BC69&gt;=1)*AND(BC69&lt;=BC$5)),BC$9*(1-BC$7)^(BC69-1),0)</f>
        <v>0</v>
      </c>
      <c r="BE69" s="289"/>
      <c r="BF69" s="140">
        <f>IF(((BE69&gt;=1)*AND(BE69&lt;=BE$5)),BE$9*(1-BE$7)^(BE69-1),0)</f>
        <v>0</v>
      </c>
      <c r="BG69" s="289"/>
      <c r="BH69" s="140">
        <f>IF(((BG69&gt;=1)*AND(BG69&lt;=BG$5)),BG$9*(1-BG$7)^(BG69-1),0)</f>
        <v>0</v>
      </c>
      <c r="BI69" s="289"/>
      <c r="BJ69" s="140">
        <f>IF(((BI69&gt;=1)*AND(BI69&lt;=BI$5)),BI$9*(1-BI$7)^(BI69-1),0)</f>
        <v>0</v>
      </c>
      <c r="BK69" s="289"/>
      <c r="BL69" s="140">
        <f>IF(((BK69&gt;=1)*AND(BK69&lt;=BK$5)),BK$9*(1-BK$7)^(BK69-1),0)</f>
        <v>0</v>
      </c>
      <c r="BM69" s="116"/>
      <c r="BN69" s="262">
        <f>IF(((BM69&gt;=1)*AND(BM69&lt;=BM$5)),BM$9*(1-BM$7)^(BM69-1),0)</f>
        <v>0</v>
      </c>
    </row>
    <row r="70" spans="1:70" s="112" customFormat="1" ht="18" customHeight="1" x14ac:dyDescent="0.2">
      <c r="A70" s="112">
        <f>RANK($H70,($H$11:$H$222),0)</f>
        <v>60</v>
      </c>
      <c r="B70" s="168" t="s">
        <v>121</v>
      </c>
      <c r="C70" s="112" t="s">
        <v>444</v>
      </c>
      <c r="D70" s="183">
        <f>LARGE((K70,M70,O70,Q70,S70,U70,W70,Y70,AA70,AC70,AE70,AG70,AI70,AK70,AM70,AU70,AX70),1)</f>
        <v>210.46790325043798</v>
      </c>
      <c r="E70" s="183">
        <f>LARGE((K70,M70,O70,Q70,S70,U70,W70,Y70,AA70,AC70,AE70,AG70,AI70,AK70,AM70,AU70,AX70),2)</f>
        <v>0</v>
      </c>
      <c r="F70" s="183">
        <f>LARGE((K70,M70,O70,Q70,S70,U70,W70,Y70,AA70,AC70,AE70,AG70,AI70,AK70,AM70,AU70,AX70),3)</f>
        <v>0</v>
      </c>
      <c r="G70" s="183"/>
      <c r="H70" s="110">
        <f>SUM(D70:G70)</f>
        <v>210.46790325043798</v>
      </c>
      <c r="I70" s="240"/>
      <c r="J70" s="116"/>
      <c r="K70" s="140">
        <f>IF(((J70&gt;=1)*AND(J70&lt;=J$5)),J$9*(1-J$7)^(J70-1),0)</f>
        <v>0</v>
      </c>
      <c r="L70" s="96"/>
      <c r="M70" s="140">
        <f>IF(((L70&gt;=1)*AND(L70&lt;=L$5)),L$9*(1-L$7)^(L70-1),0)</f>
        <v>0</v>
      </c>
      <c r="N70" s="116">
        <v>15</v>
      </c>
      <c r="O70" s="140">
        <f>IF(((N70&gt;=1)*AND(N70&lt;=N$5)),N$9*(1-N$7)^(N70-1),0)</f>
        <v>210.46790325043798</v>
      </c>
      <c r="P70" s="116"/>
      <c r="Q70" s="140">
        <f>IF(((P70&gt;=1)*AND(P70&lt;=P$5)),P$9*(1-P$7)^(P70-1),0)</f>
        <v>0</v>
      </c>
      <c r="R70" s="116"/>
      <c r="S70" s="140">
        <f>IF(((R70&gt;=1)*AND(R70&lt;=R$5)),R$9*(1-R$7)^(R70-1),0)</f>
        <v>0</v>
      </c>
      <c r="T70" s="116"/>
      <c r="U70" s="140">
        <f>IF(((T70&gt;=1)*AND(T70&lt;=T$5)),T$9*(1-T$7)^(T70-1),0)</f>
        <v>0</v>
      </c>
      <c r="V70" s="96"/>
      <c r="W70" s="140">
        <f>IF(((V70&gt;=1)*AND(V70&lt;=V$5)),V$9*(1-V$7)^(V70-1),0)</f>
        <v>0</v>
      </c>
      <c r="X70" s="116"/>
      <c r="Y70" s="140">
        <f>IF(((X70&gt;=1)*AND(X70&lt;=X$5)),X$9*(1-X$7)^(X70-1),0)</f>
        <v>0</v>
      </c>
      <c r="Z70" s="141"/>
      <c r="AA70" s="140">
        <f>IF(((Z70&gt;=1)*AND(Z70&lt;=Z$5)),Z$9*(1-Z$7)^(Z70-1),0)</f>
        <v>0</v>
      </c>
      <c r="AB70" s="141"/>
      <c r="AC70" s="140">
        <f>IF(((AB70&gt;=1)*AND(AB70&lt;=AB$5)),AB$9*(1-AB$7)^(AB70-1),0)</f>
        <v>0</v>
      </c>
      <c r="AD70" s="116"/>
      <c r="AE70" s="140">
        <f>IF(((AD70&gt;=1)*AND(AD70&lt;=AD$5)),AD$9*(1-AD$7)^(AD70-1),0)</f>
        <v>0</v>
      </c>
      <c r="AF70" s="116"/>
      <c r="AG70" s="140">
        <f>IF(((AF70&gt;=1)*AND(AF70&lt;=AF$5)),AF$9*(1-AF$7)^(AF70-1),0)</f>
        <v>0</v>
      </c>
      <c r="AH70" s="116"/>
      <c r="AI70" s="140">
        <f>IF(((AH70&gt;=1)*AND(AH70&lt;=AH$5)),AH$9*(1-AH$7)^(AH70-1),0)</f>
        <v>0</v>
      </c>
      <c r="AJ70" s="116"/>
      <c r="AK70" s="140">
        <f>IF(((AJ70&gt;=1)*AND(AJ70&lt;=AJ$5)),AJ$9*(1-AJ$7)^(AJ70-1),0)</f>
        <v>0</v>
      </c>
      <c r="AL70" s="116"/>
      <c r="AM70" s="140">
        <f>IF(((AL70&gt;=1)*AND(AL70&lt;=AL$4)),AL$9*(1-AL$7)^(AL70-1),0)</f>
        <v>0</v>
      </c>
      <c r="AN70" s="155"/>
      <c r="AO70" s="156">
        <f>IF(((AN70&gt;=1)*AND(AN70&lt;=AN$4)),AN$9*(1-AN$7)^(AN70-1),0)</f>
        <v>0</v>
      </c>
      <c r="AP70" s="116"/>
      <c r="AQ70" s="140">
        <f>IF(((AP70&gt;=1)*AND(AP70&lt;=AP$4)),AP$9*(1-AP$7)^(AP70-1),0)</f>
        <v>0</v>
      </c>
      <c r="AR70" s="116"/>
      <c r="AS70" s="140">
        <f>IF(((AR70&gt;=1)*AND(AR70&lt;=AR$4)),AR$9*(1-AR$7)^(AR70-1),0)</f>
        <v>0</v>
      </c>
      <c r="AT70" s="116"/>
      <c r="AU70" s="140">
        <f>IF(((AT70&gt;=1)*AND(AT70&lt;=AT$5)),AT$9*(1-AT$7)^(AT70-1),0)</f>
        <v>0</v>
      </c>
      <c r="AV70" s="111"/>
      <c r="AW70" s="116"/>
      <c r="AX70" s="140">
        <f>LARGE((AZ70,BB70,BD70,BF70,BH70,BJ70,BL70,BN70),1)</f>
        <v>0</v>
      </c>
      <c r="AY70" s="116"/>
      <c r="AZ70" s="140">
        <f>IF(((AY70&gt;=1)*AND(AY70&lt;=AY$5)),AY$9*(1-AY$7)^(AY70-1),0)</f>
        <v>0</v>
      </c>
      <c r="BA70" s="116"/>
      <c r="BB70" s="140">
        <f>IF(((BA70&gt;=1)*AND(BA70&lt;=BA$5)),BA$9*(1-BA$7)^(BA70-1),0)</f>
        <v>0</v>
      </c>
      <c r="BD70" s="140">
        <f>IF(((BC70&gt;=1)*AND(BC70&lt;=BC$5)),BC$9*(1-BC$7)^(BC70-1),0)</f>
        <v>0</v>
      </c>
      <c r="BE70" s="116"/>
      <c r="BF70" s="140">
        <f>IF(((BE70&gt;=1)*AND(BE70&lt;=BE$5)),BE$9*(1-BE$7)^(BE70-1),0)</f>
        <v>0</v>
      </c>
      <c r="BG70" s="116"/>
      <c r="BH70" s="140">
        <f>IF(((BG70&gt;=1)*AND(BG70&lt;=BG$5)),BG$9*(1-BG$7)^(BG70-1),0)</f>
        <v>0</v>
      </c>
      <c r="BI70" s="116"/>
      <c r="BJ70" s="140">
        <f>IF(((BI70&gt;=1)*AND(BI70&lt;=BI$5)),BI$9*(1-BI$7)^(BI70-1),0)</f>
        <v>0</v>
      </c>
      <c r="BK70" s="116"/>
      <c r="BL70" s="140">
        <f>IF(((BK70&gt;=1)*AND(BK70&lt;=BK$5)),BK$9*(1-BK$7)^(BK70-1),0)</f>
        <v>0</v>
      </c>
      <c r="BM70" s="116"/>
      <c r="BN70" s="262">
        <f>IF(((BM70&gt;=1)*AND(BM70&lt;=BM$5)),BM$9*(1-BM$7)^(BM70-1),0)</f>
        <v>0</v>
      </c>
    </row>
    <row r="71" spans="1:70" s="112" customFormat="1" ht="18" customHeight="1" x14ac:dyDescent="0.15">
      <c r="A71" s="112">
        <f>RANK($H71,($H$11:$H$222),0)</f>
        <v>61</v>
      </c>
      <c r="B71" s="168" t="s">
        <v>429</v>
      </c>
      <c r="C71" s="112" t="s">
        <v>124</v>
      </c>
      <c r="D71" s="183">
        <f>LARGE((K71,M71,O71,Q71,S71,U71,W71,Y71,AA71,AC71,AE71,AG71,AI71,AK71,AM71,AU71,AX71,AZ71,BB71,BD71,BF71,BH71,BJ71,BL71,BN71),1)</f>
        <v>111.7638276578093</v>
      </c>
      <c r="E71" s="183">
        <f>LARGE((K71,M71,O71,Q71,S71,U71,W71,Y71,AA71,AC71,AE71,AG71,AI71,AK71,AM71,AU71,AX71,AZ71,BB71,BD71,BF71,BH71,BJ71,BL71,BN71),2)</f>
        <v>98.474627222655187</v>
      </c>
      <c r="F71" s="183">
        <f>LARGE((K71,M71,O71,Q71,S71,U71,W71,Y71,AA71,AC71,AE71,AG71,AI71,AK71,AM71,AU71,AX71,AZ71,BB71,BD71,BF71,BH71,BJ71,BL71,BN71),3)</f>
        <v>0</v>
      </c>
      <c r="G71" s="285"/>
      <c r="H71" s="110">
        <f>SUM(D71:G71)</f>
        <v>210.23845488046447</v>
      </c>
      <c r="I71" s="240"/>
      <c r="J71" s="116">
        <v>45</v>
      </c>
      <c r="K71" s="140">
        <f>IF(((J71&gt;=1)*AND(J71&lt;=J$5)),J$9*(1-J$7)^(J71-1),0)</f>
        <v>98.474627222655187</v>
      </c>
      <c r="L71" s="116">
        <v>40</v>
      </c>
      <c r="M71" s="140">
        <f>IF(((L71&gt;=1)*AND(L71&lt;=L$5)),L$9*(1-L$7)^(L71-1),0)</f>
        <v>111.7638276578093</v>
      </c>
      <c r="N71" s="116"/>
      <c r="O71" s="140">
        <f>IF(((N71&gt;=1)*AND(N71&lt;=N$5)),N$9*(1-N$7)^(N71-1),0)</f>
        <v>0</v>
      </c>
      <c r="P71" s="116"/>
      <c r="Q71" s="140">
        <f>IF(((P71&gt;=1)*AND(P71&lt;=P$5)),P$9*(1-P$7)^(P71-1),0)</f>
        <v>0</v>
      </c>
      <c r="R71" s="116"/>
      <c r="S71" s="140">
        <f>IF(((R71&gt;=1)*AND(R71&lt;=R$5)),R$9*(1-R$7)^(R71-1),0)</f>
        <v>0</v>
      </c>
      <c r="T71" s="116"/>
      <c r="U71" s="140">
        <f>IF(((T71&gt;=1)*AND(T71&lt;=T$5)),T$9*(1-T$7)^(T71-1),0)</f>
        <v>0</v>
      </c>
      <c r="V71" s="116"/>
      <c r="W71" s="140">
        <f>IF(((V71&gt;=1)*AND(V71&lt;=V$5)),V$9*(1-V$7)^(V71-1),0)</f>
        <v>0</v>
      </c>
      <c r="X71" s="116"/>
      <c r="Y71" s="140">
        <f>IF(((X71&gt;=1)*AND(X71&lt;=X$5)),X$9*(1-X$7)^(X71-1),0)</f>
        <v>0</v>
      </c>
      <c r="Z71" s="141"/>
      <c r="AA71" s="140">
        <f>IF(((Z71&gt;=1)*AND(Z71&lt;=Z$5)),Z$9*(1-Z$7)^(Z71-1),0)</f>
        <v>0</v>
      </c>
      <c r="AB71" s="141"/>
      <c r="AC71" s="140">
        <f>IF(((AB71&gt;=1)*AND(AB71&lt;=AB$5)),AB$9*(1-AB$7)^(AB71-1),0)</f>
        <v>0</v>
      </c>
      <c r="AD71" s="116"/>
      <c r="AE71" s="140">
        <f>IF(((AD71&gt;=1)*AND(AD71&lt;=AD$5)),AD$9*(1-AD$7)^(AD71-1),0)</f>
        <v>0</v>
      </c>
      <c r="AF71" s="116"/>
      <c r="AG71" s="140">
        <f>IF(((AF71&gt;=1)*AND(AF71&lt;=AF$5)),AF$9*(1-AF$7)^(AF71-1),0)</f>
        <v>0</v>
      </c>
      <c r="AH71" s="116"/>
      <c r="AI71" s="140">
        <f>IF(((AH71&gt;=1)*AND(AH71&lt;=AH$5)),AH$9*(1-AH$7)^(AH71-1),0)</f>
        <v>0</v>
      </c>
      <c r="AJ71" s="116"/>
      <c r="AK71" s="140">
        <f>IF(((AJ71&gt;=1)*AND(AJ71&lt;=AJ$5)),AJ$9*(1-AJ$7)^(AJ71-1),0)</f>
        <v>0</v>
      </c>
      <c r="AL71" s="116"/>
      <c r="AM71" s="140">
        <f>IF(((AL71&gt;=1)*AND(AL71&lt;=AL$4)),AL$9*(1-AL$7)^(AL71-1),0)</f>
        <v>0</v>
      </c>
      <c r="AN71" s="155"/>
      <c r="AO71" s="156">
        <f>IF(((AN71&gt;=1)*AND(AN71&lt;=AN$4)),AN$9*(1-AN$7)^(AN71-1),0)</f>
        <v>0</v>
      </c>
      <c r="AP71" s="116"/>
      <c r="AQ71" s="140">
        <f>IF(((AP71&gt;=1)*AND(AP71&lt;=AP$4)),AP$9*(1-AP$7)^(AP71-1),0)</f>
        <v>0</v>
      </c>
      <c r="AR71" s="287"/>
      <c r="AS71" s="140"/>
      <c r="AT71" s="287"/>
      <c r="AU71" s="140">
        <f>IF(((AT71&gt;=1)*AND(AT71&lt;=AT$5)),AT$9*(1-AT$7)^(AT71-1),0)</f>
        <v>0</v>
      </c>
      <c r="AV71" s="111"/>
      <c r="AW71" s="116"/>
      <c r="AX71" s="140">
        <f>LARGE((AZ71,BB71,BD71,BF71,BH71,BJ71,BL71,BN71),1)</f>
        <v>0</v>
      </c>
      <c r="AY71" s="116"/>
      <c r="AZ71" s="140">
        <f>IF(((AY71&gt;=1)*AND(AY71&lt;=AY$5)),AY$9*(1-AY$7)^(AY71-1),0)</f>
        <v>0</v>
      </c>
      <c r="BA71" s="116"/>
      <c r="BB71" s="140">
        <f>IF(((BA71&gt;=1)*AND(BA71&lt;=BA$5)),BA$9*(1-BA$7)^(BA71-1),0)</f>
        <v>0</v>
      </c>
      <c r="BD71" s="140">
        <f>IF(((BC71&gt;=1)*AND(BC71&lt;=BC$5)),BC$9*(1-BC$7)^(BC71-1),0)</f>
        <v>0</v>
      </c>
      <c r="BE71" s="289"/>
      <c r="BF71" s="140">
        <f>IF(((BE71&gt;=1)*AND(BE71&lt;=BE$5)),BE$9*(1-BE$7)^(BE71-1),0)</f>
        <v>0</v>
      </c>
      <c r="BG71" s="289"/>
      <c r="BH71" s="140">
        <f>IF(((BG71&gt;=1)*AND(BG71&lt;=BG$5)),BG$9*(1-BG$7)^(BG71-1),0)</f>
        <v>0</v>
      </c>
      <c r="BI71" s="289"/>
      <c r="BJ71" s="140">
        <f>IF(((BI71&gt;=1)*AND(BI71&lt;=BI$5)),BI$9*(1-BI$7)^(BI71-1),0)</f>
        <v>0</v>
      </c>
      <c r="BK71" s="289"/>
      <c r="BL71" s="140">
        <f>IF(((BK71&gt;=1)*AND(BK71&lt;=BK$5)),BK$9*(1-BK$7)^(BK71-1),0)</f>
        <v>0</v>
      </c>
      <c r="BM71" s="287"/>
      <c r="BN71" s="262">
        <f>IF(((BM71&gt;=1)*AND(BM71&lt;=BM$5)),BM$9*(1-BM$7)^(BM71-1),0)</f>
        <v>0</v>
      </c>
    </row>
    <row r="72" spans="1:70" s="112" customFormat="1" ht="18" customHeight="1" x14ac:dyDescent="0.15">
      <c r="A72" s="112">
        <f>RANK($H72,($H$11:$H$222),0)</f>
        <v>62</v>
      </c>
      <c r="B72" s="168" t="s">
        <v>437</v>
      </c>
      <c r="C72" s="112" t="s">
        <v>69</v>
      </c>
      <c r="D72" s="183">
        <f>LARGE((K72,M72,O72,Q72,S72,U72,W72,Y72,AA72,AC72,AE72,AG72,AI72,AK72,AM72,AU72,AX72,AZ72,BB72,BD72,BF72,BH72,BJ72,BL72,BN72),1)</f>
        <v>117.56878649079219</v>
      </c>
      <c r="E72" s="183">
        <f>LARGE((K72,M72,O72,Q72,S72,U72,W72,Y72,AA72,AC72,AE72,AG72,AI72,AK72,AM72,AU72,AX72,AZ72,BB72,BD72,BF72,BH72,BJ72,BL72,BN72),2)</f>
        <v>88.990328154924455</v>
      </c>
      <c r="F72" s="183">
        <f>LARGE((K72,M72,O72,Q72,S72,U72,W72,Y72,AA72,AC72,AE72,AG72,AI72,AK72,AM72,AU72,AX72,AZ72,BB72,BD72,BF72,BH72,BJ72,BL72,BN72),3)</f>
        <v>0</v>
      </c>
      <c r="G72" s="285"/>
      <c r="H72" s="110">
        <f>SUM(D72:G72)</f>
        <v>206.55911464571665</v>
      </c>
      <c r="I72" s="240"/>
      <c r="J72" s="116">
        <v>38</v>
      </c>
      <c r="K72" s="140">
        <f>IF(((J72&gt;=1)*AND(J72&lt;=J$5)),J$9*(1-J$7)^(J72-1),0)</f>
        <v>117.56878649079219</v>
      </c>
      <c r="L72" s="116">
        <v>49</v>
      </c>
      <c r="M72" s="140">
        <f>IF(((L72&gt;=1)*AND(L72&lt;=L$5)),L$9*(1-L$7)^(L72-1),0)</f>
        <v>88.990328154924455</v>
      </c>
      <c r="N72" s="116"/>
      <c r="O72" s="140">
        <f>IF(((N72&gt;=1)*AND(N72&lt;=N$5)),N$9*(1-N$7)^(N72-1),0)</f>
        <v>0</v>
      </c>
      <c r="P72" s="116"/>
      <c r="Q72" s="140">
        <f>IF(((P72&gt;=1)*AND(P72&lt;=P$5)),P$9*(1-P$7)^(P72-1),0)</f>
        <v>0</v>
      </c>
      <c r="R72" s="116"/>
      <c r="S72" s="140">
        <f>IF(((R72&gt;=1)*AND(R72&lt;=R$5)),R$9*(1-R$7)^(R72-1),0)</f>
        <v>0</v>
      </c>
      <c r="T72" s="116"/>
      <c r="U72" s="140">
        <f>IF(((T72&gt;=1)*AND(T72&lt;=T$5)),T$9*(1-T$7)^(T72-1),0)</f>
        <v>0</v>
      </c>
      <c r="V72" s="116"/>
      <c r="W72" s="140">
        <f>IF(((V72&gt;=1)*AND(V72&lt;=V$5)),V$9*(1-V$7)^(V72-1),0)</f>
        <v>0</v>
      </c>
      <c r="X72" s="116"/>
      <c r="Y72" s="140">
        <f>IF(((X72&gt;=1)*AND(X72&lt;=X$5)),X$9*(1-X$7)^(X72-1),0)</f>
        <v>0</v>
      </c>
      <c r="Z72" s="141"/>
      <c r="AA72" s="140">
        <f>IF(((Z72&gt;=1)*AND(Z72&lt;=Z$5)),Z$9*(1-Z$7)^(Z72-1),0)</f>
        <v>0</v>
      </c>
      <c r="AB72" s="141"/>
      <c r="AC72" s="140">
        <f>IF(((AB72&gt;=1)*AND(AB72&lt;=AB$5)),AB$9*(1-AB$7)^(AB72-1),0)</f>
        <v>0</v>
      </c>
      <c r="AD72" s="116"/>
      <c r="AE72" s="140">
        <f>IF(((AD72&gt;=1)*AND(AD72&lt;=AD$5)),AD$9*(1-AD$7)^(AD72-1),0)</f>
        <v>0</v>
      </c>
      <c r="AF72" s="116"/>
      <c r="AG72" s="140">
        <f>IF(((AF72&gt;=1)*AND(AF72&lt;=AF$5)),AF$9*(1-AF$7)^(AF72-1),0)</f>
        <v>0</v>
      </c>
      <c r="AH72" s="116"/>
      <c r="AI72" s="140">
        <f>IF(((AH72&gt;=1)*AND(AH72&lt;=AH$5)),AH$9*(1-AH$7)^(AH72-1),0)</f>
        <v>0</v>
      </c>
      <c r="AJ72" s="116"/>
      <c r="AK72" s="140">
        <f>IF(((AJ72&gt;=1)*AND(AJ72&lt;=AJ$5)),AJ$9*(1-AJ$7)^(AJ72-1),0)</f>
        <v>0</v>
      </c>
      <c r="AL72" s="116"/>
      <c r="AM72" s="140">
        <f>IF(((AL72&gt;=1)*AND(AL72&lt;=AL$4)),AL$9*(1-AL$7)^(AL72-1),0)</f>
        <v>0</v>
      </c>
      <c r="AN72" s="155"/>
      <c r="AO72" s="156">
        <f>IF(((AN72&gt;=1)*AND(AN72&lt;=AN$4)),AN$9*(1-AN$7)^(AN72-1),0)</f>
        <v>0</v>
      </c>
      <c r="AP72" s="116"/>
      <c r="AQ72" s="140">
        <f>IF(((AP72&gt;=1)*AND(AP72&lt;=AP$4)),AP$9*(1-AP$7)^(AP72-1),0)</f>
        <v>0</v>
      </c>
      <c r="AR72" s="287"/>
      <c r="AS72" s="140"/>
      <c r="AT72" s="287"/>
      <c r="AU72" s="140">
        <f>IF(((AT72&gt;=1)*AND(AT72&lt;=AT$5)),AT$9*(1-AT$7)^(AT72-1),0)</f>
        <v>0</v>
      </c>
      <c r="AV72" s="111"/>
      <c r="AW72" s="116"/>
      <c r="AX72" s="140">
        <f>LARGE((AZ72,BB72,BD72,BF72,BH72,BJ72,BL72,BN72),1)</f>
        <v>0</v>
      </c>
      <c r="AY72" s="116"/>
      <c r="AZ72" s="140">
        <f>IF(((AY72&gt;=1)*AND(AY72&lt;=AY$5)),AY$9*(1-AY$7)^(AY72-1),0)</f>
        <v>0</v>
      </c>
      <c r="BA72" s="116"/>
      <c r="BB72" s="140">
        <f>IF(((BA72&gt;=1)*AND(BA72&lt;=BA$5)),BA$9*(1-BA$7)^(BA72-1),0)</f>
        <v>0</v>
      </c>
      <c r="BD72" s="140">
        <f>IF(((BC72&gt;=1)*AND(BC72&lt;=BC$5)),BC$9*(1-BC$7)^(BC72-1),0)</f>
        <v>0</v>
      </c>
      <c r="BE72" s="289"/>
      <c r="BF72" s="140">
        <f>IF(((BE72&gt;=1)*AND(BE72&lt;=BE$5)),BE$9*(1-BE$7)^(BE72-1),0)</f>
        <v>0</v>
      </c>
      <c r="BG72" s="289"/>
      <c r="BH72" s="140">
        <f>IF(((BG72&gt;=1)*AND(BG72&lt;=BG$5)),BG$9*(1-BG$7)^(BG72-1),0)</f>
        <v>0</v>
      </c>
      <c r="BI72" s="289"/>
      <c r="BJ72" s="140">
        <f>IF(((BI72&gt;=1)*AND(BI72&lt;=BI$5)),BI$9*(1-BI$7)^(BI72-1),0)</f>
        <v>0</v>
      </c>
      <c r="BK72" s="289"/>
      <c r="BL72" s="140">
        <f>IF(((BK72&gt;=1)*AND(BK72&lt;=BK$5)),BK$9*(1-BK$7)^(BK72-1),0)</f>
        <v>0</v>
      </c>
      <c r="BM72" s="287"/>
      <c r="BN72" s="262">
        <f>IF(((BM72&gt;=1)*AND(BM72&lt;=BM$5)),BM$9*(1-BM$7)^(BM72-1),0)</f>
        <v>0</v>
      </c>
    </row>
    <row r="73" spans="1:70" s="112" customFormat="1" ht="18" customHeight="1" x14ac:dyDescent="0.2">
      <c r="A73" s="112">
        <f>RANK($H73,($H$11:$H$222),0)</f>
        <v>63</v>
      </c>
      <c r="B73" s="299" t="s">
        <v>445</v>
      </c>
      <c r="C73" s="100" t="s">
        <v>67</v>
      </c>
      <c r="D73" s="183">
        <f>LARGE((K73,M73,O73,Q73,S73,U73,W73,Y73,AA73,AC73,AE73,AG73,AI73,AK73,AM73,AU73,AX73,AZ73,BB73,BD73,BF73,BH73,BJ73,BL73,BN73),1)</f>
        <v>205.20620566917702</v>
      </c>
      <c r="E73" s="183">
        <f>LARGE((K73,M73,O73,Q73,S73,U73,W73,Y73,AA73,AC73,AE73,AG73,AI73,AK73,AM73,AU73,AX73,AZ73,BB73,BD73,BF73,BH73,BJ73,BL73,BN73),2)</f>
        <v>0</v>
      </c>
      <c r="F73" s="183">
        <f>LARGE((K73,M73,O73,Q73,S73,U73,W73,Y73,AA73,AC73,AE73,AG73,AI73,AK73,AM73,AU73,AX73,AZ73,BB73,BD73,BF73,BH73,BJ73,BL73,BN73),3)</f>
        <v>0</v>
      </c>
      <c r="G73" s="285"/>
      <c r="H73" s="110">
        <f>SUM(D73:G73)</f>
        <v>205.20620566917702</v>
      </c>
      <c r="I73" s="240"/>
      <c r="J73" s="116"/>
      <c r="K73" s="140">
        <f>IF(((J73&gt;=1)*AND(J73&lt;=J$5)),J$9*(1-J$7)^(J73-1),0)</f>
        <v>0</v>
      </c>
      <c r="L73" s="155"/>
      <c r="M73" s="140">
        <f>IF(((L73&gt;=1)*AND(L73&lt;=L$5)),L$9*(1-L$7)^(L73-1),0)</f>
        <v>0</v>
      </c>
      <c r="N73" s="116">
        <v>16</v>
      </c>
      <c r="O73" s="140">
        <f>IF(((N73&gt;=1)*AND(N73&lt;=N$5)),N$9*(1-N$7)^(N73-1),0)</f>
        <v>205.20620566917702</v>
      </c>
      <c r="P73" s="116"/>
      <c r="Q73" s="140">
        <f>IF(((P73&gt;=1)*AND(P73&lt;=P$5)),P$9*(1-P$7)^(P73-1),0)</f>
        <v>0</v>
      </c>
      <c r="R73" s="116"/>
      <c r="S73" s="140">
        <f>IF(((R73&gt;=1)*AND(R73&lt;=R$5)),R$9*(1-R$7)^(R73-1),0)</f>
        <v>0</v>
      </c>
      <c r="T73" s="116"/>
      <c r="U73" s="140">
        <f>IF(((T73&gt;=1)*AND(T73&lt;=T$5)),T$9*(1-T$7)^(T73-1),0)</f>
        <v>0</v>
      </c>
      <c r="V73" s="155"/>
      <c r="W73" s="140">
        <f>IF(((V73&gt;=1)*AND(V73&lt;=V$5)),V$9*(1-V$7)^(V73-1),0)</f>
        <v>0</v>
      </c>
      <c r="X73" s="116"/>
      <c r="Y73" s="140">
        <f>IF(((X73&gt;=1)*AND(X73&lt;=X$5)),X$9*(1-X$7)^(X73-1),0)</f>
        <v>0</v>
      </c>
      <c r="Z73" s="141"/>
      <c r="AA73" s="140">
        <f>IF(((Z73&gt;=1)*AND(Z73&lt;=Z$5)),Z$9*(1-Z$7)^(Z73-1),0)</f>
        <v>0</v>
      </c>
      <c r="AB73" s="141"/>
      <c r="AC73" s="140">
        <f>IF(((AB73&gt;=1)*AND(AB73&lt;=AB$5)),AB$9*(1-AB$7)^(AB73-1),0)</f>
        <v>0</v>
      </c>
      <c r="AD73" s="116"/>
      <c r="AE73" s="140">
        <f>IF(((AD73&gt;=1)*AND(AD73&lt;=AD$5)),AD$9*(1-AD$7)^(AD73-1),0)</f>
        <v>0</v>
      </c>
      <c r="AF73" s="116"/>
      <c r="AG73" s="140">
        <f>IF(((AF73&gt;=1)*AND(AF73&lt;=AF$5)),AF$9*(1-AF$7)^(AF73-1),0)</f>
        <v>0</v>
      </c>
      <c r="AH73" s="116"/>
      <c r="AI73" s="140">
        <f>IF(((AH73&gt;=1)*AND(AH73&lt;=AH$5)),AH$9*(1-AH$7)^(AH73-1),0)</f>
        <v>0</v>
      </c>
      <c r="AJ73" s="116"/>
      <c r="AK73" s="140">
        <f>IF(((AJ73&gt;=1)*AND(AJ73&lt;=AJ$5)),AJ$9*(1-AJ$7)^(AJ73-1),0)</f>
        <v>0</v>
      </c>
      <c r="AL73" s="116"/>
      <c r="AM73" s="140">
        <f>IF(((AL73&gt;=1)*AND(AL73&lt;=AL$4)),AL$9*(1-AL$7)^(AL73-1),0)</f>
        <v>0</v>
      </c>
      <c r="AN73" s="155"/>
      <c r="AO73" s="156">
        <f>IF(((AN73&gt;=1)*AND(AN73&lt;=AN$4)),AN$9*(1-AN$7)^(AN73-1),0)</f>
        <v>0</v>
      </c>
      <c r="AP73" s="116"/>
      <c r="AQ73" s="140">
        <f>IF(((AP73&gt;=1)*AND(AP73&lt;=AP$4)),AP$9*(1-AP$7)^(AP73-1),0)</f>
        <v>0</v>
      </c>
      <c r="AR73" s="287"/>
      <c r="AS73" s="140"/>
      <c r="AT73" s="287"/>
      <c r="AU73" s="140">
        <f>IF(((AT73&gt;=1)*AND(AT73&lt;=AT$5)),AT$9*(1-AT$7)^(AT73-1),0)</f>
        <v>0</v>
      </c>
      <c r="AV73" s="111"/>
      <c r="AW73" s="116"/>
      <c r="AX73" s="140">
        <f>LARGE((AZ73,BB73,BD73,BF73,BH73,BJ73,BL73,BN73),1)</f>
        <v>0</v>
      </c>
      <c r="AY73" s="116"/>
      <c r="AZ73" s="140">
        <f>IF(((AY73&gt;=1)*AND(AY73&lt;=AY$5)),AY$9*(1-AY$7)^(AY73-1),0)</f>
        <v>0</v>
      </c>
      <c r="BA73" s="116"/>
      <c r="BB73" s="140">
        <f>IF(((BA73&gt;=1)*AND(BA73&lt;=BA$5)),BA$9*(1-BA$7)^(BA73-1),0)</f>
        <v>0</v>
      </c>
      <c r="BD73" s="140">
        <f>IF(((BC73&gt;=1)*AND(BC73&lt;=BC$5)),BC$9*(1-BC$7)^(BC73-1),0)</f>
        <v>0</v>
      </c>
      <c r="BE73" s="96"/>
      <c r="BF73" s="140">
        <f>IF(((BE73&gt;=1)*AND(BE73&lt;=BE$5)),BE$9*(1-BE$7)^(BE73-1),0)</f>
        <v>0</v>
      </c>
      <c r="BG73" s="96"/>
      <c r="BH73" s="140">
        <f>IF(((BG73&gt;=1)*AND(BG73&lt;=BG$5)),BG$9*(1-BG$7)^(BG73-1),0)</f>
        <v>0</v>
      </c>
      <c r="BI73" s="96"/>
      <c r="BJ73" s="140">
        <f>IF(((BI73&gt;=1)*AND(BI73&lt;=BI$5)),BI$9*(1-BI$7)^(BI73-1),0)</f>
        <v>0</v>
      </c>
      <c r="BK73" s="96"/>
      <c r="BL73" s="140">
        <f>IF(((BK73&gt;=1)*AND(BK73&lt;=BK$5)),BK$9*(1-BK$7)^(BK73-1),0)</f>
        <v>0</v>
      </c>
      <c r="BM73" s="287"/>
      <c r="BN73" s="262">
        <f>IF(((BM73&gt;=1)*AND(BM73&lt;=BM$5)),BM$9*(1-BM$7)^(BM73-1),0)</f>
        <v>0</v>
      </c>
    </row>
    <row r="74" spans="1:70" s="112" customFormat="1" ht="18" customHeight="1" x14ac:dyDescent="0.15">
      <c r="A74" s="112">
        <f>RANK($H74,($H$11:$H$222),0)</f>
        <v>64</v>
      </c>
      <c r="B74" s="299" t="s">
        <v>440</v>
      </c>
      <c r="C74" s="100" t="s">
        <v>67</v>
      </c>
      <c r="D74" s="183">
        <f>LARGE((K74,M74,O74,Q74,S74,U74,W74,Y74,AA74,AC74,AE74,AG74,AI74,AK74,AM74,AU74,AX74,AZ74,BB74,BD74,BF74,BH74,BJ74,BL74,BN74),1)</f>
        <v>106.24548866720497</v>
      </c>
      <c r="E74" s="183">
        <f>LARGE((K74,M74,O74,Q74,S74,U74,W74,Y74,AA74,AC74,AE74,AG74,AI74,AK74,AM74,AU74,AX74,AZ74,BB74,BD74,BF74,BH74,BJ74,BL74,BN74),2)</f>
        <v>96.012761542088782</v>
      </c>
      <c r="F74" s="183">
        <f>LARGE((K74,M74,O74,Q74,S74,U74,W74,Y74,AA74,AC74,AE74,AG74,AI74,AK74,AM74,AU74,AX74,AZ74,BB74,BD74,BF74,BH74,BJ74,BL74,BN74),3)</f>
        <v>0</v>
      </c>
      <c r="G74" s="285"/>
      <c r="H74" s="110">
        <f>SUM(D74:G74)</f>
        <v>202.25825020929375</v>
      </c>
      <c r="I74" s="240"/>
      <c r="J74" s="116">
        <v>46</v>
      </c>
      <c r="K74" s="140">
        <f>IF(((J74&gt;=1)*AND(J74&lt;=J$5)),J$9*(1-J$7)^(J74-1),0)</f>
        <v>96.012761542088782</v>
      </c>
      <c r="L74" s="116">
        <v>42</v>
      </c>
      <c r="M74" s="140">
        <f>IF(((L74&gt;=1)*AND(L74&lt;=L$5)),L$9*(1-L$7)^(L74-1),0)</f>
        <v>106.24548866720497</v>
      </c>
      <c r="N74" s="116"/>
      <c r="O74" s="140">
        <f>IF(((N74&gt;=1)*AND(N74&lt;=N$5)),N$9*(1-N$7)^(N74-1),0)</f>
        <v>0</v>
      </c>
      <c r="P74" s="116"/>
      <c r="Q74" s="140">
        <f>IF(((P74&gt;=1)*AND(P74&lt;=P$5)),P$9*(1-P$7)^(P74-1),0)</f>
        <v>0</v>
      </c>
      <c r="R74" s="116"/>
      <c r="S74" s="140">
        <f>IF(((R74&gt;=1)*AND(R74&lt;=R$5)),R$9*(1-R$7)^(R74-1),0)</f>
        <v>0</v>
      </c>
      <c r="T74" s="116"/>
      <c r="U74" s="140">
        <f>IF(((T74&gt;=1)*AND(T74&lt;=T$5)),T$9*(1-T$7)^(T74-1),0)</f>
        <v>0</v>
      </c>
      <c r="V74" s="155"/>
      <c r="W74" s="140">
        <f>IF(((V74&gt;=1)*AND(V74&lt;=V$5)),V$9*(1-V$7)^(V74-1),0)</f>
        <v>0</v>
      </c>
      <c r="X74" s="116"/>
      <c r="Y74" s="140">
        <f>IF(((X74&gt;=1)*AND(X74&lt;=X$5)),X$9*(1-X$7)^(X74-1),0)</f>
        <v>0</v>
      </c>
      <c r="Z74" s="141"/>
      <c r="AA74" s="140">
        <f>IF(((Z74&gt;=1)*AND(Z74&lt;=Z$5)),Z$9*(1-Z$7)^(Z74-1),0)</f>
        <v>0</v>
      </c>
      <c r="AB74" s="141"/>
      <c r="AC74" s="140">
        <f>IF(((AB74&gt;=1)*AND(AB74&lt;=AB$5)),AB$9*(1-AB$7)^(AB74-1),0)</f>
        <v>0</v>
      </c>
      <c r="AD74" s="116"/>
      <c r="AE74" s="140">
        <f>IF(((AD74&gt;=1)*AND(AD74&lt;=AD$5)),AD$9*(1-AD$7)^(AD74-1),0)</f>
        <v>0</v>
      </c>
      <c r="AF74" s="116"/>
      <c r="AG74" s="140">
        <f>IF(((AF74&gt;=1)*AND(AF74&lt;=AF$5)),AF$9*(1-AF$7)^(AF74-1),0)</f>
        <v>0</v>
      </c>
      <c r="AH74" s="116"/>
      <c r="AI74" s="140">
        <f>IF(((AH74&gt;=1)*AND(AH74&lt;=AH$5)),AH$9*(1-AH$7)^(AH74-1),0)</f>
        <v>0</v>
      </c>
      <c r="AJ74" s="116"/>
      <c r="AK74" s="140">
        <f>IF(((AJ74&gt;=1)*AND(AJ74&lt;=AJ$5)),AJ$9*(1-AJ$7)^(AJ74-1),0)</f>
        <v>0</v>
      </c>
      <c r="AL74" s="116"/>
      <c r="AM74" s="140">
        <f>IF(((AL74&gt;=1)*AND(AL74&lt;=AL$4)),AL$9*(1-AL$7)^(AL74-1),0)</f>
        <v>0</v>
      </c>
      <c r="AN74" s="155"/>
      <c r="AO74" s="156">
        <f>IF(((AN74&gt;=1)*AND(AN74&lt;=AN$4)),AN$9*(1-AN$7)^(AN74-1),0)</f>
        <v>0</v>
      </c>
      <c r="AP74" s="116"/>
      <c r="AQ74" s="140">
        <f>IF(((AP74&gt;=1)*AND(AP74&lt;=AP$4)),AP$9*(1-AP$7)^(AP74-1),0)</f>
        <v>0</v>
      </c>
      <c r="AR74" s="287"/>
      <c r="AS74" s="140"/>
      <c r="AT74" s="287"/>
      <c r="AU74" s="140">
        <f>IF(((AT74&gt;=1)*AND(AT74&lt;=AT$5)),AT$9*(1-AT$7)^(AT74-1),0)</f>
        <v>0</v>
      </c>
      <c r="AV74" s="111"/>
      <c r="AW74" s="116"/>
      <c r="AX74" s="140">
        <f>LARGE((AZ74,BB74,BD74,BF74,BH74,BJ74,BL74,BN74),1)</f>
        <v>0</v>
      </c>
      <c r="AY74" s="116"/>
      <c r="AZ74" s="140">
        <f>IF(((AY74&gt;=1)*AND(AY74&lt;=AY$5)),AY$9*(1-AY$7)^(AY74-1),0)</f>
        <v>0</v>
      </c>
      <c r="BA74" s="116"/>
      <c r="BB74" s="140">
        <f>IF(((BA74&gt;=1)*AND(BA74&lt;=BA$5)),BA$9*(1-BA$7)^(BA74-1),0)</f>
        <v>0</v>
      </c>
      <c r="BD74" s="140">
        <f>IF(((BC74&gt;=1)*AND(BC74&lt;=BC$5)),BC$9*(1-BC$7)^(BC74-1),0)</f>
        <v>0</v>
      </c>
      <c r="BE74" s="289"/>
      <c r="BF74" s="140">
        <f>IF(((BE74&gt;=1)*AND(BE74&lt;=BE$5)),BE$9*(1-BE$7)^(BE74-1),0)</f>
        <v>0</v>
      </c>
      <c r="BG74" s="289"/>
      <c r="BH74" s="140">
        <f>IF(((BG74&gt;=1)*AND(BG74&lt;=BG$5)),BG$9*(1-BG$7)^(BG74-1),0)</f>
        <v>0</v>
      </c>
      <c r="BI74" s="289"/>
      <c r="BJ74" s="140">
        <f>IF(((BI74&gt;=1)*AND(BI74&lt;=BI$5)),BI$9*(1-BI$7)^(BI74-1),0)</f>
        <v>0</v>
      </c>
      <c r="BK74" s="289"/>
      <c r="BL74" s="140">
        <f>IF(((BK74&gt;=1)*AND(BK74&lt;=BK$5)),BK$9*(1-BK$7)^(BK74-1),0)</f>
        <v>0</v>
      </c>
      <c r="BM74" s="287"/>
      <c r="BN74" s="262">
        <f>IF(((BM74&gt;=1)*AND(BM74&lt;=BM$5)),BM$9*(1-BM$7)^(BM74-1),0)</f>
        <v>0</v>
      </c>
    </row>
    <row r="75" spans="1:70" s="112" customFormat="1" ht="18" customHeight="1" x14ac:dyDescent="0.2">
      <c r="A75" s="112">
        <f>RANK($H75,($H$11:$H$222),0)</f>
        <v>65</v>
      </c>
      <c r="B75" s="299" t="s">
        <v>446</v>
      </c>
      <c r="C75" s="100" t="s">
        <v>69</v>
      </c>
      <c r="D75" s="183">
        <f>LARGE((K75,M75,O75,Q75,S75,U75,W75,Y75,AA75,AC75,AE75,AG75,AI75,AK75,AM75,AU75,AX75,AZ75,BB75,BD75,BF75,BH75,BJ75,BL75,BN75),1)</f>
        <v>200.07605052744762</v>
      </c>
      <c r="E75" s="183">
        <f>LARGE((K75,M75,O75,Q75,S75,U75,W75,Y75,AA75,AC75,AE75,AG75,AI75,AK75,AM75,AU75,AX75,AZ75,BB75,BD75,BF75,BH75,BJ75,BL75,BN75),2)</f>
        <v>0</v>
      </c>
      <c r="F75" s="183">
        <f>LARGE((K75,M75,O75,Q75,S75,U75,W75,Y75,AA75,AC75,AE75,AG75,AI75,AK75,AM75,AU75,AX75,AZ75,BB75,BD75,BF75,BH75,BJ75,BL75,BN75),3)</f>
        <v>0</v>
      </c>
      <c r="G75" s="285"/>
      <c r="H75" s="110">
        <f>SUM(D75:G75)</f>
        <v>200.07605052744762</v>
      </c>
      <c r="I75" s="240"/>
      <c r="J75" s="116"/>
      <c r="K75" s="140">
        <f>IF(((J75&gt;=1)*AND(J75&lt;=J$5)),J$9*(1-J$7)^(J75-1),0)</f>
        <v>0</v>
      </c>
      <c r="L75" s="155"/>
      <c r="M75" s="140">
        <f>IF(((L75&gt;=1)*AND(L75&lt;=L$5)),L$9*(1-L$7)^(L75-1),0)</f>
        <v>0</v>
      </c>
      <c r="N75" s="116">
        <v>17</v>
      </c>
      <c r="O75" s="140">
        <f>IF(((N75&gt;=1)*AND(N75&lt;=N$5)),N$9*(1-N$7)^(N75-1),0)</f>
        <v>200.07605052744762</v>
      </c>
      <c r="P75" s="116"/>
      <c r="Q75" s="140">
        <f>IF(((P75&gt;=1)*AND(P75&lt;=P$5)),P$9*(1-P$7)^(P75-1),0)</f>
        <v>0</v>
      </c>
      <c r="R75" s="116"/>
      <c r="S75" s="140">
        <f>IF(((R75&gt;=1)*AND(R75&lt;=R$5)),R$9*(1-R$7)^(R75-1),0)</f>
        <v>0</v>
      </c>
      <c r="T75" s="116"/>
      <c r="U75" s="140">
        <f>IF(((T75&gt;=1)*AND(T75&lt;=T$5)),T$9*(1-T$7)^(T75-1),0)</f>
        <v>0</v>
      </c>
      <c r="V75" s="155"/>
      <c r="W75" s="140">
        <f>IF(((V75&gt;=1)*AND(V75&lt;=V$5)),V$9*(1-V$7)^(V75-1),0)</f>
        <v>0</v>
      </c>
      <c r="X75" s="116"/>
      <c r="Y75" s="140">
        <f>IF(((X75&gt;=1)*AND(X75&lt;=X$5)),X$9*(1-X$7)^(X75-1),0)</f>
        <v>0</v>
      </c>
      <c r="Z75" s="141"/>
      <c r="AA75" s="140">
        <f>IF(((Z75&gt;=1)*AND(Z75&lt;=Z$5)),Z$9*(1-Z$7)^(Z75-1),0)</f>
        <v>0</v>
      </c>
      <c r="AB75" s="141"/>
      <c r="AC75" s="140">
        <f>IF(((AB75&gt;=1)*AND(AB75&lt;=AB$5)),AB$9*(1-AB$7)^(AB75-1),0)</f>
        <v>0</v>
      </c>
      <c r="AD75" s="116"/>
      <c r="AE75" s="140">
        <f>IF(((AD75&gt;=1)*AND(AD75&lt;=AD$5)),AD$9*(1-AD$7)^(AD75-1),0)</f>
        <v>0</v>
      </c>
      <c r="AF75" s="116"/>
      <c r="AG75" s="140">
        <f>IF(((AF75&gt;=1)*AND(AF75&lt;=AF$5)),AF$9*(1-AF$7)^(AF75-1),0)</f>
        <v>0</v>
      </c>
      <c r="AH75" s="116"/>
      <c r="AI75" s="140">
        <f>IF(((AH75&gt;=1)*AND(AH75&lt;=AH$5)),AH$9*(1-AH$7)^(AH75-1),0)</f>
        <v>0</v>
      </c>
      <c r="AJ75" s="116"/>
      <c r="AK75" s="140">
        <f>IF(((AJ75&gt;=1)*AND(AJ75&lt;=AJ$5)),AJ$9*(1-AJ$7)^(AJ75-1),0)</f>
        <v>0</v>
      </c>
      <c r="AL75" s="116"/>
      <c r="AM75" s="140">
        <f>IF(((AL75&gt;=1)*AND(AL75&lt;=AL$4)),AL$9*(1-AL$7)^(AL75-1),0)</f>
        <v>0</v>
      </c>
      <c r="AN75" s="155"/>
      <c r="AO75" s="156">
        <f>IF(((AN75&gt;=1)*AND(AN75&lt;=AN$4)),AN$9*(1-AN$7)^(AN75-1),0)</f>
        <v>0</v>
      </c>
      <c r="AP75" s="116"/>
      <c r="AQ75" s="140">
        <f>IF(((AP75&gt;=1)*AND(AP75&lt;=AP$4)),AP$9*(1-AP$7)^(AP75-1),0)</f>
        <v>0</v>
      </c>
      <c r="AR75" s="287"/>
      <c r="AS75" s="140"/>
      <c r="AT75" s="287"/>
      <c r="AU75" s="140">
        <f>IF(((AT75&gt;=1)*AND(AT75&lt;=AT$5)),AT$9*(1-AT$7)^(AT75-1),0)</f>
        <v>0</v>
      </c>
      <c r="AV75" s="111"/>
      <c r="AW75" s="116"/>
      <c r="AX75" s="140">
        <f>LARGE((AZ75,BB75,BD75,BF75,BH75,BJ75,BL75,BN75),1)</f>
        <v>0</v>
      </c>
      <c r="AY75" s="116"/>
      <c r="AZ75" s="140">
        <f>IF(((AY75&gt;=1)*AND(AY75&lt;=AY$5)),AY$9*(1-AY$7)^(AY75-1),0)</f>
        <v>0</v>
      </c>
      <c r="BA75" s="116"/>
      <c r="BB75" s="140">
        <f>IF(((BA75&gt;=1)*AND(BA75&lt;=BA$5)),BA$9*(1-BA$7)^(BA75-1),0)</f>
        <v>0</v>
      </c>
      <c r="BD75" s="140">
        <f>IF(((BC75&gt;=1)*AND(BC75&lt;=BC$5)),BC$9*(1-BC$7)^(BC75-1),0)</f>
        <v>0</v>
      </c>
      <c r="BE75" s="96"/>
      <c r="BF75" s="140">
        <f>IF(((BE75&gt;=1)*AND(BE75&lt;=BE$5)),BE$9*(1-BE$7)^(BE75-1),0)</f>
        <v>0</v>
      </c>
      <c r="BG75" s="96"/>
      <c r="BH75" s="140">
        <f>IF(((BG75&gt;=1)*AND(BG75&lt;=BG$5)),BG$9*(1-BG$7)^(BG75-1),0)</f>
        <v>0</v>
      </c>
      <c r="BI75" s="96"/>
      <c r="BJ75" s="140">
        <f>IF(((BI75&gt;=1)*AND(BI75&lt;=BI$5)),BI$9*(1-BI$7)^(BI75-1),0)</f>
        <v>0</v>
      </c>
      <c r="BK75" s="96"/>
      <c r="BL75" s="140">
        <f>IF(((BK75&gt;=1)*AND(BK75&lt;=BK$5)),BK$9*(1-BK$7)^(BK75-1),0)</f>
        <v>0</v>
      </c>
      <c r="BM75" s="287"/>
      <c r="BN75" s="262">
        <f>IF(((BM75&gt;=1)*AND(BM75&lt;=BM$5)),BM$9*(1-BM$7)^(BM75-1),0)</f>
        <v>0</v>
      </c>
    </row>
    <row r="76" spans="1:70" s="112" customFormat="1" ht="18" customHeight="1" x14ac:dyDescent="0.15">
      <c r="A76" s="112">
        <f>RANK($H76,($H$11:$H$222),0)</f>
        <v>66</v>
      </c>
      <c r="B76" s="168" t="s">
        <v>370</v>
      </c>
      <c r="C76" s="112" t="s">
        <v>69</v>
      </c>
      <c r="D76" s="183">
        <f>LARGE((K76,M76,O76,Q76,S76,U76,W76,Y76,AA76,AC76,AE76,AG76,AI76,AK76,AM76,AU76,AX76),1)</f>
        <v>106.24548866720497</v>
      </c>
      <c r="E76" s="183">
        <f>LARGE((K76,M76,O76,Q76,S76,U76,W76,Y76,AA76,AC76,AE76,AG76,AI76,AK76,AM76,AU76,AX76),2)</f>
        <v>93.61244250353657</v>
      </c>
      <c r="F76" s="183">
        <f>LARGE((K76,M76,O76,Q76,S76,U76,W76,Y76,AA76,AC76,AE76,AG76,AI76,AK76,AM76,AU76,AX76),3)</f>
        <v>0</v>
      </c>
      <c r="G76" s="285"/>
      <c r="H76" s="110">
        <f>SUM(D76:G76)</f>
        <v>199.85793117074155</v>
      </c>
      <c r="I76" s="240"/>
      <c r="J76" s="116">
        <v>42</v>
      </c>
      <c r="K76" s="140">
        <f>IF(((J76&gt;=1)*AND(J76&lt;=J$5)),J$9*(1-J$7)^(J76-1),0)</f>
        <v>106.24548866720497</v>
      </c>
      <c r="L76" s="116"/>
      <c r="M76" s="140">
        <f>IF(((L76&gt;=1)*AND(L76&lt;=L$5)),L$9*(1-L$7)^(L76-1),0)</f>
        <v>0</v>
      </c>
      <c r="N76" s="116">
        <v>47</v>
      </c>
      <c r="O76" s="140">
        <f>IF(((N76&gt;=1)*AND(N76&lt;=N$5)),N$9*(1-N$7)^(N76-1),0)</f>
        <v>93.61244250353657</v>
      </c>
      <c r="P76" s="116"/>
      <c r="Q76" s="140">
        <f>IF(((P76&gt;=1)*AND(P76&lt;=P$5)),P$9*(1-P$7)^(P76-1),0)</f>
        <v>0</v>
      </c>
      <c r="R76" s="116"/>
      <c r="S76" s="140">
        <f>IF(((R76&gt;=1)*AND(R76&lt;=R$5)),R$9*(1-R$7)^(R76-1),0)</f>
        <v>0</v>
      </c>
      <c r="T76" s="116"/>
      <c r="U76" s="140">
        <f>IF(((T76&gt;=1)*AND(T76&lt;=T$5)),T$9*(1-T$7)^(T76-1),0)</f>
        <v>0</v>
      </c>
      <c r="V76" s="116"/>
      <c r="W76" s="140">
        <f>IF(((V76&gt;=1)*AND(V76&lt;=V$5)),V$9*(1-V$7)^(V76-1),0)</f>
        <v>0</v>
      </c>
      <c r="X76" s="116"/>
      <c r="Y76" s="140">
        <f>IF(((X76&gt;=1)*AND(X76&lt;=X$5)),X$9*(1-X$7)^(X76-1),0)</f>
        <v>0</v>
      </c>
      <c r="Z76" s="141"/>
      <c r="AA76" s="140">
        <f>IF(((Z76&gt;=1)*AND(Z76&lt;=Z$5)),Z$9*(1-Z$7)^(Z76-1),0)</f>
        <v>0</v>
      </c>
      <c r="AB76" s="141"/>
      <c r="AC76" s="140">
        <f>IF(((AB76&gt;=1)*AND(AB76&lt;=AB$5)),AB$9*(1-AB$7)^(AB76-1),0)</f>
        <v>0</v>
      </c>
      <c r="AD76" s="116"/>
      <c r="AE76" s="140">
        <f>IF(((AD76&gt;=1)*AND(AD76&lt;=AD$5)),AD$9*(1-AD$7)^(AD76-1),0)</f>
        <v>0</v>
      </c>
      <c r="AF76" s="116"/>
      <c r="AG76" s="140">
        <f>IF(((AF76&gt;=1)*AND(AF76&lt;=AF$5)),AF$9*(1-AF$7)^(AF76-1),0)</f>
        <v>0</v>
      </c>
      <c r="AH76" s="116"/>
      <c r="AI76" s="140">
        <f>IF(((AH76&gt;=1)*AND(AH76&lt;=AH$5)),AH$9*(1-AH$7)^(AH76-1),0)</f>
        <v>0</v>
      </c>
      <c r="AJ76" s="116"/>
      <c r="AK76" s="140">
        <f>IF(((AJ76&gt;=1)*AND(AJ76&lt;=AJ$5)),AJ$9*(1-AJ$7)^(AJ76-1),0)</f>
        <v>0</v>
      </c>
      <c r="AL76" s="116"/>
      <c r="AM76" s="140">
        <f>IF(((AL76&gt;=1)*AND(AL76&lt;=AL$4)),AL$9*(1-AL$7)^(AL76-1),0)</f>
        <v>0</v>
      </c>
      <c r="AN76" s="155"/>
      <c r="AO76" s="156">
        <f>IF(((AN76&gt;=1)*AND(AN76&lt;=AN$4)),AN$9*(1-AN$7)^(AN76-1),0)</f>
        <v>0</v>
      </c>
      <c r="AP76" s="116"/>
      <c r="AQ76" s="140">
        <f>IF(((AP76&gt;=1)*AND(AP76&lt;=AP$4)),AP$9*(1-AP$7)^(AP76-1),0)</f>
        <v>0</v>
      </c>
      <c r="AR76" s="116"/>
      <c r="AS76" s="140">
        <f>IF(((AR76&gt;=1)*AND(AR76&lt;=AR$4)),AR$9*(1-AR$7)^(AR76-1),0)</f>
        <v>0</v>
      </c>
      <c r="AT76" s="116"/>
      <c r="AU76" s="140">
        <f>IF(((AT76&gt;=1)*AND(AT76&lt;=AT$5)),AT$9*(1-AT$7)^(AT76-1),0)</f>
        <v>0</v>
      </c>
      <c r="AV76" s="111"/>
      <c r="AW76" s="116"/>
      <c r="AX76" s="140">
        <f>LARGE((AZ76,BB76,BD76,BF76,BH76,BJ76,BL76,BN76),1)</f>
        <v>0</v>
      </c>
      <c r="AY76" s="116"/>
      <c r="AZ76" s="140">
        <f>IF(((AY76&gt;=1)*AND(AY76&lt;=AY$5)),AY$9*(1-AY$7)^(AY76-1),0)</f>
        <v>0</v>
      </c>
      <c r="BA76" s="116"/>
      <c r="BB76" s="140">
        <f>IF(((BA76&gt;=1)*AND(BA76&lt;=BA$5)),BA$9*(1-BA$7)^(BA76-1),0)</f>
        <v>0</v>
      </c>
      <c r="BD76" s="140">
        <f>IF(((BC76&gt;=1)*AND(BC76&lt;=BC$5)),BC$9*(1-BC$7)^(BC76-1),0)</f>
        <v>0</v>
      </c>
      <c r="BE76" s="289"/>
      <c r="BF76" s="140">
        <f>IF(((BE76&gt;=1)*AND(BE76&lt;=BE$5)),BE$9*(1-BE$7)^(BE76-1),0)</f>
        <v>0</v>
      </c>
      <c r="BG76" s="289"/>
      <c r="BH76" s="140">
        <f>IF(((BG76&gt;=1)*AND(BG76&lt;=BG$5)),BG$9*(1-BG$7)^(BG76-1),0)</f>
        <v>0</v>
      </c>
      <c r="BI76" s="289"/>
      <c r="BJ76" s="140">
        <f>IF(((BI76&gt;=1)*AND(BI76&lt;=BI$5)),BI$9*(1-BI$7)^(BI76-1),0)</f>
        <v>0</v>
      </c>
      <c r="BK76" s="289"/>
      <c r="BL76" s="140">
        <f>IF(((BK76&gt;=1)*AND(BK76&lt;=BK$5)),BK$9*(1-BK$7)^(BK76-1),0)</f>
        <v>0</v>
      </c>
      <c r="BM76" s="116"/>
      <c r="BN76" s="262">
        <f>IF(((BM76&gt;=1)*AND(BM76&lt;=BM$5)),BM$9*(1-BM$7)^(BM76-1),0)</f>
        <v>0</v>
      </c>
    </row>
    <row r="77" spans="1:70" s="112" customFormat="1" ht="18" customHeight="1" x14ac:dyDescent="0.15">
      <c r="A77" s="112">
        <f>RANK($H77,($H$11:$H$222),0)</f>
        <v>67</v>
      </c>
      <c r="B77" s="168" t="s">
        <v>388</v>
      </c>
      <c r="C77" s="112" t="s">
        <v>116</v>
      </c>
      <c r="D77" s="183">
        <f>LARGE((K77,M77,O77,Q77,S77,U77,W77,Y77,AA77,AC77,AE77,AG77,AI77,AK77,AM77,AU77,AX77),1)</f>
        <v>195.07414926426142</v>
      </c>
      <c r="E77" s="183">
        <f>LARGE((K77,M77,O77,Q77,S77,U77,W77,Y77,AA77,AC77,AE77,AG77,AI77,AK77,AM77,AU77,AX77),2)</f>
        <v>0</v>
      </c>
      <c r="F77" s="183">
        <f>LARGE((K77,M77,O77,Q77,S77,U77,W77,Y77,AA77,AC77,AE77,AG77,AI77,AK77,AM77,AU77,AX77),3)</f>
        <v>0</v>
      </c>
      <c r="G77" s="285"/>
      <c r="H77" s="110">
        <f>SUM(D77:G77)</f>
        <v>195.07414926426142</v>
      </c>
      <c r="I77" s="240"/>
      <c r="J77" s="116"/>
      <c r="K77" s="140">
        <f>IF(((J77&gt;=1)*AND(J77&lt;=J$5)),J$9*(1-J$7)^(J77-1),0)</f>
        <v>0</v>
      </c>
      <c r="L77" s="96"/>
      <c r="M77" s="140">
        <f>IF(((L77&gt;=1)*AND(L77&lt;=L$5)),L$9*(1-L$7)^(L77-1),0)</f>
        <v>0</v>
      </c>
      <c r="N77" s="116">
        <v>18</v>
      </c>
      <c r="O77" s="140">
        <f>IF(((N77&gt;=1)*AND(N77&lt;=N$5)),N$9*(1-N$7)^(N77-1),0)</f>
        <v>195.07414926426142</v>
      </c>
      <c r="P77" s="116"/>
      <c r="Q77" s="140">
        <f>IF(((P77&gt;=1)*AND(P77&lt;=P$5)),P$9*(1-P$7)^(P77-1),0)</f>
        <v>0</v>
      </c>
      <c r="R77" s="116"/>
      <c r="S77" s="140">
        <f>IF(((R77&gt;=1)*AND(R77&lt;=R$5)),R$9*(1-R$7)^(R77-1),0)</f>
        <v>0</v>
      </c>
      <c r="T77" s="116"/>
      <c r="U77" s="140">
        <f>IF(((T77&gt;=1)*AND(T77&lt;=T$5)),T$9*(1-T$7)^(T77-1),0)</f>
        <v>0</v>
      </c>
      <c r="V77" s="116"/>
      <c r="W77" s="140">
        <f>IF(((V77&gt;=1)*AND(V77&lt;=V$5)),V$9*(1-V$7)^(V77-1),0)</f>
        <v>0</v>
      </c>
      <c r="X77" s="116"/>
      <c r="Y77" s="140">
        <f>IF(((X77&gt;=1)*AND(X77&lt;=X$5)),X$9*(1-X$7)^(X77-1),0)</f>
        <v>0</v>
      </c>
      <c r="Z77" s="141"/>
      <c r="AA77" s="140">
        <f>IF(((Z77&gt;=1)*AND(Z77&lt;=Z$5)),Z$9*(1-Z$7)^(Z77-1),0)</f>
        <v>0</v>
      </c>
      <c r="AB77" s="141"/>
      <c r="AC77" s="140">
        <f>IF(((AB77&gt;=1)*AND(AB77&lt;=AB$5)),AB$9*(1-AB$7)^(AB77-1),0)</f>
        <v>0</v>
      </c>
      <c r="AD77" s="116"/>
      <c r="AE77" s="140">
        <f>IF(((AD77&gt;=1)*AND(AD77&lt;=AD$5)),AD$9*(1-AD$7)^(AD77-1),0)</f>
        <v>0</v>
      </c>
      <c r="AF77" s="116"/>
      <c r="AG77" s="140">
        <f>IF(((AF77&gt;=1)*AND(AF77&lt;=AF$5)),AF$9*(1-AF$7)^(AF77-1),0)</f>
        <v>0</v>
      </c>
      <c r="AH77" s="116"/>
      <c r="AI77" s="140">
        <f>IF(((AH77&gt;=1)*AND(AH77&lt;=AH$5)),AH$9*(1-AH$7)^(AH77-1),0)</f>
        <v>0</v>
      </c>
      <c r="AJ77" s="116"/>
      <c r="AK77" s="140">
        <f>IF(((AJ77&gt;=1)*AND(AJ77&lt;=AJ$5)),AJ$9*(1-AJ$7)^(AJ77-1),0)</f>
        <v>0</v>
      </c>
      <c r="AL77" s="116"/>
      <c r="AM77" s="140">
        <f>IF(((AL77&gt;=1)*AND(AL77&lt;=AL$4)),AL$9*(1-AL$7)^(AL77-1),0)</f>
        <v>0</v>
      </c>
      <c r="AN77" s="155"/>
      <c r="AO77" s="156">
        <f>IF(((AN77&gt;=1)*AND(AN77&lt;=AN$4)),AN$9*(1-AN$7)^(AN77-1),0)</f>
        <v>0</v>
      </c>
      <c r="AP77" s="116"/>
      <c r="AQ77" s="140">
        <f>IF(((AP77&gt;=1)*AND(AP77&lt;=AP$4)),AP$9*(1-AP$7)^(AP77-1),0)</f>
        <v>0</v>
      </c>
      <c r="AR77" s="287"/>
      <c r="AS77" s="140">
        <f>IF(((AR77&gt;=1)*AND(AR77&lt;=AR$4)),AR$9*(1-AR$7)^(AR77-1),0)</f>
        <v>0</v>
      </c>
      <c r="AT77" s="287"/>
      <c r="AU77" s="140">
        <f>IF(((AT77&gt;=1)*AND(AT77&lt;=AT$5)),AT$9*(1-AT$7)^(AT77-1),0)</f>
        <v>0</v>
      </c>
      <c r="AV77" s="111"/>
      <c r="AW77" s="116"/>
      <c r="AX77" s="140">
        <f>LARGE((AZ77,BB77,BD77,BF77,BH77,BJ77,BL77,BN77),1)</f>
        <v>0</v>
      </c>
      <c r="AY77" s="116"/>
      <c r="AZ77" s="140">
        <f>IF(((AY77&gt;=1)*AND(AY77&lt;=AY$5)),AY$9*(1-AY$7)^(AY77-1),0)</f>
        <v>0</v>
      </c>
      <c r="BA77" s="116"/>
      <c r="BB77" s="140">
        <f>IF(((BA77&gt;=1)*AND(BA77&lt;=BA$5)),BA$9*(1-BA$7)^(BA77-1),0)</f>
        <v>0</v>
      </c>
      <c r="BD77" s="140">
        <f>IF(((BC77&gt;=1)*AND(BC77&lt;=BC$5)),BC$9*(1-BC$7)^(BC77-1),0)</f>
        <v>0</v>
      </c>
      <c r="BE77" s="289"/>
      <c r="BF77" s="140">
        <f>IF(((BE77&gt;=1)*AND(BE77&lt;=BE$5)),BE$9*(1-BE$7)^(BE77-1),0)</f>
        <v>0</v>
      </c>
      <c r="BG77" s="289"/>
      <c r="BH77" s="140">
        <f>IF(((BG77&gt;=1)*AND(BG77&lt;=BG$5)),BG$9*(1-BG$7)^(BG77-1),0)</f>
        <v>0</v>
      </c>
      <c r="BI77" s="289"/>
      <c r="BJ77" s="140">
        <f>IF(((BI77&gt;=1)*AND(BI77&lt;=BI$5)),BI$9*(1-BI$7)^(BI77-1),0)</f>
        <v>0</v>
      </c>
      <c r="BK77" s="289"/>
      <c r="BL77" s="140">
        <f>IF(((BK77&gt;=1)*AND(BK77&lt;=BK$5)),BK$9*(1-BK$7)^(BK77-1),0)</f>
        <v>0</v>
      </c>
      <c r="BM77" s="287"/>
      <c r="BN77" s="262">
        <f>IF(((BM77&gt;=1)*AND(BM77&lt;=BM$5)),BM$9*(1-BM$7)^(BM77-1),0)</f>
        <v>0</v>
      </c>
    </row>
    <row r="78" spans="1:70" s="112" customFormat="1" ht="18" customHeight="1" x14ac:dyDescent="0.15">
      <c r="A78" s="112">
        <f>RANK($H78,($H$11:$H$222),0)</f>
        <v>68</v>
      </c>
      <c r="B78" s="168" t="s">
        <v>438</v>
      </c>
      <c r="C78" s="112" t="s">
        <v>65</v>
      </c>
      <c r="D78" s="183">
        <f>LARGE((K78,M78,O78,Q78,S78,U78,W78,Y78,AA78,AC78,AE78,AG78,AI78,AK78,AM78,AU78,AX78,AZ78,BB78,BD78,BF78,BH78,BJ78,BL78,BN78),1)</f>
        <v>103.58935145052484</v>
      </c>
      <c r="E78" s="183">
        <f>LARGE((K78,M78,O78,Q78,S78,U78,W78,Y78,AA78,AC78,AE78,AG78,AI78,AK78,AM78,AU78,AX78,AZ78,BB78,BD78,BF78,BH78,BJ78,BL78,BN78),2)</f>
        <v>84.596430702275043</v>
      </c>
      <c r="F78" s="183">
        <f>LARGE((K78,M78,O78,Q78,S78,U78,W78,Y78,AA78,AC78,AE78,AG78,AI78,AK78,AM78,AU78,AX78,AZ78,BB78,BD78,BF78,BH78,BJ78,BL78,BN78),3)</f>
        <v>0</v>
      </c>
      <c r="G78" s="285"/>
      <c r="H78" s="110">
        <f>SUM(D78:G78)</f>
        <v>188.1857821527999</v>
      </c>
      <c r="I78" s="240"/>
      <c r="J78" s="116">
        <v>43</v>
      </c>
      <c r="K78" s="140">
        <f>IF(((J78&gt;=1)*AND(J78&lt;=J$5)),J$9*(1-J$7)^(J78-1),0)</f>
        <v>103.58935145052484</v>
      </c>
      <c r="L78" s="116">
        <v>51</v>
      </c>
      <c r="M78" s="140">
        <f>IF(((L78&gt;=1)*AND(L78&lt;=L$5)),L$9*(1-L$7)^(L78-1),0)</f>
        <v>84.596430702275043</v>
      </c>
      <c r="N78" s="116"/>
      <c r="O78" s="140">
        <f>IF(((N78&gt;=1)*AND(N78&lt;=N$5)),N$9*(1-N$7)^(N78-1),0)</f>
        <v>0</v>
      </c>
      <c r="P78" s="116"/>
      <c r="Q78" s="140">
        <f>IF(((P78&gt;=1)*AND(P78&lt;=P$5)),P$9*(1-P$7)^(P78-1),0)</f>
        <v>0</v>
      </c>
      <c r="R78" s="116"/>
      <c r="S78" s="140">
        <f>IF(((R78&gt;=1)*AND(R78&lt;=R$5)),R$9*(1-R$7)^(R78-1),0)</f>
        <v>0</v>
      </c>
      <c r="T78" s="116"/>
      <c r="U78" s="140">
        <f>IF(((T78&gt;=1)*AND(T78&lt;=T$5)),T$9*(1-T$7)^(T78-1),0)</f>
        <v>0</v>
      </c>
      <c r="V78" s="116"/>
      <c r="W78" s="140">
        <f>IF(((V78&gt;=1)*AND(V78&lt;=V$5)),V$9*(1-V$7)^(V78-1),0)</f>
        <v>0</v>
      </c>
      <c r="X78" s="116"/>
      <c r="Y78" s="140">
        <f>IF(((X78&gt;=1)*AND(X78&lt;=X$5)),X$9*(1-X$7)^(X78-1),0)</f>
        <v>0</v>
      </c>
      <c r="Z78" s="141"/>
      <c r="AA78" s="140">
        <f>IF(((Z78&gt;=1)*AND(Z78&lt;=Z$5)),Z$9*(1-Z$7)^(Z78-1),0)</f>
        <v>0</v>
      </c>
      <c r="AB78" s="141"/>
      <c r="AC78" s="140">
        <f>IF(((AB78&gt;=1)*AND(AB78&lt;=AB$5)),AB$9*(1-AB$7)^(AB78-1),0)</f>
        <v>0</v>
      </c>
      <c r="AD78" s="116"/>
      <c r="AE78" s="140">
        <f>IF(((AD78&gt;=1)*AND(AD78&lt;=AD$5)),AD$9*(1-AD$7)^(AD78-1),0)</f>
        <v>0</v>
      </c>
      <c r="AF78" s="116"/>
      <c r="AG78" s="140">
        <f>IF(((AF78&gt;=1)*AND(AF78&lt;=AF$5)),AF$9*(1-AF$7)^(AF78-1),0)</f>
        <v>0</v>
      </c>
      <c r="AH78" s="116"/>
      <c r="AI78" s="140">
        <f>IF(((AH78&gt;=1)*AND(AH78&lt;=AH$5)),AH$9*(1-AH$7)^(AH78-1),0)</f>
        <v>0</v>
      </c>
      <c r="AJ78" s="116"/>
      <c r="AK78" s="140">
        <f>IF(((AJ78&gt;=1)*AND(AJ78&lt;=AJ$5)),AJ$9*(1-AJ$7)^(AJ78-1),0)</f>
        <v>0</v>
      </c>
      <c r="AL78" s="116"/>
      <c r="AM78" s="140">
        <f>IF(((AL78&gt;=1)*AND(AL78&lt;=AL$4)),AL$9*(1-AL$7)^(AL78-1),0)</f>
        <v>0</v>
      </c>
      <c r="AN78" s="155"/>
      <c r="AO78" s="156">
        <f>IF(((AN78&gt;=1)*AND(AN78&lt;=AN$4)),AN$9*(1-AN$7)^(AN78-1),0)</f>
        <v>0</v>
      </c>
      <c r="AP78" s="116"/>
      <c r="AQ78" s="140">
        <f>IF(((AP78&gt;=1)*AND(AP78&lt;=AP$4)),AP$9*(1-AP$7)^(AP78-1),0)</f>
        <v>0</v>
      </c>
      <c r="AR78" s="287"/>
      <c r="AS78" s="140"/>
      <c r="AT78" s="287"/>
      <c r="AU78" s="140">
        <f>IF(((AT78&gt;=1)*AND(AT78&lt;=AT$5)),AT$9*(1-AT$7)^(AT78-1),0)</f>
        <v>0</v>
      </c>
      <c r="AV78" s="111"/>
      <c r="AW78" s="116"/>
      <c r="AX78" s="140">
        <f>LARGE((AZ78,BB78,BD78,BF78,BH78,BJ78,BL78,BN78),1)</f>
        <v>0</v>
      </c>
      <c r="AY78" s="116"/>
      <c r="AZ78" s="140">
        <f>IF(((AY78&gt;=1)*AND(AY78&lt;=AY$5)),AY$9*(1-AY$7)^(AY78-1),0)</f>
        <v>0</v>
      </c>
      <c r="BA78" s="116"/>
      <c r="BB78" s="140">
        <f>IF(((BA78&gt;=1)*AND(BA78&lt;=BA$5)),BA$9*(1-BA$7)^(BA78-1),0)</f>
        <v>0</v>
      </c>
      <c r="BD78" s="140">
        <f>IF(((BC78&gt;=1)*AND(BC78&lt;=BC$5)),BC$9*(1-BC$7)^(BC78-1),0)</f>
        <v>0</v>
      </c>
      <c r="BE78" s="289"/>
      <c r="BF78" s="140">
        <f>IF(((BE78&gt;=1)*AND(BE78&lt;=BE$5)),BE$9*(1-BE$7)^(BE78-1),0)</f>
        <v>0</v>
      </c>
      <c r="BG78" s="289"/>
      <c r="BH78" s="140">
        <f>IF(((BG78&gt;=1)*AND(BG78&lt;=BG$5)),BG$9*(1-BG$7)^(BG78-1),0)</f>
        <v>0</v>
      </c>
      <c r="BI78" s="289"/>
      <c r="BJ78" s="140">
        <f>IF(((BI78&gt;=1)*AND(BI78&lt;=BI$5)),BI$9*(1-BI$7)^(BI78-1),0)</f>
        <v>0</v>
      </c>
      <c r="BK78" s="289"/>
      <c r="BL78" s="140">
        <f>IF(((BK78&gt;=1)*AND(BK78&lt;=BK$5)),BK$9*(1-BK$7)^(BK78-1),0)</f>
        <v>0</v>
      </c>
      <c r="BM78" s="287"/>
      <c r="BN78" s="262">
        <f>IF(((BM78&gt;=1)*AND(BM78&lt;=BM$5)),BM$9*(1-BM$7)^(BM78-1),0)</f>
        <v>0</v>
      </c>
    </row>
    <row r="79" spans="1:70" s="112" customFormat="1" ht="18" customHeight="1" x14ac:dyDescent="0.15">
      <c r="A79" s="112">
        <f>RANK($H79,($H$11:$H$222),0)</f>
        <v>69</v>
      </c>
      <c r="B79" s="168" t="s">
        <v>356</v>
      </c>
      <c r="C79" s="112" t="s">
        <v>124</v>
      </c>
      <c r="D79" s="183">
        <f>LARGE((K79,M79,O79,Q79,S79,U79,W79,Y79,AA79,AC79,AE79,AG79,AI79,AK79,AM79,AU79,AX79),1)</f>
        <v>96.012761542088782</v>
      </c>
      <c r="E79" s="183">
        <f>LARGE((K79,M79,O79,Q79,S79,U79,W79,Y79,AA79,AC79,AE79,AG79,AI79,AK79,AM79,AU79,AX79),2)</f>
        <v>84.596430702275043</v>
      </c>
      <c r="F79" s="183">
        <f>LARGE((K79,M79,O79,Q79,S79,U79,W79,Y79,AA79,AC79,AE79,AG79,AI79,AK79,AM79,AU79,AX79),3)</f>
        <v>0</v>
      </c>
      <c r="G79" s="183"/>
      <c r="H79" s="110">
        <f>SUM(D79:G79)</f>
        <v>180.60919224436384</v>
      </c>
      <c r="I79" s="240"/>
      <c r="J79" s="116">
        <v>51</v>
      </c>
      <c r="K79" s="140">
        <f>IF(((J79&gt;=1)*AND(J79&lt;=J$5)),J$9*(1-J$7)^(J79-1),0)</f>
        <v>84.596430702275043</v>
      </c>
      <c r="L79" s="116">
        <v>46</v>
      </c>
      <c r="M79" s="140">
        <f>IF(((L79&gt;=1)*AND(L79&lt;=L$5)),L$9*(1-L$7)^(L79-1),0)</f>
        <v>96.012761542088782</v>
      </c>
      <c r="N79" s="116"/>
      <c r="O79" s="140">
        <f>IF(((N79&gt;=1)*AND(N79&lt;=N$5)),N$9*(1-N$7)^(N79-1),0)</f>
        <v>0</v>
      </c>
      <c r="P79" s="116"/>
      <c r="Q79" s="140">
        <f>IF(((P79&gt;=1)*AND(P79&lt;=P$5)),P$9*(1-P$7)^(P79-1),0)</f>
        <v>0</v>
      </c>
      <c r="R79" s="116"/>
      <c r="S79" s="140">
        <f>IF(((R79&gt;=1)*AND(R79&lt;=R$5)),R$9*(1-R$7)^(R79-1),0)</f>
        <v>0</v>
      </c>
      <c r="T79" s="116"/>
      <c r="U79" s="140">
        <f>IF(((T79&gt;=1)*AND(T79&lt;=T$5)),T$9*(1-T$7)^(T79-1),0)</f>
        <v>0</v>
      </c>
      <c r="V79" s="116"/>
      <c r="W79" s="140">
        <f>IF(((V79&gt;=1)*AND(V79&lt;=V$5)),V$9*(1-V$7)^(V79-1),0)</f>
        <v>0</v>
      </c>
      <c r="X79" s="116"/>
      <c r="Y79" s="140">
        <f>IF(((X79&gt;=1)*AND(X79&lt;=X$5)),X$9*(1-X$7)^(X79-1),0)</f>
        <v>0</v>
      </c>
      <c r="Z79" s="141"/>
      <c r="AA79" s="140">
        <f>IF(((Z79&gt;=1)*AND(Z79&lt;=Z$5)),Z$9*(1-Z$7)^(Z79-1),0)</f>
        <v>0</v>
      </c>
      <c r="AB79" s="141"/>
      <c r="AC79" s="140">
        <f>IF(((AB79&gt;=1)*AND(AB79&lt;=AB$5)),AB$9*(1-AB$7)^(AB79-1),0)</f>
        <v>0</v>
      </c>
      <c r="AD79" s="116"/>
      <c r="AE79" s="140">
        <f>IF(((AD79&gt;=1)*AND(AD79&lt;=AD$5)),AD$9*(1-AD$7)^(AD79-1),0)</f>
        <v>0</v>
      </c>
      <c r="AF79" s="116"/>
      <c r="AG79" s="140">
        <f>IF(((AF79&gt;=1)*AND(AF79&lt;=AF$5)),AF$9*(1-AF$7)^(AF79-1),0)</f>
        <v>0</v>
      </c>
      <c r="AH79" s="116"/>
      <c r="AI79" s="140">
        <f>IF(((AH79&gt;=1)*AND(AH79&lt;=AH$5)),AH$9*(1-AH$7)^(AH79-1),0)</f>
        <v>0</v>
      </c>
      <c r="AJ79" s="116"/>
      <c r="AK79" s="140">
        <f>IF(((AJ79&gt;=1)*AND(AJ79&lt;=AJ$5)),AJ$9*(1-AJ$7)^(AJ79-1),0)</f>
        <v>0</v>
      </c>
      <c r="AL79" s="116"/>
      <c r="AM79" s="140">
        <f>IF(((AL79&gt;=1)*AND(AL79&lt;=AL$4)),AL$9*(1-AL$7)^(AL79-1),0)</f>
        <v>0</v>
      </c>
      <c r="AN79" s="155"/>
      <c r="AO79" s="156">
        <f>IF(((AN79&gt;=1)*AND(AN79&lt;=AN$4)),AN$9*(1-AN$7)^(AN79-1),0)</f>
        <v>0</v>
      </c>
      <c r="AP79" s="116"/>
      <c r="AQ79" s="140">
        <f>IF(((AP79&gt;=1)*AND(AP79&lt;=AP$4)),AP$9*(1-AP$7)^(AP79-1),0)</f>
        <v>0</v>
      </c>
      <c r="AR79" s="116"/>
      <c r="AS79" s="140">
        <f>IF(((AR79&gt;=1)*AND(AR79&lt;=AR$4)),AR$9*(1-AR$7)^(AR79-1),0)</f>
        <v>0</v>
      </c>
      <c r="AT79" s="116"/>
      <c r="AU79" s="140">
        <f>IF(((AT79&gt;=1)*AND(AT79&lt;=AT$5)),AT$9*(1-AT$7)^(AT79-1),0)</f>
        <v>0</v>
      </c>
      <c r="AV79" s="111"/>
      <c r="AW79" s="116"/>
      <c r="AX79" s="140">
        <f>LARGE((AZ79,BB79,BD79,BF79,BH79,BJ79,BL79,BN79),1)</f>
        <v>0</v>
      </c>
      <c r="AY79" s="116"/>
      <c r="AZ79" s="140">
        <f>IF(((AY79&gt;=1)*AND(AY79&lt;=AY$5)),AY$9*(1-AY$7)^(AY79-1),0)</f>
        <v>0</v>
      </c>
      <c r="BA79" s="116"/>
      <c r="BB79" s="140">
        <f>IF(((BA79&gt;=1)*AND(BA79&lt;=BA$5)),BA$9*(1-BA$7)^(BA79-1),0)</f>
        <v>0</v>
      </c>
      <c r="BD79" s="140">
        <f>IF(((BC79&gt;=1)*AND(BC79&lt;=BC$5)),BC$9*(1-BC$7)^(BC79-1),0)</f>
        <v>0</v>
      </c>
      <c r="BE79" s="289"/>
      <c r="BF79" s="140">
        <f>IF(((BE79&gt;=1)*AND(BE79&lt;=BE$5)),BE$9*(1-BE$7)^(BE79-1),0)</f>
        <v>0</v>
      </c>
      <c r="BG79" s="289"/>
      <c r="BH79" s="140">
        <f>IF(((BG79&gt;=1)*AND(BG79&lt;=BG$5)),BG$9*(1-BG$7)^(BG79-1),0)</f>
        <v>0</v>
      </c>
      <c r="BI79" s="289"/>
      <c r="BJ79" s="140">
        <f>IF(((BI79&gt;=1)*AND(BI79&lt;=BI$5)),BI$9*(1-BI$7)^(BI79-1),0)</f>
        <v>0</v>
      </c>
      <c r="BK79" s="289"/>
      <c r="BL79" s="140">
        <f>IF(((BK79&gt;=1)*AND(BK79&lt;=BK$5)),BK$9*(1-BK$7)^(BK79-1),0)</f>
        <v>0</v>
      </c>
      <c r="BM79" s="116"/>
      <c r="BN79" s="262">
        <f>IF(((BM79&gt;=1)*AND(BM79&lt;=BM$5)),BM$9*(1-BM$7)^(BM79-1),0)</f>
        <v>0</v>
      </c>
    </row>
    <row r="80" spans="1:70" s="112" customFormat="1" ht="18" customHeight="1" x14ac:dyDescent="0.15">
      <c r="A80" s="112">
        <f>RANK($H80,($H$11:$H$222),0)</f>
        <v>70</v>
      </c>
      <c r="B80" s="299" t="s">
        <v>447</v>
      </c>
      <c r="C80" s="100" t="s">
        <v>448</v>
      </c>
      <c r="D80" s="183">
        <f>LARGE((K80,M80,O80,Q80,S80,U80,W80,Y80,AA80,AC80,AE80,AG80,AI80,AK80,AM80,AU80,AX80,AZ80,BB80,BD80,BF80,BH80,BJ80,BL80,BN80),1)</f>
        <v>176.28614646408676</v>
      </c>
      <c r="E80" s="183">
        <f>LARGE((K80,M80,O80,Q80,S80,U80,W80,Y80,AA80,AC80,AE80,AG80,AI80,AK80,AM80,AU80,AX80,AZ80,BB80,BD80,BF80,BH80,BJ80,BL80,BN80),2)</f>
        <v>0</v>
      </c>
      <c r="F80" s="183">
        <f>LARGE((K80,M80,O80,Q80,S80,U80,W80,Y80,AA80,AC80,AE80,AG80,AI80,AK80,AM80,AU80,AX80,AZ80,BB80,BD80,BF80,BH80,BJ80,BL80,BN80),3)</f>
        <v>0</v>
      </c>
      <c r="G80" s="285"/>
      <c r="H80" s="110">
        <f>SUM(D80:G80)</f>
        <v>176.28614646408676</v>
      </c>
      <c r="I80" s="240"/>
      <c r="J80" s="116"/>
      <c r="K80" s="140">
        <f>IF(((J80&gt;=1)*AND(J80&lt;=J$5)),J$9*(1-J$7)^(J80-1),0)</f>
        <v>0</v>
      </c>
      <c r="L80" s="155"/>
      <c r="M80" s="140">
        <f>IF(((L80&gt;=1)*AND(L80&lt;=L$5)),L$9*(1-L$7)^(L80-1),0)</f>
        <v>0</v>
      </c>
      <c r="N80" s="116">
        <v>22</v>
      </c>
      <c r="O80" s="140">
        <f>IF(((N80&gt;=1)*AND(N80&lt;=N$5)),N$9*(1-N$7)^(N80-1),0)</f>
        <v>176.28614646408676</v>
      </c>
      <c r="P80" s="116"/>
      <c r="Q80" s="140">
        <f>IF(((P80&gt;=1)*AND(P80&lt;=P$5)),P$9*(1-P$7)^(P80-1),0)</f>
        <v>0</v>
      </c>
      <c r="R80" s="116"/>
      <c r="S80" s="140">
        <f>IF(((R80&gt;=1)*AND(R80&lt;=R$5)),R$9*(1-R$7)^(R80-1),0)</f>
        <v>0</v>
      </c>
      <c r="T80" s="116"/>
      <c r="U80" s="140">
        <f>IF(((T80&gt;=1)*AND(T80&lt;=T$5)),T$9*(1-T$7)^(T80-1),0)</f>
        <v>0</v>
      </c>
      <c r="V80" s="155"/>
      <c r="W80" s="140">
        <f>IF(((V80&gt;=1)*AND(V80&lt;=V$5)),V$9*(1-V$7)^(V80-1),0)</f>
        <v>0</v>
      </c>
      <c r="X80" s="116"/>
      <c r="Y80" s="140">
        <f>IF(((X80&gt;=1)*AND(X80&lt;=X$5)),X$9*(1-X$7)^(X80-1),0)</f>
        <v>0</v>
      </c>
      <c r="Z80" s="141"/>
      <c r="AA80" s="140">
        <f>IF(((Z80&gt;=1)*AND(Z80&lt;=Z$5)),Z$9*(1-Z$7)^(Z80-1),0)</f>
        <v>0</v>
      </c>
      <c r="AB80" s="141"/>
      <c r="AC80" s="140">
        <f>IF(((AB80&gt;=1)*AND(AB80&lt;=AB$5)),AB$9*(1-AB$7)^(AB80-1),0)</f>
        <v>0</v>
      </c>
      <c r="AD80" s="116"/>
      <c r="AE80" s="140">
        <f>IF(((AD80&gt;=1)*AND(AD80&lt;=AD$5)),AD$9*(1-AD$7)^(AD80-1),0)</f>
        <v>0</v>
      </c>
      <c r="AF80" s="116"/>
      <c r="AG80" s="140">
        <f>IF(((AF80&gt;=1)*AND(AF80&lt;=AF$5)),AF$9*(1-AF$7)^(AF80-1),0)</f>
        <v>0</v>
      </c>
      <c r="AH80" s="116"/>
      <c r="AI80" s="140">
        <f>IF(((AH80&gt;=1)*AND(AH80&lt;=AH$5)),AH$9*(1-AH$7)^(AH80-1),0)</f>
        <v>0</v>
      </c>
      <c r="AJ80" s="116"/>
      <c r="AK80" s="140">
        <f>IF(((AJ80&gt;=1)*AND(AJ80&lt;=AJ$5)),AJ$9*(1-AJ$7)^(AJ80-1),0)</f>
        <v>0</v>
      </c>
      <c r="AL80" s="116"/>
      <c r="AM80" s="140">
        <f>IF(((AL80&gt;=1)*AND(AL80&lt;=AL$4)),AL$9*(1-AL$7)^(AL80-1),0)</f>
        <v>0</v>
      </c>
      <c r="AN80" s="155"/>
      <c r="AO80" s="156">
        <f>IF(((AN80&gt;=1)*AND(AN80&lt;=AN$4)),AN$9*(1-AN$7)^(AN80-1),0)</f>
        <v>0</v>
      </c>
      <c r="AP80" s="116"/>
      <c r="AQ80" s="140">
        <f>IF(((AP80&gt;=1)*AND(AP80&lt;=AP$4)),AP$9*(1-AP$7)^(AP80-1),0)</f>
        <v>0</v>
      </c>
      <c r="AR80" s="287"/>
      <c r="AS80" s="140"/>
      <c r="AT80" s="287"/>
      <c r="AU80" s="140">
        <f>IF(((AT80&gt;=1)*AND(AT80&lt;=AT$5)),AT$9*(1-AT$7)^(AT80-1),0)</f>
        <v>0</v>
      </c>
      <c r="AV80" s="111"/>
      <c r="AW80" s="116"/>
      <c r="AX80" s="140">
        <f>LARGE((AZ80,BB80,BD80,BF80,BH80,BJ80,BL80,BN80),1)</f>
        <v>0</v>
      </c>
      <c r="AY80" s="116"/>
      <c r="AZ80" s="140">
        <f>IF(((AY80&gt;=1)*AND(AY80&lt;=AY$5)),AY$9*(1-AY$7)^(AY80-1),0)</f>
        <v>0</v>
      </c>
      <c r="BA80" s="116"/>
      <c r="BB80" s="140">
        <f>IF(((BA80&gt;=1)*AND(BA80&lt;=BA$5)),BA$9*(1-BA$7)^(BA80-1),0)</f>
        <v>0</v>
      </c>
      <c r="BD80" s="140">
        <f>IF(((BC80&gt;=1)*AND(BC80&lt;=BC$5)),BC$9*(1-BC$7)^(BC80-1),0)</f>
        <v>0</v>
      </c>
      <c r="BE80" s="289"/>
      <c r="BF80" s="140">
        <f>IF(((BE80&gt;=1)*AND(BE80&lt;=BE$5)),BE$9*(1-BE$7)^(BE80-1),0)</f>
        <v>0</v>
      </c>
      <c r="BG80" s="289"/>
      <c r="BH80" s="140">
        <f>IF(((BG80&gt;=1)*AND(BG80&lt;=BG$5)),BG$9*(1-BG$7)^(BG80-1),0)</f>
        <v>0</v>
      </c>
      <c r="BI80" s="289"/>
      <c r="BJ80" s="140">
        <f>IF(((BI80&gt;=1)*AND(BI80&lt;=BI$5)),BI$9*(1-BI$7)^(BI80-1),0)</f>
        <v>0</v>
      </c>
      <c r="BK80" s="289"/>
      <c r="BL80" s="140">
        <f>IF(((BK80&gt;=1)*AND(BK80&lt;=BK$5)),BK$9*(1-BK$7)^(BK80-1),0)</f>
        <v>0</v>
      </c>
      <c r="BM80" s="287"/>
      <c r="BN80" s="262">
        <f>IF(((BM80&gt;=1)*AND(BM80&lt;=BM$5)),BM$9*(1-BM$7)^(BM80-1),0)</f>
        <v>0</v>
      </c>
      <c r="BO80" s="163"/>
      <c r="BP80" s="163"/>
      <c r="BQ80" s="163"/>
      <c r="BR80" s="163"/>
    </row>
    <row r="81" spans="1:66" s="112" customFormat="1" ht="18" customHeight="1" x14ac:dyDescent="0.15">
      <c r="A81" s="112">
        <f>RANK($H81,($H$11:$H$222),0)</f>
        <v>71</v>
      </c>
      <c r="B81" s="299" t="s">
        <v>449</v>
      </c>
      <c r="C81" s="100" t="s">
        <v>67</v>
      </c>
      <c r="D81" s="183">
        <f>LARGE((K81,M81,O81,Q81,S81,U81,W81,Y81,AA81,AC81,AE81,AG81,AI81,AK81,AM81,AU81,AX81,AZ81,BB81,BD81,BF81,BH81,BJ81,BL81,BN81),1)</f>
        <v>171.87899280248459</v>
      </c>
      <c r="E81" s="183">
        <f>LARGE((K81,M81,O81,Q81,S81,U81,W81,Y81,AA81,AC81,AE81,AG81,AI81,AK81,AM81,AU81,AX81,AZ81,BB81,BD81,BF81,BH81,BJ81,BL81,BN81),2)</f>
        <v>0</v>
      </c>
      <c r="F81" s="183">
        <f>LARGE((K81,M81,O81,Q81,S81,U81,W81,Y81,AA81,AC81,AE81,AG81,AI81,AK81,AM81,AU81,AX81,AZ81,BB81,BD81,BF81,BH81,BJ81,BL81,BN81),3)</f>
        <v>0</v>
      </c>
      <c r="G81" s="285"/>
      <c r="H81" s="110">
        <f>SUM(D81:G81)</f>
        <v>171.87899280248459</v>
      </c>
      <c r="I81" s="240"/>
      <c r="J81" s="116"/>
      <c r="K81" s="140">
        <f>IF(((J81&gt;=1)*AND(J81&lt;=J$5)),J$9*(1-J$7)^(J81-1),0)</f>
        <v>0</v>
      </c>
      <c r="L81" s="155"/>
      <c r="M81" s="140">
        <f>IF(((L81&gt;=1)*AND(L81&lt;=L$5)),L$9*(1-L$7)^(L81-1),0)</f>
        <v>0</v>
      </c>
      <c r="N81" s="116">
        <v>23</v>
      </c>
      <c r="O81" s="140">
        <f>IF(((N81&gt;=1)*AND(N81&lt;=N$5)),N$9*(1-N$7)^(N81-1),0)</f>
        <v>171.87899280248459</v>
      </c>
      <c r="P81" s="116"/>
      <c r="Q81" s="140">
        <f>IF(((P81&gt;=1)*AND(P81&lt;=P$5)),P$9*(1-P$7)^(P81-1),0)</f>
        <v>0</v>
      </c>
      <c r="R81" s="116"/>
      <c r="S81" s="140">
        <f>IF(((R81&gt;=1)*AND(R81&lt;=R$5)),R$9*(1-R$7)^(R81-1),0)</f>
        <v>0</v>
      </c>
      <c r="T81" s="116"/>
      <c r="U81" s="140">
        <f>IF(((T81&gt;=1)*AND(T81&lt;=T$5)),T$9*(1-T$7)^(T81-1),0)</f>
        <v>0</v>
      </c>
      <c r="V81" s="155">
        <v>65</v>
      </c>
      <c r="W81" s="140">
        <f>IF(((V81&gt;=1)*AND(V81&lt;=V$5)),V$9*(1-V$7)^(V81-1),0)</f>
        <v>0</v>
      </c>
      <c r="X81" s="116"/>
      <c r="Y81" s="140">
        <f>IF(((X81&gt;=1)*AND(X81&lt;=X$5)),X$9*(1-X$7)^(X81-1),0)</f>
        <v>0</v>
      </c>
      <c r="Z81" s="141"/>
      <c r="AA81" s="140">
        <f>IF(((Z81&gt;=1)*AND(Z81&lt;=Z$5)),Z$9*(1-Z$7)^(Z81-1),0)</f>
        <v>0</v>
      </c>
      <c r="AB81" s="141"/>
      <c r="AC81" s="140">
        <f>IF(((AB81&gt;=1)*AND(AB81&lt;=AB$5)),AB$9*(1-AB$7)^(AB81-1),0)</f>
        <v>0</v>
      </c>
      <c r="AD81" s="116"/>
      <c r="AE81" s="140">
        <f>IF(((AD81&gt;=1)*AND(AD81&lt;=AD$5)),AD$9*(1-AD$7)^(AD81-1),0)</f>
        <v>0</v>
      </c>
      <c r="AF81" s="116"/>
      <c r="AG81" s="140">
        <f>IF(((AF81&gt;=1)*AND(AF81&lt;=AF$5)),AF$9*(1-AF$7)^(AF81-1),0)</f>
        <v>0</v>
      </c>
      <c r="AH81" s="116"/>
      <c r="AI81" s="140">
        <f>IF(((AH81&gt;=1)*AND(AH81&lt;=AH$5)),AH$9*(1-AH$7)^(AH81-1),0)</f>
        <v>0</v>
      </c>
      <c r="AJ81" s="116"/>
      <c r="AK81" s="140">
        <f>IF(((AJ81&gt;=1)*AND(AJ81&lt;=AJ$5)),AJ$9*(1-AJ$7)^(AJ81-1),0)</f>
        <v>0</v>
      </c>
      <c r="AL81" s="116"/>
      <c r="AM81" s="140">
        <f>IF(((AL81&gt;=1)*AND(AL81&lt;=AL$4)),AL$9*(1-AL$7)^(AL81-1),0)</f>
        <v>0</v>
      </c>
      <c r="AN81" s="155"/>
      <c r="AO81" s="156">
        <f>IF(((AN81&gt;=1)*AND(AN81&lt;=AN$4)),AN$9*(1-AN$7)^(AN81-1),0)</f>
        <v>0</v>
      </c>
      <c r="AP81" s="116"/>
      <c r="AQ81" s="140">
        <f>IF(((AP81&gt;=1)*AND(AP81&lt;=AP$4)),AP$9*(1-AP$7)^(AP81-1),0)</f>
        <v>0</v>
      </c>
      <c r="AR81" s="287"/>
      <c r="AS81" s="140"/>
      <c r="AT81" s="287"/>
      <c r="AU81" s="140">
        <f>IF(((AT81&gt;=1)*AND(AT81&lt;=AT$5)),AT$9*(1-AT$7)^(AT81-1),0)</f>
        <v>0</v>
      </c>
      <c r="AV81" s="111"/>
      <c r="AW81" s="116"/>
      <c r="AX81" s="140">
        <f>LARGE((AZ81,BB81,BD81,BF81,BH81,BJ81,BL81,BN81),1)</f>
        <v>0</v>
      </c>
      <c r="AY81" s="116"/>
      <c r="AZ81" s="140">
        <f>IF(((AY81&gt;=1)*AND(AY81&lt;=AY$5)),AY$9*(1-AY$7)^(AY81-1),0)</f>
        <v>0</v>
      </c>
      <c r="BA81" s="116"/>
      <c r="BB81" s="140">
        <f>IF(((BA81&gt;=1)*AND(BA81&lt;=BA$5)),BA$9*(1-BA$7)^(BA81-1),0)</f>
        <v>0</v>
      </c>
      <c r="BD81" s="140">
        <f>IF(((BC81&gt;=1)*AND(BC81&lt;=BC$5)),BC$9*(1-BC$7)^(BC81-1),0)</f>
        <v>0</v>
      </c>
      <c r="BE81" s="289"/>
      <c r="BF81" s="140">
        <f>IF(((BE81&gt;=1)*AND(BE81&lt;=BE$5)),BE$9*(1-BE$7)^(BE81-1),0)</f>
        <v>0</v>
      </c>
      <c r="BG81" s="289"/>
      <c r="BH81" s="140">
        <f>IF(((BG81&gt;=1)*AND(BG81&lt;=BG$5)),BG$9*(1-BG$7)^(BG81-1),0)</f>
        <v>0</v>
      </c>
      <c r="BI81" s="289"/>
      <c r="BJ81" s="140">
        <f>IF(((BI81&gt;=1)*AND(BI81&lt;=BI$5)),BI$9*(1-BI$7)^(BI81-1),0)</f>
        <v>0</v>
      </c>
      <c r="BK81" s="289"/>
      <c r="BL81" s="140">
        <f>IF(((BK81&gt;=1)*AND(BK81&lt;=BK$5)),BK$9*(1-BK$7)^(BK81-1),0)</f>
        <v>0</v>
      </c>
      <c r="BM81" s="287"/>
      <c r="BN81" s="262">
        <f>IF(((BM81&gt;=1)*AND(BM81&lt;=BM$5)),BM$9*(1-BM$7)^(BM81-1),0)</f>
        <v>0</v>
      </c>
    </row>
    <row r="82" spans="1:66" s="112" customFormat="1" ht="18" customHeight="1" x14ac:dyDescent="0.2">
      <c r="A82" s="112">
        <f>RANK($H82,($H$11:$H$222),0)</f>
        <v>72</v>
      </c>
      <c r="B82" s="168" t="s">
        <v>202</v>
      </c>
      <c r="C82" s="112" t="s">
        <v>65</v>
      </c>
      <c r="D82" s="183">
        <f>LARGE((K82,M82,O82,Q82,S82,U82,W82,Y82,AA82,AC82,AE82,AG82,AI82,AK82,AM82,AU82,AX82),1)</f>
        <v>91.272131440948144</v>
      </c>
      <c r="E82" s="183">
        <f>LARGE((K82,M82,O82,Q82,S82,U82,W82,Y82,AA82,AC82,AE82,AG82,AI82,AK82,AM82,AU82,AX82),2)</f>
        <v>80.419481936350223</v>
      </c>
      <c r="F82" s="183">
        <f>LARGE((K82,M82,O82,Q82,S82,U82,W82,Y82,AA82,AC82,AE82,AG82,AI82,AK82,AM82,AU82,AX82),3)</f>
        <v>0</v>
      </c>
      <c r="G82" s="183"/>
      <c r="H82" s="110">
        <f>SUM(D82:G82)</f>
        <v>171.69161337729838</v>
      </c>
      <c r="I82" s="240"/>
      <c r="J82" s="116">
        <v>48</v>
      </c>
      <c r="K82" s="140">
        <f>IF(((J82&gt;=1)*AND(J82&lt;=J$5)),J$9*(1-J$7)^(J82-1),0)</f>
        <v>91.272131440948144</v>
      </c>
      <c r="L82" s="116">
        <v>53</v>
      </c>
      <c r="M82" s="140">
        <f>IF(((L82&gt;=1)*AND(L82&lt;=L$5)),L$9*(1-L$7)^(L82-1),0)</f>
        <v>80.419481936350223</v>
      </c>
      <c r="N82" s="116"/>
      <c r="O82" s="140">
        <f>IF(((N82&gt;=1)*AND(N82&lt;=N$5)),N$9*(1-N$7)^(N82-1),0)</f>
        <v>0</v>
      </c>
      <c r="P82" s="116"/>
      <c r="Q82" s="140">
        <f>IF(((P82&gt;=1)*AND(P82&lt;=P$5)),P$9*(1-P$7)^(P82-1),0)</f>
        <v>0</v>
      </c>
      <c r="R82" s="116"/>
      <c r="S82" s="140">
        <f>IF(((R82&gt;=1)*AND(R82&lt;=R$5)),R$9*(1-R$7)^(R82-1),0)</f>
        <v>0</v>
      </c>
      <c r="T82" s="116"/>
      <c r="U82" s="140">
        <f>IF(((T82&gt;=1)*AND(T82&lt;=T$5)),T$9*(1-T$7)^(T82-1),0)</f>
        <v>0</v>
      </c>
      <c r="V82" s="96"/>
      <c r="W82" s="140">
        <f>IF(((V82&gt;=1)*AND(V82&lt;=V$5)),V$9*(1-V$7)^(V82-1),0)</f>
        <v>0</v>
      </c>
      <c r="X82" s="116"/>
      <c r="Y82" s="140">
        <f>IF(((X82&gt;=1)*AND(X82&lt;=X$5)),X$9*(1-X$7)^(X82-1),0)</f>
        <v>0</v>
      </c>
      <c r="Z82" s="141"/>
      <c r="AA82" s="140">
        <f>IF(((Z82&gt;=1)*AND(Z82&lt;=Z$5)),Z$9*(1-Z$7)^(Z82-1),0)</f>
        <v>0</v>
      </c>
      <c r="AB82" s="141"/>
      <c r="AC82" s="140">
        <f>IF(((AB82&gt;=1)*AND(AB82&lt;=AB$5)),AB$9*(1-AB$7)^(AB82-1),0)</f>
        <v>0</v>
      </c>
      <c r="AD82" s="116"/>
      <c r="AE82" s="140">
        <f>IF(((AD82&gt;=1)*AND(AD82&lt;=AD$5)),AD$9*(1-AD$7)^(AD82-1),0)</f>
        <v>0</v>
      </c>
      <c r="AF82" s="116"/>
      <c r="AG82" s="140">
        <f>IF(((AF82&gt;=1)*AND(AF82&lt;=AF$5)),AF$9*(1-AF$7)^(AF82-1),0)</f>
        <v>0</v>
      </c>
      <c r="AH82" s="116"/>
      <c r="AI82" s="140">
        <f>IF(((AH82&gt;=1)*AND(AH82&lt;=AH$5)),AH$9*(1-AH$7)^(AH82-1),0)</f>
        <v>0</v>
      </c>
      <c r="AJ82" s="116"/>
      <c r="AK82" s="140">
        <f>IF(((AJ82&gt;=1)*AND(AJ82&lt;=AJ$5)),AJ$9*(1-AJ$7)^(AJ82-1),0)</f>
        <v>0</v>
      </c>
      <c r="AL82" s="116"/>
      <c r="AM82" s="140">
        <f>IF(((AL82&gt;=1)*AND(AL82&lt;=AL$4)),AL$9*(1-AL$7)^(AL82-1),0)</f>
        <v>0</v>
      </c>
      <c r="AN82" s="155"/>
      <c r="AO82" s="156">
        <f>IF(((AN82&gt;=1)*AND(AN82&lt;=AN$4)),AN$9*(1-AN$7)^(AN82-1),0)</f>
        <v>0</v>
      </c>
      <c r="AP82" s="116"/>
      <c r="AQ82" s="140">
        <f>IF(((AP82&gt;=1)*AND(AP82&lt;=AP$4)),AP$9*(1-AP$7)^(AP82-1),0)</f>
        <v>0</v>
      </c>
      <c r="AR82" s="116"/>
      <c r="AS82" s="140">
        <f>IF(((AR82&gt;=1)*AND(AR82&lt;=AR$4)),AR$9*(1-AR$7)^(AR82-1),0)</f>
        <v>0</v>
      </c>
      <c r="AT82" s="116"/>
      <c r="AU82" s="140">
        <f>IF(((AT82&gt;=1)*AND(AT82&lt;=AT$5)),AT$9*(1-AT$7)^(AT82-1),0)</f>
        <v>0</v>
      </c>
      <c r="AV82" s="111"/>
      <c r="AW82" s="116"/>
      <c r="AX82" s="140">
        <f>LARGE((AZ82,BB82,BD82,BF82,BH82,BJ82,BL82,BN82),1)</f>
        <v>0</v>
      </c>
      <c r="AY82" s="116"/>
      <c r="AZ82" s="140">
        <f>IF(((AY82&gt;=1)*AND(AY82&lt;=AY$5)),AY$9*(1-AY$7)^(AY82-1),0)</f>
        <v>0</v>
      </c>
      <c r="BA82" s="116"/>
      <c r="BB82" s="140">
        <f>IF(((BA82&gt;=1)*AND(BA82&lt;=BA$5)),BA$9*(1-BA$7)^(BA82-1),0)</f>
        <v>0</v>
      </c>
      <c r="BD82" s="140">
        <f>IF(((BC82&gt;=1)*AND(BC82&lt;=BC$5)),BC$9*(1-BC$7)^(BC82-1),0)</f>
        <v>0</v>
      </c>
      <c r="BE82" s="116"/>
      <c r="BF82" s="140">
        <f>IF(((BE82&gt;=1)*AND(BE82&lt;=BE$5)),BE$9*(1-BE$7)^(BE82-1),0)</f>
        <v>0</v>
      </c>
      <c r="BG82" s="116"/>
      <c r="BH82" s="140">
        <f>IF(((BG82&gt;=1)*AND(BG82&lt;=BG$5)),BG$9*(1-BG$7)^(BG82-1),0)</f>
        <v>0</v>
      </c>
      <c r="BI82" s="116"/>
      <c r="BJ82" s="140">
        <f>IF(((BI82&gt;=1)*AND(BI82&lt;=BI$5)),BI$9*(1-BI$7)^(BI82-1),0)</f>
        <v>0</v>
      </c>
      <c r="BK82" s="116"/>
      <c r="BL82" s="140">
        <f>IF(((BK82&gt;=1)*AND(BK82&lt;=BK$5)),BK$9*(1-BK$7)^(BK82-1),0)</f>
        <v>0</v>
      </c>
      <c r="BM82" s="116"/>
      <c r="BN82" s="262">
        <f>IF(((BM82&gt;=1)*AND(BM82&lt;=BM$5)),BM$9*(1-BM$7)^(BM82-1),0)</f>
        <v>0</v>
      </c>
    </row>
    <row r="83" spans="1:66" s="112" customFormat="1" ht="18" customHeight="1" x14ac:dyDescent="0.2">
      <c r="A83" s="112">
        <f>RANK($H83,($H$11:$H$222),0)</f>
        <v>73</v>
      </c>
      <c r="B83" s="299" t="s">
        <v>441</v>
      </c>
      <c r="C83" s="100" t="s">
        <v>67</v>
      </c>
      <c r="D83" s="183">
        <f>LARGE((K83,M83,O83,Q83,S83,U83,W83,Y83,AA83,AC83,AE83,AG83,AI83,AK83,AM83,AU83,AX83,AZ83,BB83,BD83,BF83,BH83,BJ83,BL83,BN83),1)</f>
        <v>88.990328154924455</v>
      </c>
      <c r="E83" s="183">
        <f>LARGE((K83,M83,O83,Q83,S83,U83,W83,Y83,AA83,AC83,AE83,AG83,AI83,AK83,AM83,AU83,AX83,AZ83,BB83,BD83,BF83,BH83,BJ83,BL83,BN83),2)</f>
        <v>82.481519934718179</v>
      </c>
      <c r="F83" s="183">
        <f>LARGE((K83,M83,O83,Q83,S83,U83,W83,Y83,AA83,AC83,AE83,AG83,AI83,AK83,AM83,AU83,AX83,AZ83,BB83,BD83,BF83,BH83,BJ83,BL83,BN83),3)</f>
        <v>0</v>
      </c>
      <c r="G83" s="285"/>
      <c r="H83" s="110">
        <f>SUM(D83:G83)</f>
        <v>171.47184808964263</v>
      </c>
      <c r="I83" s="240"/>
      <c r="J83" s="116">
        <v>49</v>
      </c>
      <c r="K83" s="140">
        <f>IF(((J83&gt;=1)*AND(J83&lt;=J$5)),J$9*(1-J$7)^(J83-1),0)</f>
        <v>88.990328154924455</v>
      </c>
      <c r="L83" s="116">
        <v>52</v>
      </c>
      <c r="M83" s="140">
        <f>IF(((L83&gt;=1)*AND(L83&lt;=L$5)),L$9*(1-L$7)^(L83-1),0)</f>
        <v>82.481519934718179</v>
      </c>
      <c r="N83" s="116"/>
      <c r="O83" s="140">
        <f>IF(((N83&gt;=1)*AND(N83&lt;=N$5)),N$9*(1-N$7)^(N83-1),0)</f>
        <v>0</v>
      </c>
      <c r="P83" s="116"/>
      <c r="Q83" s="140">
        <f>IF(((P83&gt;=1)*AND(P83&lt;=P$5)),P$9*(1-P$7)^(P83-1),0)</f>
        <v>0</v>
      </c>
      <c r="R83" s="116"/>
      <c r="S83" s="140">
        <f>IF(((R83&gt;=1)*AND(R83&lt;=R$5)),R$9*(1-R$7)^(R83-1),0)</f>
        <v>0</v>
      </c>
      <c r="T83" s="116"/>
      <c r="U83" s="140">
        <f>IF(((T83&gt;=1)*AND(T83&lt;=T$5)),T$9*(1-T$7)^(T83-1),0)</f>
        <v>0</v>
      </c>
      <c r="V83" s="155"/>
      <c r="W83" s="140">
        <f>IF(((V83&gt;=1)*AND(V83&lt;=V$5)),V$9*(1-V$7)^(V83-1),0)</f>
        <v>0</v>
      </c>
      <c r="X83" s="116"/>
      <c r="Y83" s="140">
        <f>IF(((X83&gt;=1)*AND(X83&lt;=X$5)),X$9*(1-X$7)^(X83-1),0)</f>
        <v>0</v>
      </c>
      <c r="Z83" s="141"/>
      <c r="AA83" s="140">
        <f>IF(((Z83&gt;=1)*AND(Z83&lt;=Z$5)),Z$9*(1-Z$7)^(Z83-1),0)</f>
        <v>0</v>
      </c>
      <c r="AB83" s="141"/>
      <c r="AC83" s="140">
        <f>IF(((AB83&gt;=1)*AND(AB83&lt;=AB$5)),AB$9*(1-AB$7)^(AB83-1),0)</f>
        <v>0</v>
      </c>
      <c r="AD83" s="116"/>
      <c r="AE83" s="140">
        <f>IF(((AD83&gt;=1)*AND(AD83&lt;=AD$5)),AD$9*(1-AD$7)^(AD83-1),0)</f>
        <v>0</v>
      </c>
      <c r="AF83" s="116"/>
      <c r="AG83" s="140">
        <f>IF(((AF83&gt;=1)*AND(AF83&lt;=AF$5)),AF$9*(1-AF$7)^(AF83-1),0)</f>
        <v>0</v>
      </c>
      <c r="AH83" s="116"/>
      <c r="AI83" s="140">
        <f>IF(((AH83&gt;=1)*AND(AH83&lt;=AH$5)),AH$9*(1-AH$7)^(AH83-1),0)</f>
        <v>0</v>
      </c>
      <c r="AJ83" s="116"/>
      <c r="AK83" s="140">
        <f>IF(((AJ83&gt;=1)*AND(AJ83&lt;=AJ$5)),AJ$9*(1-AJ$7)^(AJ83-1),0)</f>
        <v>0</v>
      </c>
      <c r="AL83" s="116"/>
      <c r="AM83" s="140">
        <f>IF(((AL83&gt;=1)*AND(AL83&lt;=AL$4)),AL$9*(1-AL$7)^(AL83-1),0)</f>
        <v>0</v>
      </c>
      <c r="AN83" s="155"/>
      <c r="AO83" s="156">
        <f>IF(((AN83&gt;=1)*AND(AN83&lt;=AN$4)),AN$9*(1-AN$7)^(AN83-1),0)</f>
        <v>0</v>
      </c>
      <c r="AP83" s="116"/>
      <c r="AQ83" s="140">
        <f>IF(((AP83&gt;=1)*AND(AP83&lt;=AP$4)),AP$9*(1-AP$7)^(AP83-1),0)</f>
        <v>0</v>
      </c>
      <c r="AR83" s="287"/>
      <c r="AS83" s="140"/>
      <c r="AT83" s="287"/>
      <c r="AU83" s="140">
        <f>IF(((AT83&gt;=1)*AND(AT83&lt;=AT$5)),AT$9*(1-AT$7)^(AT83-1),0)</f>
        <v>0</v>
      </c>
      <c r="AV83" s="111"/>
      <c r="AW83" s="116"/>
      <c r="AX83" s="140">
        <f>LARGE((AZ83,BB83,BD83,BF83,BH83,BJ83,BL83,BN83),1)</f>
        <v>0</v>
      </c>
      <c r="AY83" s="116"/>
      <c r="AZ83" s="140">
        <f>IF(((AY83&gt;=1)*AND(AY83&lt;=AY$5)),AY$9*(1-AY$7)^(AY83-1),0)</f>
        <v>0</v>
      </c>
      <c r="BA83" s="116"/>
      <c r="BB83" s="140">
        <f>IF(((BA83&gt;=1)*AND(BA83&lt;=BA$5)),BA$9*(1-BA$7)^(BA83-1),0)</f>
        <v>0</v>
      </c>
      <c r="BD83" s="140">
        <f>IF(((BC83&gt;=1)*AND(BC83&lt;=BC$5)),BC$9*(1-BC$7)^(BC83-1),0)</f>
        <v>0</v>
      </c>
      <c r="BE83" s="96"/>
      <c r="BF83" s="140">
        <f>IF(((BE83&gt;=1)*AND(BE83&lt;=BE$5)),BE$9*(1-BE$7)^(BE83-1),0)</f>
        <v>0</v>
      </c>
      <c r="BG83" s="96"/>
      <c r="BH83" s="140">
        <f>IF(((BG83&gt;=1)*AND(BG83&lt;=BG$5)),BG$9*(1-BG$7)^(BG83-1),0)</f>
        <v>0</v>
      </c>
      <c r="BI83" s="96"/>
      <c r="BJ83" s="140">
        <f>IF(((BI83&gt;=1)*AND(BI83&lt;=BI$5)),BI$9*(1-BI$7)^(BI83-1),0)</f>
        <v>0</v>
      </c>
      <c r="BK83" s="96"/>
      <c r="BL83" s="140">
        <f>IF(((BK83&gt;=1)*AND(BK83&lt;=BK$5)),BK$9*(1-BK$7)^(BK83-1),0)</f>
        <v>0</v>
      </c>
      <c r="BM83" s="287"/>
      <c r="BN83" s="262">
        <f>IF(((BM83&gt;=1)*AND(BM83&lt;=BM$5)),BM$9*(1-BM$7)^(BM83-1),0)</f>
        <v>0</v>
      </c>
    </row>
    <row r="84" spans="1:66" s="112" customFormat="1" ht="18" customHeight="1" x14ac:dyDescent="0.15">
      <c r="A84" s="112">
        <f>RANK($H84,($H$11:$H$222),0)</f>
        <v>74</v>
      </c>
      <c r="B84" s="299" t="s">
        <v>450</v>
      </c>
      <c r="C84" s="100" t="s">
        <v>65</v>
      </c>
      <c r="D84" s="183">
        <f>LARGE((K84,M84,O84,Q84,S84,U84,W84,Y84,AA84,AC84,AE84,AG84,AI84,AK84,AM84,AU84,AX84,AZ84,BB84,BD84,BF84,BH84,BJ84,BL84,BN84),1)</f>
        <v>159.30765584454036</v>
      </c>
      <c r="E84" s="183">
        <f>LARGE((K84,M84,O84,Q84,S84,U84,W84,Y84,AA84,AC84,AE84,AG84,AI84,AK84,AM84,AU84,AX84,AZ84,BB84,BD84,BF84,BH84,BJ84,BL84,BN84),2)</f>
        <v>0</v>
      </c>
      <c r="F84" s="183">
        <f>LARGE((K84,M84,O84,Q84,S84,U84,W84,Y84,AA84,AC84,AE84,AG84,AI84,AK84,AM84,AU84,AX84,AZ84,BB84,BD84,BF84,BH84,BJ84,BL84,BN84),3)</f>
        <v>0</v>
      </c>
      <c r="G84" s="285"/>
      <c r="H84" s="110">
        <f>SUM(D84:G84)</f>
        <v>159.30765584454036</v>
      </c>
      <c r="I84" s="240"/>
      <c r="J84" s="116"/>
      <c r="K84" s="140">
        <f>IF(((J84&gt;=1)*AND(J84&lt;=J$5)),J$9*(1-J$7)^(J84-1),0)</f>
        <v>0</v>
      </c>
      <c r="L84" s="155"/>
      <c r="M84" s="140">
        <f>IF(((L84&gt;=1)*AND(L84&lt;=L$5)),L$9*(1-L$7)^(L84-1),0)</f>
        <v>0</v>
      </c>
      <c r="N84" s="116">
        <v>26</v>
      </c>
      <c r="O84" s="140">
        <f>IF(((N84&gt;=1)*AND(N84&lt;=N$5)),N$9*(1-N$7)^(N84-1),0)</f>
        <v>159.30765584454036</v>
      </c>
      <c r="P84" s="116"/>
      <c r="Q84" s="140">
        <f>IF(((P84&gt;=1)*AND(P84&lt;=P$5)),P$9*(1-P$7)^(P84-1),0)</f>
        <v>0</v>
      </c>
      <c r="R84" s="116"/>
      <c r="S84" s="140">
        <f>IF(((R84&gt;=1)*AND(R84&lt;=R$5)),R$9*(1-R$7)^(R84-1),0)</f>
        <v>0</v>
      </c>
      <c r="T84" s="116"/>
      <c r="U84" s="140">
        <f>IF(((T84&gt;=1)*AND(T84&lt;=T$5)),T$9*(1-T$7)^(T84-1),0)</f>
        <v>0</v>
      </c>
      <c r="V84" s="155"/>
      <c r="W84" s="140">
        <f>IF(((V84&gt;=1)*AND(V84&lt;=V$5)),V$9*(1-V$7)^(V84-1),0)</f>
        <v>0</v>
      </c>
      <c r="X84" s="116"/>
      <c r="Y84" s="140">
        <f>IF(((X84&gt;=1)*AND(X84&lt;=X$5)),X$9*(1-X$7)^(X84-1),0)</f>
        <v>0</v>
      </c>
      <c r="Z84" s="141"/>
      <c r="AA84" s="140">
        <f>IF(((Z84&gt;=1)*AND(Z84&lt;=Z$5)),Z$9*(1-Z$7)^(Z84-1),0)</f>
        <v>0</v>
      </c>
      <c r="AB84" s="141"/>
      <c r="AC84" s="140">
        <f>IF(((AB84&gt;=1)*AND(AB84&lt;=AB$5)),AB$9*(1-AB$7)^(AB84-1),0)</f>
        <v>0</v>
      </c>
      <c r="AD84" s="116"/>
      <c r="AE84" s="140">
        <f>IF(((AD84&gt;=1)*AND(AD84&lt;=AD$5)),AD$9*(1-AD$7)^(AD84-1),0)</f>
        <v>0</v>
      </c>
      <c r="AF84" s="116"/>
      <c r="AG84" s="140">
        <f>IF(((AF84&gt;=1)*AND(AF84&lt;=AF$5)),AF$9*(1-AF$7)^(AF84-1),0)</f>
        <v>0</v>
      </c>
      <c r="AH84" s="116"/>
      <c r="AI84" s="140">
        <f>IF(((AH84&gt;=1)*AND(AH84&lt;=AH$5)),AH$9*(1-AH$7)^(AH84-1),0)</f>
        <v>0</v>
      </c>
      <c r="AJ84" s="116"/>
      <c r="AK84" s="140">
        <f>IF(((AJ84&gt;=1)*AND(AJ84&lt;=AJ$5)),AJ$9*(1-AJ$7)^(AJ84-1),0)</f>
        <v>0</v>
      </c>
      <c r="AL84" s="116"/>
      <c r="AM84" s="140">
        <f>IF(((AL84&gt;=1)*AND(AL84&lt;=AL$4)),AL$9*(1-AL$7)^(AL84-1),0)</f>
        <v>0</v>
      </c>
      <c r="AN84" s="155"/>
      <c r="AO84" s="156">
        <f>IF(((AN84&gt;=1)*AND(AN84&lt;=AN$4)),AN$9*(1-AN$7)^(AN84-1),0)</f>
        <v>0</v>
      </c>
      <c r="AP84" s="116"/>
      <c r="AQ84" s="140">
        <f>IF(((AP84&gt;=1)*AND(AP84&lt;=AP$4)),AP$9*(1-AP$7)^(AP84-1),0)</f>
        <v>0</v>
      </c>
      <c r="AR84" s="287"/>
      <c r="AS84" s="140"/>
      <c r="AT84" s="287"/>
      <c r="AU84" s="140">
        <f>IF(((AT84&gt;=1)*AND(AT84&lt;=AT$5)),AT$9*(1-AT$7)^(AT84-1),0)</f>
        <v>0</v>
      </c>
      <c r="AV84" s="111"/>
      <c r="AW84" s="116"/>
      <c r="AX84" s="140">
        <f>LARGE((AZ84,BB84,BD84,BF84,BH84,BJ84,BL84,BN84),1)</f>
        <v>0</v>
      </c>
      <c r="AY84" s="116"/>
      <c r="AZ84" s="140">
        <f>IF(((AY84&gt;=1)*AND(AY84&lt;=AY$5)),AY$9*(1-AY$7)^(AY84-1),0)</f>
        <v>0</v>
      </c>
      <c r="BA84" s="116"/>
      <c r="BB84" s="140">
        <f>IF(((BA84&gt;=1)*AND(BA84&lt;=BA$5)),BA$9*(1-BA$7)^(BA84-1),0)</f>
        <v>0</v>
      </c>
      <c r="BD84" s="140">
        <f>IF(((BC84&gt;=1)*AND(BC84&lt;=BC$5)),BC$9*(1-BC$7)^(BC84-1),0)</f>
        <v>0</v>
      </c>
      <c r="BE84" s="289"/>
      <c r="BF84" s="140">
        <f>IF(((BE84&gt;=1)*AND(BE84&lt;=BE$5)),BE$9*(1-BE$7)^(BE84-1),0)</f>
        <v>0</v>
      </c>
      <c r="BG84" s="289"/>
      <c r="BH84" s="140">
        <f>IF(((BG84&gt;=1)*AND(BG84&lt;=BG$5)),BG$9*(1-BG$7)^(BG84-1),0)</f>
        <v>0</v>
      </c>
      <c r="BI84" s="289"/>
      <c r="BJ84" s="140">
        <f>IF(((BI84&gt;=1)*AND(BI84&lt;=BI$5)),BI$9*(1-BI$7)^(BI84-1),0)</f>
        <v>0</v>
      </c>
      <c r="BK84" s="289"/>
      <c r="BL84" s="140">
        <f>IF(((BK84&gt;=1)*AND(BK84&lt;=BK$5)),BK$9*(1-BK$7)^(BK84-1),0)</f>
        <v>0</v>
      </c>
      <c r="BM84" s="287"/>
      <c r="BN84" s="262">
        <f>IF(((BM84&gt;=1)*AND(BM84&lt;=BM$5)),BM$9*(1-BM$7)^(BM84-1),0)</f>
        <v>0</v>
      </c>
    </row>
    <row r="85" spans="1:66" s="112" customFormat="1" ht="18" customHeight="1" x14ac:dyDescent="0.15">
      <c r="A85" s="112">
        <f>RANK($H85,($H$11:$H$222),0)</f>
        <v>75</v>
      </c>
      <c r="B85" s="299" t="s">
        <v>451</v>
      </c>
      <c r="C85" s="100" t="s">
        <v>67</v>
      </c>
      <c r="D85" s="183">
        <f>LARGE((K85,M85,O85,Q85,S85,U85,W85,Y85,AA85,AC85,AE85,AG85,AI85,AK85,AM85,AU85,AX85,AZ85,BB85,BD85,BF85,BH85,BJ85,BL85,BN85),1)</f>
        <v>155.32496444842684</v>
      </c>
      <c r="E85" s="183">
        <f>LARGE((K85,M85,O85,Q85,S85,U85,W85,Y85,AA85,AC85,AE85,AG85,AI85,AK85,AM85,AU85,AX85,AZ85,BB85,BD85,BF85,BH85,BJ85,BL85,BN85),2)</f>
        <v>0</v>
      </c>
      <c r="F85" s="183">
        <f>LARGE((K85,M85,O85,Q85,S85,U85,W85,Y85,AA85,AC85,AE85,AG85,AI85,AK85,AM85,AU85,AX85,AZ85,BB85,BD85,BF85,BH85,BJ85,BL85,BN85),3)</f>
        <v>0</v>
      </c>
      <c r="G85" s="285"/>
      <c r="H85" s="110">
        <f>SUM(D85:G85)</f>
        <v>155.32496444842684</v>
      </c>
      <c r="I85" s="240"/>
      <c r="J85" s="116"/>
      <c r="K85" s="140">
        <f>IF(((J85&gt;=1)*AND(J85&lt;=J$5)),J$9*(1-J$7)^(J85-1),0)</f>
        <v>0</v>
      </c>
      <c r="L85" s="155"/>
      <c r="M85" s="140">
        <f>IF(((L85&gt;=1)*AND(L85&lt;=L$5)),L$9*(1-L$7)^(L85-1),0)</f>
        <v>0</v>
      </c>
      <c r="N85" s="116">
        <v>27</v>
      </c>
      <c r="O85" s="140">
        <f>IF(((N85&gt;=1)*AND(N85&lt;=N$5)),N$9*(1-N$7)^(N85-1),0)</f>
        <v>155.32496444842684</v>
      </c>
      <c r="P85" s="116"/>
      <c r="Q85" s="140">
        <f>IF(((P85&gt;=1)*AND(P85&lt;=P$5)),P$9*(1-P$7)^(P85-1),0)</f>
        <v>0</v>
      </c>
      <c r="R85" s="116"/>
      <c r="S85" s="140">
        <f>IF(((R85&gt;=1)*AND(R85&lt;=R$5)),R$9*(1-R$7)^(R85-1),0)</f>
        <v>0</v>
      </c>
      <c r="T85" s="116"/>
      <c r="U85" s="140">
        <f>IF(((T85&gt;=1)*AND(T85&lt;=T$5)),T$9*(1-T$7)^(T85-1),0)</f>
        <v>0</v>
      </c>
      <c r="V85" s="155"/>
      <c r="W85" s="140">
        <f>IF(((V85&gt;=1)*AND(V85&lt;=V$5)),V$9*(1-V$7)^(V85-1),0)</f>
        <v>0</v>
      </c>
      <c r="X85" s="116"/>
      <c r="Y85" s="140">
        <f>IF(((X85&gt;=1)*AND(X85&lt;=X$5)),X$9*(1-X$7)^(X85-1),0)</f>
        <v>0</v>
      </c>
      <c r="Z85" s="141"/>
      <c r="AA85" s="140">
        <f>IF(((Z85&gt;=1)*AND(Z85&lt;=Z$5)),Z$9*(1-Z$7)^(Z85-1),0)</f>
        <v>0</v>
      </c>
      <c r="AB85" s="141"/>
      <c r="AC85" s="140">
        <f>IF(((AB85&gt;=1)*AND(AB85&lt;=AB$5)),AB$9*(1-AB$7)^(AB85-1),0)</f>
        <v>0</v>
      </c>
      <c r="AD85" s="116"/>
      <c r="AE85" s="140">
        <f>IF(((AD85&gt;=1)*AND(AD85&lt;=AD$5)),AD$9*(1-AD$7)^(AD85-1),0)</f>
        <v>0</v>
      </c>
      <c r="AF85" s="116"/>
      <c r="AG85" s="140">
        <f>IF(((AF85&gt;=1)*AND(AF85&lt;=AF$5)),AF$9*(1-AF$7)^(AF85-1),0)</f>
        <v>0</v>
      </c>
      <c r="AH85" s="116"/>
      <c r="AI85" s="140">
        <f>IF(((AH85&gt;=1)*AND(AH85&lt;=AH$5)),AH$9*(1-AH$7)^(AH85-1),0)</f>
        <v>0</v>
      </c>
      <c r="AJ85" s="116"/>
      <c r="AK85" s="140">
        <f>IF(((AJ85&gt;=1)*AND(AJ85&lt;=AJ$5)),AJ$9*(1-AJ$7)^(AJ85-1),0)</f>
        <v>0</v>
      </c>
      <c r="AL85" s="116"/>
      <c r="AM85" s="140">
        <f>IF(((AL85&gt;=1)*AND(AL85&lt;=AL$4)),AL$9*(1-AL$7)^(AL85-1),0)</f>
        <v>0</v>
      </c>
      <c r="AN85" s="155"/>
      <c r="AO85" s="156">
        <f>IF(((AN85&gt;=1)*AND(AN85&lt;=AN$4)),AN$9*(1-AN$7)^(AN85-1),0)</f>
        <v>0</v>
      </c>
      <c r="AP85" s="116"/>
      <c r="AQ85" s="140">
        <f>IF(((AP85&gt;=1)*AND(AP85&lt;=AP$4)),AP$9*(1-AP$7)^(AP85-1),0)</f>
        <v>0</v>
      </c>
      <c r="AR85" s="287"/>
      <c r="AS85" s="140"/>
      <c r="AT85" s="287"/>
      <c r="AU85" s="140">
        <f>IF(((AT85&gt;=1)*AND(AT85&lt;=AT$5)),AT$9*(1-AT$7)^(AT85-1),0)</f>
        <v>0</v>
      </c>
      <c r="AV85" s="111"/>
      <c r="AW85" s="116"/>
      <c r="AX85" s="140">
        <f>LARGE((AZ85,BB85,BD85,BF85,BH85,BJ85,BL85,BN85),1)</f>
        <v>0</v>
      </c>
      <c r="AY85" s="116"/>
      <c r="AZ85" s="140">
        <f>IF(((AY85&gt;=1)*AND(AY85&lt;=AY$5)),AY$9*(1-AY$7)^(AY85-1),0)</f>
        <v>0</v>
      </c>
      <c r="BA85" s="116"/>
      <c r="BB85" s="140">
        <f>IF(((BA85&gt;=1)*AND(BA85&lt;=BA$5)),BA$9*(1-BA$7)^(BA85-1),0)</f>
        <v>0</v>
      </c>
      <c r="BD85" s="140">
        <f>IF(((BC85&gt;=1)*AND(BC85&lt;=BC$5)),BC$9*(1-BC$7)^(BC85-1),0)</f>
        <v>0</v>
      </c>
      <c r="BE85" s="289"/>
      <c r="BF85" s="140">
        <f>IF(((BE85&gt;=1)*AND(BE85&lt;=BE$5)),BE$9*(1-BE$7)^(BE85-1),0)</f>
        <v>0</v>
      </c>
      <c r="BG85" s="289"/>
      <c r="BH85" s="140">
        <f>IF(((BG85&gt;=1)*AND(BG85&lt;=BG$5)),BG$9*(1-BG$7)^(BG85-1),0)</f>
        <v>0</v>
      </c>
      <c r="BI85" s="289"/>
      <c r="BJ85" s="140">
        <f>IF(((BI85&gt;=1)*AND(BI85&lt;=BI$5)),BI$9*(1-BI$7)^(BI85-1),0)</f>
        <v>0</v>
      </c>
      <c r="BK85" s="289"/>
      <c r="BL85" s="140">
        <f>IF(((BK85&gt;=1)*AND(BK85&lt;=BK$5)),BK$9*(1-BK$7)^(BK85-1),0)</f>
        <v>0</v>
      </c>
      <c r="BM85" s="287"/>
      <c r="BN85" s="262">
        <f>IF(((BM85&gt;=1)*AND(BM85&lt;=BM$5)),BM$9*(1-BM$7)^(BM85-1),0)</f>
        <v>0</v>
      </c>
    </row>
    <row r="86" spans="1:66" s="112" customFormat="1" ht="18" customHeight="1" x14ac:dyDescent="0.15">
      <c r="A86" s="112">
        <f>RANK($H86,($H$11:$H$222),0)</f>
        <v>76</v>
      </c>
      <c r="B86" s="168" t="s">
        <v>427</v>
      </c>
      <c r="C86" s="112" t="s">
        <v>124</v>
      </c>
      <c r="D86" s="183">
        <f>LARGE((K86,M86,O86,Q86,S86,U86,W86,Y86,AA86,AC86,AE86,AG86,AI86,AK86,AM86,AU86,AX86,AZ86,BB86,BD86,BF86,BH86,BJ86,BL86,BN86),1)</f>
        <v>147.65579432878576</v>
      </c>
      <c r="E86" s="183">
        <f>LARGE((K86,M86,O86,Q86,S86,U86,W86,Y86,AA86,AC86,AE86,AG86,AI86,AK86,AM86,AU86,AX86,AZ86,BB86,BD86,BF86,BH86,BJ86,BL86,BN86),2)</f>
        <v>0</v>
      </c>
      <c r="F86" s="183">
        <f>LARGE((K86,M86,O86,Q86,S86,U86,W86,Y86,AA86,AC86,AE86,AG86,AI86,AK86,AM86,AU86,AX86,AZ86,BB86,BD86,BF86,BH86,BJ86,BL86,BN86),3)</f>
        <v>0</v>
      </c>
      <c r="G86" s="285"/>
      <c r="H86" s="110">
        <f>SUM(D86:G86)</f>
        <v>147.65579432878576</v>
      </c>
      <c r="I86" s="240"/>
      <c r="J86" s="116">
        <v>29</v>
      </c>
      <c r="K86" s="140">
        <f>IF(((J86&gt;=1)*AND(J86&lt;=J$5)),J$9*(1-J$7)^(J86-1),0)</f>
        <v>147.65579432878576</v>
      </c>
      <c r="L86" s="116"/>
      <c r="M86" s="140">
        <f>IF(((L86&gt;=1)*AND(L86&lt;=L$5)),L$9*(1-L$7)^(L86-1),0)</f>
        <v>0</v>
      </c>
      <c r="N86" s="116"/>
      <c r="O86" s="140">
        <f>IF(((N86&gt;=1)*AND(N86&lt;=N$5)),N$9*(1-N$7)^(N86-1),0)</f>
        <v>0</v>
      </c>
      <c r="P86" s="116"/>
      <c r="Q86" s="140">
        <f>IF(((P86&gt;=1)*AND(P86&lt;=P$5)),P$9*(1-P$7)^(P86-1),0)</f>
        <v>0</v>
      </c>
      <c r="R86" s="116"/>
      <c r="S86" s="140">
        <f>IF(((R86&gt;=1)*AND(R86&lt;=R$5)),R$9*(1-R$7)^(R86-1),0)</f>
        <v>0</v>
      </c>
      <c r="T86" s="116"/>
      <c r="U86" s="140">
        <f>IF(((T86&gt;=1)*AND(T86&lt;=T$5)),T$9*(1-T$7)^(T86-1),0)</f>
        <v>0</v>
      </c>
      <c r="V86" s="116"/>
      <c r="W86" s="140">
        <f>IF(((V86&gt;=1)*AND(V86&lt;=V$5)),V$9*(1-V$7)^(V86-1),0)</f>
        <v>0</v>
      </c>
      <c r="X86" s="116"/>
      <c r="Y86" s="140">
        <f>IF(((X86&gt;=1)*AND(X86&lt;=X$5)),X$9*(1-X$7)^(X86-1),0)</f>
        <v>0</v>
      </c>
      <c r="Z86" s="141"/>
      <c r="AA86" s="140">
        <f>IF(((Z86&gt;=1)*AND(Z86&lt;=Z$5)),Z$9*(1-Z$7)^(Z86-1),0)</f>
        <v>0</v>
      </c>
      <c r="AB86" s="141"/>
      <c r="AC86" s="140">
        <f>IF(((AB86&gt;=1)*AND(AB86&lt;=AB$5)),AB$9*(1-AB$7)^(AB86-1),0)</f>
        <v>0</v>
      </c>
      <c r="AD86" s="116"/>
      <c r="AE86" s="140">
        <f>IF(((AD86&gt;=1)*AND(AD86&lt;=AD$5)),AD$9*(1-AD$7)^(AD86-1),0)</f>
        <v>0</v>
      </c>
      <c r="AF86" s="116"/>
      <c r="AG86" s="140">
        <f>IF(((AF86&gt;=1)*AND(AF86&lt;=AF$5)),AF$9*(1-AF$7)^(AF86-1),0)</f>
        <v>0</v>
      </c>
      <c r="AH86" s="116"/>
      <c r="AI86" s="140">
        <f>IF(((AH86&gt;=1)*AND(AH86&lt;=AH$5)),AH$9*(1-AH$7)^(AH86-1),0)</f>
        <v>0</v>
      </c>
      <c r="AJ86" s="116"/>
      <c r="AK86" s="140">
        <f>IF(((AJ86&gt;=1)*AND(AJ86&lt;=AJ$5)),AJ$9*(1-AJ$7)^(AJ86-1),0)</f>
        <v>0</v>
      </c>
      <c r="AL86" s="116"/>
      <c r="AM86" s="140">
        <f>IF(((AL86&gt;=1)*AND(AL86&lt;=AL$4)),AL$9*(1-AL$7)^(AL86-1),0)</f>
        <v>0</v>
      </c>
      <c r="AN86" s="155"/>
      <c r="AO86" s="156">
        <f>IF(((AN86&gt;=1)*AND(AN86&lt;=AN$4)),AN$9*(1-AN$7)^(AN86-1),0)</f>
        <v>0</v>
      </c>
      <c r="AP86" s="116"/>
      <c r="AQ86" s="140">
        <f>IF(((AP86&gt;=1)*AND(AP86&lt;=AP$4)),AP$9*(1-AP$7)^(AP86-1),0)</f>
        <v>0</v>
      </c>
      <c r="AR86" s="287"/>
      <c r="AS86" s="140"/>
      <c r="AT86" s="287"/>
      <c r="AU86" s="140">
        <f>IF(((AT86&gt;=1)*AND(AT86&lt;=AT$5)),AT$9*(1-AT$7)^(AT86-1),0)</f>
        <v>0</v>
      </c>
      <c r="AV86" s="111"/>
      <c r="AW86" s="116"/>
      <c r="AX86" s="140">
        <f>LARGE((AZ86,BB86,BD86,BF86,BH86,BJ86,BL86,BN86),1)</f>
        <v>0</v>
      </c>
      <c r="AY86" s="116"/>
      <c r="AZ86" s="140">
        <f>IF(((AY86&gt;=1)*AND(AY86&lt;=AY$5)),AY$9*(1-AY$7)^(AY86-1),0)</f>
        <v>0</v>
      </c>
      <c r="BA86" s="116"/>
      <c r="BB86" s="140">
        <f>IF(((BA86&gt;=1)*AND(BA86&lt;=BA$5)),BA$9*(1-BA$7)^(BA86-1),0)</f>
        <v>0</v>
      </c>
      <c r="BD86" s="140">
        <f>IF(((BC86&gt;=1)*AND(BC86&lt;=BC$5)),BC$9*(1-BC$7)^(BC86-1),0)</f>
        <v>0</v>
      </c>
      <c r="BE86" s="289"/>
      <c r="BF86" s="140">
        <f>IF(((BE86&gt;=1)*AND(BE86&lt;=BE$5)),BE$9*(1-BE$7)^(BE86-1),0)</f>
        <v>0</v>
      </c>
      <c r="BG86" s="289"/>
      <c r="BH86" s="140">
        <f>IF(((BG86&gt;=1)*AND(BG86&lt;=BG$5)),BG$9*(1-BG$7)^(BG86-1),0)</f>
        <v>0</v>
      </c>
      <c r="BI86" s="289"/>
      <c r="BJ86" s="140">
        <f>IF(((BI86&gt;=1)*AND(BI86&lt;=BI$5)),BI$9*(1-BI$7)^(BI86-1),0)</f>
        <v>0</v>
      </c>
      <c r="BK86" s="289"/>
      <c r="BL86" s="140">
        <f>IF(((BK86&gt;=1)*AND(BK86&lt;=BK$5)),BK$9*(1-BK$7)^(BK86-1),0)</f>
        <v>0</v>
      </c>
      <c r="BM86" s="287"/>
      <c r="BN86" s="262">
        <f>IF(((BM86&gt;=1)*AND(BM86&lt;=BM$5)),BM$9*(1-BM$7)^(BM86-1),0)</f>
        <v>0</v>
      </c>
    </row>
    <row r="87" spans="1:66" s="112" customFormat="1" ht="18" customHeight="1" x14ac:dyDescent="0.15">
      <c r="A87" s="112">
        <f>RANK($H87,($H$11:$H$222),0)</f>
        <v>76</v>
      </c>
      <c r="B87" s="299" t="s">
        <v>452</v>
      </c>
      <c r="C87" s="100" t="s">
        <v>448</v>
      </c>
      <c r="D87" s="183">
        <f>LARGE((K87,M87,O87,Q87,S87,U87,W87,Y87,AA87,AC87,AE87,AG87,AI87,AK87,AM87,AU87,AX87,AZ87,BB87,BD87,BF87,BH87,BJ87,BL87,BN87),1)</f>
        <v>147.65579432878576</v>
      </c>
      <c r="E87" s="183">
        <f>LARGE((K87,M87,O87,Q87,S87,U87,W87,Y87,AA87,AC87,AE87,AG87,AI87,AK87,AM87,AU87,AX87,AZ87,BB87,BD87,BF87,BH87,BJ87,BL87,BN87),2)</f>
        <v>0</v>
      </c>
      <c r="F87" s="183">
        <f>LARGE((K87,M87,O87,Q87,S87,U87,W87,Y87,AA87,AC87,AE87,AG87,AI87,AK87,AM87,AU87,AX87,AZ87,BB87,BD87,BF87,BH87,BJ87,BL87,BN87),3)</f>
        <v>0</v>
      </c>
      <c r="G87" s="285"/>
      <c r="H87" s="110">
        <f>SUM(D87:G87)</f>
        <v>147.65579432878576</v>
      </c>
      <c r="I87" s="240"/>
      <c r="J87" s="116"/>
      <c r="K87" s="140">
        <f>IF(((J87&gt;=1)*AND(J87&lt;=J$5)),J$9*(1-J$7)^(J87-1),0)</f>
        <v>0</v>
      </c>
      <c r="L87" s="155"/>
      <c r="M87" s="140">
        <f>IF(((L87&gt;=1)*AND(L87&lt;=L$5)),L$9*(1-L$7)^(L87-1),0)</f>
        <v>0</v>
      </c>
      <c r="N87" s="116">
        <v>29</v>
      </c>
      <c r="O87" s="140">
        <f>IF(((N87&gt;=1)*AND(N87&lt;=N$5)),N$9*(1-N$7)^(N87-1),0)</f>
        <v>147.65579432878576</v>
      </c>
      <c r="P87" s="116"/>
      <c r="Q87" s="140">
        <f>IF(((P87&gt;=1)*AND(P87&lt;=P$5)),P$9*(1-P$7)^(P87-1),0)</f>
        <v>0</v>
      </c>
      <c r="R87" s="116"/>
      <c r="S87" s="140">
        <f>IF(((R87&gt;=1)*AND(R87&lt;=R$5)),R$9*(1-R$7)^(R87-1),0)</f>
        <v>0</v>
      </c>
      <c r="T87" s="116"/>
      <c r="U87" s="140">
        <f>IF(((T87&gt;=1)*AND(T87&lt;=T$5)),T$9*(1-T$7)^(T87-1),0)</f>
        <v>0</v>
      </c>
      <c r="V87" s="155"/>
      <c r="W87" s="140">
        <f>IF(((V87&gt;=1)*AND(V87&lt;=V$5)),V$9*(1-V$7)^(V87-1),0)</f>
        <v>0</v>
      </c>
      <c r="X87" s="116"/>
      <c r="Y87" s="140">
        <f>IF(((X87&gt;=1)*AND(X87&lt;=X$5)),X$9*(1-X$7)^(X87-1),0)</f>
        <v>0</v>
      </c>
      <c r="Z87" s="141"/>
      <c r="AA87" s="140">
        <f>IF(((Z87&gt;=1)*AND(Z87&lt;=Z$5)),Z$9*(1-Z$7)^(Z87-1),0)</f>
        <v>0</v>
      </c>
      <c r="AB87" s="141"/>
      <c r="AC87" s="140">
        <f>IF(((AB87&gt;=1)*AND(AB87&lt;=AB$5)),AB$9*(1-AB$7)^(AB87-1),0)</f>
        <v>0</v>
      </c>
      <c r="AD87" s="116"/>
      <c r="AE87" s="140">
        <f>IF(((AD87&gt;=1)*AND(AD87&lt;=AD$5)),AD$9*(1-AD$7)^(AD87-1),0)</f>
        <v>0</v>
      </c>
      <c r="AF87" s="116"/>
      <c r="AG87" s="140">
        <f>IF(((AF87&gt;=1)*AND(AF87&lt;=AF$5)),AF$9*(1-AF$7)^(AF87-1),0)</f>
        <v>0</v>
      </c>
      <c r="AH87" s="116"/>
      <c r="AI87" s="140">
        <f>IF(((AH87&gt;=1)*AND(AH87&lt;=AH$5)),AH$9*(1-AH$7)^(AH87-1),0)</f>
        <v>0</v>
      </c>
      <c r="AJ87" s="116"/>
      <c r="AK87" s="140">
        <f>IF(((AJ87&gt;=1)*AND(AJ87&lt;=AJ$5)),AJ$9*(1-AJ$7)^(AJ87-1),0)</f>
        <v>0</v>
      </c>
      <c r="AL87" s="116"/>
      <c r="AM87" s="140">
        <f>IF(((AL87&gt;=1)*AND(AL87&lt;=AL$4)),AL$9*(1-AL$7)^(AL87-1),0)</f>
        <v>0</v>
      </c>
      <c r="AN87" s="155"/>
      <c r="AO87" s="156">
        <f>IF(((AN87&gt;=1)*AND(AN87&lt;=AN$4)),AN$9*(1-AN$7)^(AN87-1),0)</f>
        <v>0</v>
      </c>
      <c r="AP87" s="116"/>
      <c r="AQ87" s="140">
        <f>IF(((AP87&gt;=1)*AND(AP87&lt;=AP$4)),AP$9*(1-AP$7)^(AP87-1),0)</f>
        <v>0</v>
      </c>
      <c r="AR87" s="287"/>
      <c r="AS87" s="140"/>
      <c r="AT87" s="287"/>
      <c r="AU87" s="140">
        <f>IF(((AT87&gt;=1)*AND(AT87&lt;=AT$5)),AT$9*(1-AT$7)^(AT87-1),0)</f>
        <v>0</v>
      </c>
      <c r="AV87" s="154"/>
      <c r="AW87" s="116"/>
      <c r="AX87" s="140">
        <f>LARGE((AZ87,BB87,BD87,BF87,BH87,BJ87,BL87,BN87),1)</f>
        <v>0</v>
      </c>
      <c r="AY87" s="116"/>
      <c r="AZ87" s="140">
        <f>IF(((AY87&gt;=1)*AND(AY87&lt;=AY$5)),AY$9*(1-AY$7)^(AY87-1),0)</f>
        <v>0</v>
      </c>
      <c r="BA87" s="116"/>
      <c r="BB87" s="140">
        <f>IF(((BA87&gt;=1)*AND(BA87&lt;=BA$5)),BA$9*(1-BA$7)^(BA87-1),0)</f>
        <v>0</v>
      </c>
      <c r="BC87" s="98"/>
      <c r="BD87" s="140">
        <f>IF(((BC87&gt;=1)*AND(BC87&lt;=BC$5)),BC$9*(1-BC$7)^(BC87-1),0)</f>
        <v>0</v>
      </c>
      <c r="BE87" s="289"/>
      <c r="BF87" s="140">
        <f>IF(((BE87&gt;=1)*AND(BE87&lt;=BE$5)),BE$9*(1-BE$7)^(BE87-1),0)</f>
        <v>0</v>
      </c>
      <c r="BG87" s="289"/>
      <c r="BH87" s="140">
        <f>IF(((BG87&gt;=1)*AND(BG87&lt;=BG$5)),BG$9*(1-BG$7)^(BG87-1),0)</f>
        <v>0</v>
      </c>
      <c r="BI87" s="289"/>
      <c r="BJ87" s="140">
        <f>IF(((BI87&gt;=1)*AND(BI87&lt;=BI$5)),BI$9*(1-BI$7)^(BI87-1),0)</f>
        <v>0</v>
      </c>
      <c r="BK87" s="289"/>
      <c r="BL87" s="140">
        <f>IF(((BK87&gt;=1)*AND(BK87&lt;=BK$5)),BK$9*(1-BK$7)^(BK87-1),0)</f>
        <v>0</v>
      </c>
      <c r="BM87" s="287"/>
      <c r="BN87" s="262">
        <f>IF(((BM87&gt;=1)*AND(BM87&lt;=BM$5)),BM$9*(1-BM$7)^(BM87-1),0)</f>
        <v>0</v>
      </c>
    </row>
    <row r="88" spans="1:66" s="112" customFormat="1" ht="18" customHeight="1" x14ac:dyDescent="0.15">
      <c r="A88" s="112">
        <f>RANK($H88,($H$11:$H$222),0)</f>
        <v>78</v>
      </c>
      <c r="B88" s="168" t="s">
        <v>213</v>
      </c>
      <c r="C88" s="112" t="s">
        <v>119</v>
      </c>
      <c r="D88" s="183">
        <f>LARGE((K88,M88,O88,Q88,S88,U88,W88,Y88,AA88,AC88,AE88,AG88,AI88,AK88,AM88,AU88,AX88,AZ88,BB88,BD88,BF88,BH88,BJ88,BL88,BN88),1)</f>
        <v>143.96439947056609</v>
      </c>
      <c r="E88" s="183">
        <f>LARGE((K88,M88,O88,Q88,S88,U88,W88,Y88,AA88,AC88,AE88,AG88,AI88,AK88,AM88,AU88,AX88),2)</f>
        <v>0</v>
      </c>
      <c r="F88" s="183">
        <f>LARGE((K88,M88,O88,Q88,S88,U88,W88,Y88,AA88,AC88,AE88,AG88,AI88,AK88,AM88,AU88,AX88),3)</f>
        <v>0</v>
      </c>
      <c r="G88" s="183"/>
      <c r="H88" s="110">
        <f>SUM(D88:G88)</f>
        <v>143.96439947056609</v>
      </c>
      <c r="I88" s="240"/>
      <c r="J88" s="116"/>
      <c r="K88" s="140">
        <f>IF(((J88&gt;=1)*AND(J88&lt;=J$5)),J$9*(1-J$7)^(J88-1),0)</f>
        <v>0</v>
      </c>
      <c r="L88" s="96"/>
      <c r="M88" s="140">
        <f>IF(((L88&gt;=1)*AND(L88&lt;=L$5)),L$9*(1-L$7)^(L88-1),0)</f>
        <v>0</v>
      </c>
      <c r="N88" s="116">
        <v>30</v>
      </c>
      <c r="O88" s="140">
        <f>IF(((N88&gt;=1)*AND(N88&lt;=N$5)),N$9*(1-N$7)^(N88-1),0)</f>
        <v>143.96439947056609</v>
      </c>
      <c r="P88" s="116"/>
      <c r="Q88" s="140">
        <f>IF(((P88&gt;=1)*AND(P88&lt;=P$5)),P$9*(1-P$7)^(P88-1),0)</f>
        <v>0</v>
      </c>
      <c r="R88" s="116"/>
      <c r="S88" s="140">
        <f>IF(((R88&gt;=1)*AND(R88&lt;=R$5)),R$9*(1-R$7)^(R88-1),0)</f>
        <v>0</v>
      </c>
      <c r="T88" s="116"/>
      <c r="U88" s="140">
        <f>IF(((T88&gt;=1)*AND(T88&lt;=T$5)),T$9*(1-T$7)^(T88-1),0)</f>
        <v>0</v>
      </c>
      <c r="V88" s="96"/>
      <c r="W88" s="140">
        <f>IF(((V88&gt;=1)*AND(V88&lt;=V$5)),V$9*(1-V$7)^(V88-1),0)</f>
        <v>0</v>
      </c>
      <c r="X88" s="116"/>
      <c r="Y88" s="140">
        <f>IF(((X88&gt;=1)*AND(X88&lt;=X$5)),X$9*(1-X$7)^(X88-1),0)</f>
        <v>0</v>
      </c>
      <c r="Z88" s="141"/>
      <c r="AA88" s="140">
        <f>IF(((Z88&gt;=1)*AND(Z88&lt;=Z$5)),Z$9*(1-Z$7)^(Z88-1),0)</f>
        <v>0</v>
      </c>
      <c r="AB88" s="141"/>
      <c r="AC88" s="140">
        <f>IF(((AB88&gt;=1)*AND(AB88&lt;=AB$5)),AB$9*(1-AB$7)^(AB88-1),0)</f>
        <v>0</v>
      </c>
      <c r="AD88" s="116"/>
      <c r="AE88" s="140">
        <f>IF(((AD88&gt;=1)*AND(AD88&lt;=AD$5)),AD$9*(1-AD$7)^(AD88-1),0)</f>
        <v>0</v>
      </c>
      <c r="AF88" s="116"/>
      <c r="AG88" s="140">
        <f>IF(((AF88&gt;=1)*AND(AF88&lt;=AF$5)),AF$9*(1-AF$7)^(AF88-1),0)</f>
        <v>0</v>
      </c>
      <c r="AH88" s="116"/>
      <c r="AI88" s="140">
        <f>IF(((AH88&gt;=1)*AND(AH88&lt;=AH$5)),AH$9*(1-AH$7)^(AH88-1),0)</f>
        <v>0</v>
      </c>
      <c r="AJ88" s="116"/>
      <c r="AK88" s="140">
        <f>IF(((AJ88&gt;=1)*AND(AJ88&lt;=AJ$5)),AJ$9*(1-AJ$7)^(AJ88-1),0)</f>
        <v>0</v>
      </c>
      <c r="AL88" s="116"/>
      <c r="AM88" s="140">
        <f>IF(((AL88&gt;=1)*AND(AL88&lt;=AL$4)),AL$9*(1-AL$7)^(AL88-1),0)</f>
        <v>0</v>
      </c>
      <c r="AN88" s="155"/>
      <c r="AO88" s="156">
        <f>IF(((AN88&gt;=1)*AND(AN88&lt;=AN$4)),AN$9*(1-AN$7)^(AN88-1),0)</f>
        <v>0</v>
      </c>
      <c r="AP88" s="116"/>
      <c r="AQ88" s="140">
        <f>IF(((AP88&gt;=1)*AND(AP88&lt;=AP$4)),AP$9*(1-AP$7)^(AP88-1),0)</f>
        <v>0</v>
      </c>
      <c r="AR88" s="116"/>
      <c r="AS88" s="140">
        <f>IF(((AR88&gt;=1)*AND(AR88&lt;=AR$4)),AR$9*(1-AR$7)^(AR88-1),0)</f>
        <v>0</v>
      </c>
      <c r="AT88" s="116"/>
      <c r="AU88" s="140">
        <f>IF(((AT88&gt;=1)*AND(AT88&lt;=AT$5)),AT$9*(1-AT$7)^(AT88-1),0)</f>
        <v>0</v>
      </c>
      <c r="AV88" s="154"/>
      <c r="AW88" s="116"/>
      <c r="AX88" s="140">
        <f>LARGE((AZ88,BB88,BD88,BF88,BH88,BJ88,BL88,BN88),1)</f>
        <v>0</v>
      </c>
      <c r="AY88" s="116"/>
      <c r="AZ88" s="140">
        <f>IF(((AY88&gt;=1)*AND(AY88&lt;=AY$5)),AY$9*(1-AY$7)^(AY88-1),0)</f>
        <v>0</v>
      </c>
      <c r="BA88" s="116"/>
      <c r="BB88" s="140">
        <f>IF(((BA88&gt;=1)*AND(BA88&lt;=BA$5)),BA$9*(1-BA$7)^(BA88-1),0)</f>
        <v>0</v>
      </c>
      <c r="BC88" s="98"/>
      <c r="BD88" s="140">
        <f>IF(((BC88&gt;=1)*AND(BC88&lt;=BC$5)),BC$9*(1-BC$7)^(BC88-1),0)</f>
        <v>0</v>
      </c>
      <c r="BE88" s="116"/>
      <c r="BF88" s="140">
        <f>IF(((BE88&gt;=1)*AND(BE88&lt;=BE$5)),BE$9*(1-BE$7)^(BE88-1),0)</f>
        <v>0</v>
      </c>
      <c r="BG88" s="116"/>
      <c r="BH88" s="140">
        <f>IF(((BG88&gt;=1)*AND(BG88&lt;=BG$5)),BG$9*(1-BG$7)^(BG88-1),0)</f>
        <v>0</v>
      </c>
      <c r="BI88" s="116"/>
      <c r="BJ88" s="140">
        <f>IF(((BI88&gt;=1)*AND(BI88&lt;=BI$5)),BI$9*(1-BI$7)^(BI88-1),0)</f>
        <v>0</v>
      </c>
      <c r="BK88" s="116"/>
      <c r="BL88" s="140">
        <f>IF(((BK88&gt;=1)*AND(BK88&lt;=BK$5)),BK$9*(1-BK$7)^(BK88-1),0)</f>
        <v>0</v>
      </c>
      <c r="BM88" s="116"/>
      <c r="BN88" s="262">
        <f>IF(((BM88&gt;=1)*AND(BM88&lt;=BM$5)),BM$9*(1-BM$7)^(BM88-1),0)</f>
        <v>0</v>
      </c>
    </row>
    <row r="89" spans="1:66" s="112" customFormat="1" ht="18" customHeight="1" x14ac:dyDescent="0.15">
      <c r="A89" s="112">
        <f>RANK($H89,($H$11:$H$222),0)</f>
        <v>79</v>
      </c>
      <c r="B89" s="168" t="s">
        <v>365</v>
      </c>
      <c r="C89" s="112" t="s">
        <v>119</v>
      </c>
      <c r="D89" s="183">
        <f>LARGE((K89,M89,O89,Q89,S89,U89,W89,Y89,AA89,AC89,AE89,AG89,AI89,AK89,AM89,AU89,AX89),1)</f>
        <v>140.36528948380194</v>
      </c>
      <c r="E89" s="183">
        <f>LARGE((K89,M89,O89,Q89,S89,U89,W89,Y89,AA89,AC89,AE89,AG89,AI89,AK89,AM89,AU89,AX89),2)</f>
        <v>0</v>
      </c>
      <c r="F89" s="183">
        <f>LARGE((K89,M89,O89,Q89,S89,U89,W89,Y89,AA89,AC89,AE89,AG89,AI89,AK89,AM89,AU89,AX89),3)</f>
        <v>0</v>
      </c>
      <c r="G89" s="285"/>
      <c r="H89" s="110">
        <f>SUM(D89:G89)</f>
        <v>140.36528948380194</v>
      </c>
      <c r="I89" s="240"/>
      <c r="J89" s="116"/>
      <c r="K89" s="140">
        <f>IF(((J89&gt;=1)*AND(J89&lt;=J$5)),J$9*(1-J$7)^(J89-1),0)</f>
        <v>0</v>
      </c>
      <c r="L89" s="96"/>
      <c r="M89" s="140">
        <f>IF(((L89&gt;=1)*AND(L89&lt;=L$5)),L$9*(1-L$7)^(L89-1),0)</f>
        <v>0</v>
      </c>
      <c r="N89" s="116">
        <v>31</v>
      </c>
      <c r="O89" s="140">
        <f>IF(((N89&gt;=1)*AND(N89&lt;=N$5)),N$9*(1-N$7)^(N89-1),0)</f>
        <v>140.36528948380194</v>
      </c>
      <c r="P89" s="116"/>
      <c r="Q89" s="140">
        <f>IF(((P89&gt;=1)*AND(P89&lt;=P$5)),P$9*(1-P$7)^(P89-1),0)</f>
        <v>0</v>
      </c>
      <c r="R89" s="116"/>
      <c r="S89" s="140">
        <f>IF(((R89&gt;=1)*AND(R89&lt;=R$5)),R$9*(1-R$7)^(R89-1),0)</f>
        <v>0</v>
      </c>
      <c r="T89" s="116"/>
      <c r="U89" s="140">
        <f>IF(((T89&gt;=1)*AND(T89&lt;=T$5)),T$9*(1-T$7)^(T89-1),0)</f>
        <v>0</v>
      </c>
      <c r="V89" s="116"/>
      <c r="W89" s="140">
        <f>IF(((V89&gt;=1)*AND(V89&lt;=V$5)),V$9*(1-V$7)^(V89-1),0)</f>
        <v>0</v>
      </c>
      <c r="X89" s="116"/>
      <c r="Y89" s="140">
        <f>IF(((X89&gt;=1)*AND(X89&lt;=X$5)),X$9*(1-X$7)^(X89-1),0)</f>
        <v>0</v>
      </c>
      <c r="Z89" s="141"/>
      <c r="AA89" s="140">
        <f>IF(((Z89&gt;=1)*AND(Z89&lt;=Z$5)),Z$9*(1-Z$7)^(Z89-1),0)</f>
        <v>0</v>
      </c>
      <c r="AB89" s="141"/>
      <c r="AC89" s="140">
        <f>IF(((AB89&gt;=1)*AND(AB89&lt;=AB$5)),AB$9*(1-AB$7)^(AB89-1),0)</f>
        <v>0</v>
      </c>
      <c r="AD89" s="116"/>
      <c r="AE89" s="140">
        <f>IF(((AD89&gt;=1)*AND(AD89&lt;=AD$5)),AD$9*(1-AD$7)^(AD89-1),0)</f>
        <v>0</v>
      </c>
      <c r="AF89" s="116"/>
      <c r="AG89" s="140">
        <f>IF(((AF89&gt;=1)*AND(AF89&lt;=AF$5)),AF$9*(1-AF$7)^(AF89-1),0)</f>
        <v>0</v>
      </c>
      <c r="AH89" s="116"/>
      <c r="AI89" s="140">
        <f>IF(((AH89&gt;=1)*AND(AH89&lt;=AH$5)),AH$9*(1-AH$7)^(AH89-1),0)</f>
        <v>0</v>
      </c>
      <c r="AJ89" s="116"/>
      <c r="AK89" s="140">
        <f>IF(((AJ89&gt;=1)*AND(AJ89&lt;=AJ$5)),AJ$9*(1-AJ$7)^(AJ89-1),0)</f>
        <v>0</v>
      </c>
      <c r="AL89" s="116"/>
      <c r="AM89" s="140">
        <f>IF(((AL89&gt;=1)*AND(AL89&lt;=AL$4)),AL$9*(1-AL$7)^(AL89-1),0)</f>
        <v>0</v>
      </c>
      <c r="AN89" s="155"/>
      <c r="AO89" s="156">
        <f>IF(((AN89&gt;=1)*AND(AN89&lt;=AN$4)),AN$9*(1-AN$7)^(AN89-1),0)</f>
        <v>0</v>
      </c>
      <c r="AP89" s="116"/>
      <c r="AQ89" s="140">
        <f>IF(((AP89&gt;=1)*AND(AP89&lt;=AP$4)),AP$9*(1-AP$7)^(AP89-1),0)</f>
        <v>0</v>
      </c>
      <c r="AR89" s="116"/>
      <c r="AS89" s="140">
        <f>IF(((AR89&gt;=1)*AND(AR89&lt;=AR$4)),AR$9*(1-AR$7)^(AR89-1),0)</f>
        <v>0</v>
      </c>
      <c r="AT89" s="116"/>
      <c r="AU89" s="140">
        <f>IF(((AT89&gt;=1)*AND(AT89&lt;=AT$5)),AT$9*(1-AT$7)^(AT89-1),0)</f>
        <v>0</v>
      </c>
      <c r="AV89" s="111"/>
      <c r="AW89" s="116"/>
      <c r="AX89" s="140">
        <f>LARGE((AZ89,BB89,BD89,BF89,BH89,BJ89,BL89,BN89),1)</f>
        <v>0</v>
      </c>
      <c r="AY89" s="116"/>
      <c r="AZ89" s="140">
        <f>IF(((AY89&gt;=1)*AND(AY89&lt;=AY$5)),AY$9*(1-AY$7)^(AY89-1),0)</f>
        <v>0</v>
      </c>
      <c r="BA89" s="116"/>
      <c r="BB89" s="140">
        <f>IF(((BA89&gt;=1)*AND(BA89&lt;=BA$5)),BA$9*(1-BA$7)^(BA89-1),0)</f>
        <v>0</v>
      </c>
      <c r="BD89" s="140">
        <f>IF(((BC89&gt;=1)*AND(BC89&lt;=BC$5)),BC$9*(1-BC$7)^(BC89-1),0)</f>
        <v>0</v>
      </c>
      <c r="BE89" s="289"/>
      <c r="BF89" s="140">
        <f>IF(((BE89&gt;=1)*AND(BE89&lt;=BE$5)),BE$9*(1-BE$7)^(BE89-1),0)</f>
        <v>0</v>
      </c>
      <c r="BG89" s="289"/>
      <c r="BH89" s="140">
        <f>IF(((BG89&gt;=1)*AND(BG89&lt;=BG$5)),BG$9*(1-BG$7)^(BG89-1),0)</f>
        <v>0</v>
      </c>
      <c r="BI89" s="289"/>
      <c r="BJ89" s="140">
        <f>IF(((BI89&gt;=1)*AND(BI89&lt;=BI$5)),BI$9*(1-BI$7)^(BI89-1),0)</f>
        <v>0</v>
      </c>
      <c r="BK89" s="289"/>
      <c r="BL89" s="140">
        <f>IF(((BK89&gt;=1)*AND(BK89&lt;=BK$5)),BK$9*(1-BK$7)^(BK89-1),0)</f>
        <v>0</v>
      </c>
      <c r="BM89" s="116"/>
      <c r="BN89" s="262">
        <f>IF(((BM89&gt;=1)*AND(BM89&lt;=BM$5)),BM$9*(1-BM$7)^(BM89-1),0)</f>
        <v>0</v>
      </c>
    </row>
    <row r="90" spans="1:66" s="112" customFormat="1" ht="18" customHeight="1" x14ac:dyDescent="0.15">
      <c r="A90" s="112">
        <f>RANK($H90,($H$11:$H$222),0)</f>
        <v>80</v>
      </c>
      <c r="B90" s="168" t="s">
        <v>329</v>
      </c>
      <c r="C90" s="112" t="s">
        <v>156</v>
      </c>
      <c r="D90" s="183">
        <f>LARGE((K90,M90,O90,Q90,S90,U90,W90,Y90,AA90,AC90,AE90,AG90,AI90,AK90,AM90,AU90,AX90),1)</f>
        <v>136.85615724670689</v>
      </c>
      <c r="E90" s="183">
        <f>LARGE((K90,M90,O90,Q90,S90,U90,W90,Y90,AA90,AC90,AE90,AG90,AI90,AK90,AM90,AU90,AX90),2)</f>
        <v>0</v>
      </c>
      <c r="F90" s="183">
        <f>LARGE((K90,M90,O90,Q90,S90,U90,W90,Y90,AA90,AC90,AE90,AG90,AI90,AK90,AM90,AU90,AX90),3)</f>
        <v>0</v>
      </c>
      <c r="G90" s="183"/>
      <c r="H90" s="110">
        <f>SUM(D90:G90)</f>
        <v>136.85615724670689</v>
      </c>
      <c r="I90" s="240"/>
      <c r="J90" s="116"/>
      <c r="K90" s="140">
        <f>IF(((J90&gt;=1)*AND(J90&lt;=J$5)),J$9*(1-J$7)^(J90-1),0)</f>
        <v>0</v>
      </c>
      <c r="L90" s="96"/>
      <c r="M90" s="140">
        <f>IF(((L90&gt;=1)*AND(L90&lt;=L$5)),L$9*(1-L$7)^(L90-1),0)</f>
        <v>0</v>
      </c>
      <c r="N90" s="116">
        <v>32</v>
      </c>
      <c r="O90" s="140">
        <f>IF(((N90&gt;=1)*AND(N90&lt;=N$5)),N$9*(1-N$7)^(N90-1),0)</f>
        <v>136.85615724670689</v>
      </c>
      <c r="P90" s="116"/>
      <c r="Q90" s="140">
        <f>IF(((P90&gt;=1)*AND(P90&lt;=P$5)),P$9*(1-P$7)^(P90-1),0)</f>
        <v>0</v>
      </c>
      <c r="R90" s="116"/>
      <c r="S90" s="140">
        <f>IF(((R90&gt;=1)*AND(R90&lt;=R$5)),R$9*(1-R$7)^(R90-1),0)</f>
        <v>0</v>
      </c>
      <c r="T90" s="116"/>
      <c r="U90" s="140">
        <f>IF(((T90&gt;=1)*AND(T90&lt;=T$5)),T$9*(1-T$7)^(T90-1),0)</f>
        <v>0</v>
      </c>
      <c r="V90" s="96"/>
      <c r="W90" s="140">
        <f>IF(((V90&gt;=1)*AND(V90&lt;=V$5)),V$9*(1-V$7)^(V90-1),0)</f>
        <v>0</v>
      </c>
      <c r="X90" s="116"/>
      <c r="Y90" s="140">
        <f>IF(((X90&gt;=1)*AND(X90&lt;=X$5)),X$9*(1-X$7)^(X90-1),0)</f>
        <v>0</v>
      </c>
      <c r="Z90" s="141"/>
      <c r="AA90" s="140">
        <f>IF(((Z90&gt;=1)*AND(Z90&lt;=Z$5)),Z$9*(1-Z$7)^(Z90-1),0)</f>
        <v>0</v>
      </c>
      <c r="AB90" s="141"/>
      <c r="AC90" s="140">
        <f>IF(((AB90&gt;=1)*AND(AB90&lt;=AB$5)),AB$9*(1-AB$7)^(AB90-1),0)</f>
        <v>0</v>
      </c>
      <c r="AD90" s="116"/>
      <c r="AE90" s="140">
        <f>IF(((AD90&gt;=1)*AND(AD90&lt;=AD$5)),AD$9*(1-AD$7)^(AD90-1),0)</f>
        <v>0</v>
      </c>
      <c r="AF90" s="116"/>
      <c r="AG90" s="140">
        <f>IF(((AF90&gt;=1)*AND(AF90&lt;=AF$5)),AF$9*(1-AF$7)^(AF90-1),0)</f>
        <v>0</v>
      </c>
      <c r="AH90" s="116"/>
      <c r="AI90" s="140">
        <f>IF(((AH90&gt;=1)*AND(AH90&lt;=AH$5)),AH$9*(1-AH$7)^(AH90-1),0)</f>
        <v>0</v>
      </c>
      <c r="AJ90" s="116"/>
      <c r="AK90" s="140">
        <f>IF(((AJ90&gt;=1)*AND(AJ90&lt;=AJ$5)),AJ$9*(1-AJ$7)^(AJ90-1),0)</f>
        <v>0</v>
      </c>
      <c r="AL90" s="116"/>
      <c r="AM90" s="140">
        <f>IF(((AL90&gt;=1)*AND(AL90&lt;=AL$4)),AL$9*(1-AL$7)^(AL90-1),0)</f>
        <v>0</v>
      </c>
      <c r="AN90" s="155"/>
      <c r="AO90" s="156">
        <f>IF(((AN90&gt;=1)*AND(AN90&lt;=AN$4)),AN$9*(1-AN$7)^(AN90-1),0)</f>
        <v>0</v>
      </c>
      <c r="AP90" s="116"/>
      <c r="AQ90" s="140">
        <f>IF(((AP90&gt;=1)*AND(AP90&lt;=AP$4)),AP$9*(1-AP$7)^(AP90-1),0)</f>
        <v>0</v>
      </c>
      <c r="AR90" s="116"/>
      <c r="AS90" s="140">
        <f>IF(((AR90&gt;=1)*AND(AR90&lt;=AR$4)),AR$9*(1-AR$7)^(AR90-1),0)</f>
        <v>0</v>
      </c>
      <c r="AT90" s="116"/>
      <c r="AU90" s="140">
        <f>IF(((AT90&gt;=1)*AND(AT90&lt;=AT$5)),AT$9*(1-AT$7)^(AT90-1),0)</f>
        <v>0</v>
      </c>
      <c r="AV90" s="154"/>
      <c r="AW90" s="116"/>
      <c r="AX90" s="140">
        <f>LARGE((AZ90,BB90,BD90,BF90,BH90,BJ90,BL90,BN90),1)</f>
        <v>0</v>
      </c>
      <c r="AY90" s="116"/>
      <c r="AZ90" s="140">
        <f>IF(((AY90&gt;=1)*AND(AY90&lt;=AY$5)),AY$9*(1-AY$7)^(AY90-1),0)</f>
        <v>0</v>
      </c>
      <c r="BA90" s="116"/>
      <c r="BB90" s="140">
        <f>IF(((BA90&gt;=1)*AND(BA90&lt;=BA$5)),BA$9*(1-BA$7)^(BA90-1),0)</f>
        <v>0</v>
      </c>
      <c r="BC90" s="98"/>
      <c r="BD90" s="140">
        <f>IF(((BC90&gt;=1)*AND(BC90&lt;=BC$5)),BC$9*(1-BC$7)^(BC90-1),0)</f>
        <v>0</v>
      </c>
      <c r="BE90" s="96"/>
      <c r="BF90" s="140">
        <f>IF(((BE90&gt;=1)*AND(BE90&lt;=BE$5)),BE$9*(1-BE$7)^(BE90-1),0)</f>
        <v>0</v>
      </c>
      <c r="BG90" s="96"/>
      <c r="BH90" s="140">
        <f>IF(((BG90&gt;=1)*AND(BG90&lt;=BG$5)),BG$9*(1-BG$7)^(BG90-1),0)</f>
        <v>0</v>
      </c>
      <c r="BI90" s="96"/>
      <c r="BJ90" s="140">
        <f>IF(((BI90&gt;=1)*AND(BI90&lt;=BI$5)),BI$9*(1-BI$7)^(BI90-1),0)</f>
        <v>0</v>
      </c>
      <c r="BK90" s="96"/>
      <c r="BL90" s="140">
        <f>IF(((BK90&gt;=1)*AND(BK90&lt;=BK$5)),BK$9*(1-BK$7)^(BK90-1),0)</f>
        <v>0</v>
      </c>
      <c r="BM90" s="116"/>
      <c r="BN90" s="262">
        <f>IF(((BM90&gt;=1)*AND(BM90&lt;=BM$5)),BM$9*(1-BM$7)^(BM90-1),0)</f>
        <v>0</v>
      </c>
    </row>
    <row r="91" spans="1:66" s="112" customFormat="1" ht="18" customHeight="1" x14ac:dyDescent="0.15">
      <c r="A91" s="112">
        <f>RANK($H91,($H$11:$H$222),0)</f>
        <v>81</v>
      </c>
      <c r="B91" s="299" t="s">
        <v>453</v>
      </c>
      <c r="C91" s="100" t="s">
        <v>69</v>
      </c>
      <c r="D91" s="183">
        <f>LARGE((K91,M91,O91,Q91,S91,U91,W91,Y91,AA91,AC91,AE91,AG91,AI91,AK91,AM91,AU91,AX91,AZ91,BB91,BD91,BF91,BH91,BJ91,BL91,BN91),1)</f>
        <v>130.09888448265076</v>
      </c>
      <c r="E91" s="183">
        <f>LARGE((K91,M91,O91,Q91,S91,U91,W91,Y91,AA91,AC91,AE91,AG91,AI91,AK91,AM91,AU91,AX91,AZ91,BB91,BD91,BF91,BH91,BJ91,BL91,BN91),2)</f>
        <v>0</v>
      </c>
      <c r="F91" s="183">
        <f>LARGE((K91,M91,O91,Q91,S91,U91,W91,Y91,AA91,AC91,AE91,AG91,AI91,AK91,AM91,AU91,AX91,AZ91,BB91,BD91,BF91,BH91,BJ91,BL91,BN91),3)</f>
        <v>0</v>
      </c>
      <c r="G91" s="285"/>
      <c r="H91" s="110">
        <f>SUM(D91:G91)</f>
        <v>130.09888448265076</v>
      </c>
      <c r="I91" s="240"/>
      <c r="J91" s="116"/>
      <c r="K91" s="140">
        <f>IF(((J91&gt;=1)*AND(J91&lt;=J$5)),J$9*(1-J$7)^(J91-1),0)</f>
        <v>0</v>
      </c>
      <c r="L91" s="155"/>
      <c r="M91" s="140">
        <f>IF(((L91&gt;=1)*AND(L91&lt;=L$5)),L$9*(1-L$7)^(L91-1),0)</f>
        <v>0</v>
      </c>
      <c r="N91" s="116">
        <v>34</v>
      </c>
      <c r="O91" s="140">
        <f>IF(((N91&gt;=1)*AND(N91&lt;=N$5)),N$9*(1-N$7)^(N91-1),0)</f>
        <v>130.09888448265076</v>
      </c>
      <c r="P91" s="116"/>
      <c r="Q91" s="140">
        <f>IF(((P91&gt;=1)*AND(P91&lt;=P$5)),P$9*(1-P$7)^(P91-1),0)</f>
        <v>0</v>
      </c>
      <c r="R91" s="116"/>
      <c r="S91" s="140">
        <f>IF(((R91&gt;=1)*AND(R91&lt;=R$5)),R$9*(1-R$7)^(R91-1),0)</f>
        <v>0</v>
      </c>
      <c r="T91" s="116"/>
      <c r="U91" s="140">
        <f>IF(((T91&gt;=1)*AND(T91&lt;=T$5)),T$9*(1-T$7)^(T91-1),0)</f>
        <v>0</v>
      </c>
      <c r="V91" s="155"/>
      <c r="W91" s="140">
        <f>IF(((V91&gt;=1)*AND(V91&lt;=V$5)),V$9*(1-V$7)^(V91-1),0)</f>
        <v>0</v>
      </c>
      <c r="X91" s="116"/>
      <c r="Y91" s="140">
        <f>IF(((X91&gt;=1)*AND(X91&lt;=X$5)),X$9*(1-X$7)^(X91-1),0)</f>
        <v>0</v>
      </c>
      <c r="Z91" s="141"/>
      <c r="AA91" s="140">
        <f>IF(((Z91&gt;=1)*AND(Z91&lt;=Z$5)),Z$9*(1-Z$7)^(Z91-1),0)</f>
        <v>0</v>
      </c>
      <c r="AB91" s="141"/>
      <c r="AC91" s="140">
        <f>IF(((AB91&gt;=1)*AND(AB91&lt;=AB$5)),AB$9*(1-AB$7)^(AB91-1),0)</f>
        <v>0</v>
      </c>
      <c r="AD91" s="116"/>
      <c r="AE91" s="140">
        <f>IF(((AD91&gt;=1)*AND(AD91&lt;=AD$5)),AD$9*(1-AD$7)^(AD91-1),0)</f>
        <v>0</v>
      </c>
      <c r="AF91" s="116"/>
      <c r="AG91" s="140">
        <f>IF(((AF91&gt;=1)*AND(AF91&lt;=AF$5)),AF$9*(1-AF$7)^(AF91-1),0)</f>
        <v>0</v>
      </c>
      <c r="AH91" s="116"/>
      <c r="AI91" s="140">
        <f>IF(((AH91&gt;=1)*AND(AH91&lt;=AH$5)),AH$9*(1-AH$7)^(AH91-1),0)</f>
        <v>0</v>
      </c>
      <c r="AJ91" s="116"/>
      <c r="AK91" s="140">
        <f>IF(((AJ91&gt;=1)*AND(AJ91&lt;=AJ$5)),AJ$9*(1-AJ$7)^(AJ91-1),0)</f>
        <v>0</v>
      </c>
      <c r="AL91" s="116"/>
      <c r="AM91" s="140">
        <f>IF(((AL91&gt;=1)*AND(AL91&lt;=AL$4)),AL$9*(1-AL$7)^(AL91-1),0)</f>
        <v>0</v>
      </c>
      <c r="AN91" s="155"/>
      <c r="AO91" s="156">
        <f>IF(((AN91&gt;=1)*AND(AN91&lt;=AN$4)),AN$9*(1-AN$7)^(AN91-1),0)</f>
        <v>0</v>
      </c>
      <c r="AP91" s="116"/>
      <c r="AQ91" s="140">
        <f>IF(((AP91&gt;=1)*AND(AP91&lt;=AP$4)),AP$9*(1-AP$7)^(AP91-1),0)</f>
        <v>0</v>
      </c>
      <c r="AR91" s="287"/>
      <c r="AS91" s="140"/>
      <c r="AT91" s="287"/>
      <c r="AU91" s="140">
        <f>IF(((AT91&gt;=1)*AND(AT91&lt;=AT$5)),AT$9*(1-AT$7)^(AT91-1),0)</f>
        <v>0</v>
      </c>
      <c r="AV91" s="111"/>
      <c r="AW91" s="116"/>
      <c r="AX91" s="140">
        <f>LARGE((AZ91,BB91,BD91,BF91,BH91,BJ91,BL91,BN91),1)</f>
        <v>0</v>
      </c>
      <c r="AY91" s="116"/>
      <c r="AZ91" s="140">
        <f>IF(((AY91&gt;=1)*AND(AY91&lt;=AY$5)),AY$9*(1-AY$7)^(AY91-1),0)</f>
        <v>0</v>
      </c>
      <c r="BA91" s="116"/>
      <c r="BB91" s="140">
        <f>IF(((BA91&gt;=1)*AND(BA91&lt;=BA$5)),BA$9*(1-BA$7)^(BA91-1),0)</f>
        <v>0</v>
      </c>
      <c r="BD91" s="140">
        <f>IF(((BC91&gt;=1)*AND(BC91&lt;=BC$5)),BC$9*(1-BC$7)^(BC91-1),0)</f>
        <v>0</v>
      </c>
      <c r="BE91" s="289"/>
      <c r="BF91" s="140">
        <f>IF(((BE91&gt;=1)*AND(BE91&lt;=BE$5)),BE$9*(1-BE$7)^(BE91-1),0)</f>
        <v>0</v>
      </c>
      <c r="BG91" s="289"/>
      <c r="BH91" s="140">
        <f>IF(((BG91&gt;=1)*AND(BG91&lt;=BG$5)),BG$9*(1-BG$7)^(BG91-1),0)</f>
        <v>0</v>
      </c>
      <c r="BI91" s="289"/>
      <c r="BJ91" s="140">
        <f>IF(((BI91&gt;=1)*AND(BI91&lt;=BI$5)),BI$9*(1-BI$7)^(BI91-1),0)</f>
        <v>0</v>
      </c>
      <c r="BK91" s="289"/>
      <c r="BL91" s="140">
        <f>IF(((BK91&gt;=1)*AND(BK91&lt;=BK$5)),BK$9*(1-BK$7)^(BK91-1),0)</f>
        <v>0</v>
      </c>
      <c r="BM91" s="287"/>
      <c r="BN91" s="262">
        <f>IF(((BM91&gt;=1)*AND(BM91&lt;=BM$5)),BM$9*(1-BM$7)^(BM91-1),0)</f>
        <v>0</v>
      </c>
    </row>
    <row r="92" spans="1:66" s="112" customFormat="1" ht="18" customHeight="1" x14ac:dyDescent="0.15">
      <c r="A92" s="112">
        <f>RANK($H92,($H$11:$H$222),0)</f>
        <v>82</v>
      </c>
      <c r="B92" s="299" t="s">
        <v>454</v>
      </c>
      <c r="C92" s="100" t="s">
        <v>119</v>
      </c>
      <c r="D92" s="183">
        <f>LARGE((K92,M92,O92,Q92,S92,U92,W92,Y92,AA92,AC92,AE92,AG92,AI92,AK92,AM92,AU92,AX92,AZ92,BB92,BD92,BF92,BH92,BJ92,BL92,BN92),1)</f>
        <v>120.58337075978685</v>
      </c>
      <c r="E92" s="183">
        <f>LARGE((K92,M92,O92,Q92,S92,U92,W92,Y92,AA92,AC92,AE92,AG92,AI92,AK92,AM92,AU92,AX92,AZ92,BB92,BD92,BF92,BH92,BJ92,BL92,BN92),2)</f>
        <v>0</v>
      </c>
      <c r="F92" s="183">
        <f>LARGE((K92,M92,O92,Q92,S92,U92,W92,Y92,AA92,AC92,AE92,AG92,AI92,AK92,AM92,AU92,AX92,AZ92,BB92,BD92,BF92,BH92,BJ92,BL92,BN92),3)</f>
        <v>0</v>
      </c>
      <c r="G92" s="285"/>
      <c r="H92" s="110">
        <f>SUM(D92:G92)</f>
        <v>120.58337075978685</v>
      </c>
      <c r="I92" s="240"/>
      <c r="J92" s="116"/>
      <c r="K92" s="140">
        <f>IF(((J92&gt;=1)*AND(J92&lt;=J$5)),J$9*(1-J$7)^(J92-1),0)</f>
        <v>0</v>
      </c>
      <c r="L92" s="155"/>
      <c r="M92" s="140">
        <f>IF(((L92&gt;=1)*AND(L92&lt;=L$5)),L$9*(1-L$7)^(L92-1),0)</f>
        <v>0</v>
      </c>
      <c r="N92" s="116">
        <v>37</v>
      </c>
      <c r="O92" s="140">
        <f>IF(((N92&gt;=1)*AND(N92&lt;=N$5)),N$9*(1-N$7)^(N92-1),0)</f>
        <v>120.58337075978685</v>
      </c>
      <c r="P92" s="116"/>
      <c r="Q92" s="140">
        <f>IF(((P92&gt;=1)*AND(P92&lt;=P$5)),P$9*(1-P$7)^(P92-1),0)</f>
        <v>0</v>
      </c>
      <c r="R92" s="116"/>
      <c r="S92" s="140">
        <f>IF(((R92&gt;=1)*AND(R92&lt;=R$5)),R$9*(1-R$7)^(R92-1),0)</f>
        <v>0</v>
      </c>
      <c r="T92" s="116"/>
      <c r="U92" s="140">
        <f>IF(((T92&gt;=1)*AND(T92&lt;=T$5)),T$9*(1-T$7)^(T92-1),0)</f>
        <v>0</v>
      </c>
      <c r="V92" s="155"/>
      <c r="W92" s="140">
        <f>IF(((V92&gt;=1)*AND(V92&lt;=V$5)),V$9*(1-V$7)^(V92-1),0)</f>
        <v>0</v>
      </c>
      <c r="X92" s="116"/>
      <c r="Y92" s="140">
        <f>IF(((X92&gt;=1)*AND(X92&lt;=X$5)),X$9*(1-X$7)^(X92-1),0)</f>
        <v>0</v>
      </c>
      <c r="Z92" s="141"/>
      <c r="AA92" s="140">
        <f>IF(((Z92&gt;=1)*AND(Z92&lt;=Z$5)),Z$9*(1-Z$7)^(Z92-1),0)</f>
        <v>0</v>
      </c>
      <c r="AB92" s="141"/>
      <c r="AC92" s="140">
        <f>IF(((AB92&gt;=1)*AND(AB92&lt;=AB$5)),AB$9*(1-AB$7)^(AB92-1),0)</f>
        <v>0</v>
      </c>
      <c r="AD92" s="116"/>
      <c r="AE92" s="140">
        <f>IF(((AD92&gt;=1)*AND(AD92&lt;=AD$5)),AD$9*(1-AD$7)^(AD92-1),0)</f>
        <v>0</v>
      </c>
      <c r="AF92" s="116"/>
      <c r="AG92" s="140">
        <f>IF(((AF92&gt;=1)*AND(AF92&lt;=AF$5)),AF$9*(1-AF$7)^(AF92-1),0)</f>
        <v>0</v>
      </c>
      <c r="AH92" s="116"/>
      <c r="AI92" s="140">
        <f>IF(((AH92&gt;=1)*AND(AH92&lt;=AH$5)),AH$9*(1-AH$7)^(AH92-1),0)</f>
        <v>0</v>
      </c>
      <c r="AJ92" s="116"/>
      <c r="AK92" s="140">
        <f>IF(((AJ92&gt;=1)*AND(AJ92&lt;=AJ$5)),AJ$9*(1-AJ$7)^(AJ92-1),0)</f>
        <v>0</v>
      </c>
      <c r="AL92" s="116"/>
      <c r="AM92" s="140">
        <f>IF(((AL92&gt;=1)*AND(AL92&lt;=AL$4)),AL$9*(1-AL$7)^(AL92-1),0)</f>
        <v>0</v>
      </c>
      <c r="AN92" s="155"/>
      <c r="AO92" s="156">
        <f>IF(((AN92&gt;=1)*AND(AN92&lt;=AN$4)),AN$9*(1-AN$7)^(AN92-1),0)</f>
        <v>0</v>
      </c>
      <c r="AP92" s="116"/>
      <c r="AQ92" s="140">
        <f>IF(((AP92&gt;=1)*AND(AP92&lt;=AP$4)),AP$9*(1-AP$7)^(AP92-1),0)</f>
        <v>0</v>
      </c>
      <c r="AR92" s="287"/>
      <c r="AS92" s="140"/>
      <c r="AT92" s="287"/>
      <c r="AU92" s="140">
        <f>IF(((AT92&gt;=1)*AND(AT92&lt;=AT$5)),AT$9*(1-AT$7)^(AT92-1),0)</f>
        <v>0</v>
      </c>
      <c r="AV92" s="111"/>
      <c r="AW92" s="116"/>
      <c r="AX92" s="140">
        <f>LARGE((AZ92,BB92,BD92,BF92,BH92,BJ92,BL92,BN92),1)</f>
        <v>0</v>
      </c>
      <c r="AY92" s="116"/>
      <c r="AZ92" s="140">
        <f>IF(((AY92&gt;=1)*AND(AY92&lt;=AY$5)),AY$9*(1-AY$7)^(AY92-1),0)</f>
        <v>0</v>
      </c>
      <c r="BA92" s="116"/>
      <c r="BB92" s="140">
        <f>IF(((BA92&gt;=1)*AND(BA92&lt;=BA$5)),BA$9*(1-BA$7)^(BA92-1),0)</f>
        <v>0</v>
      </c>
      <c r="BD92" s="140">
        <f>IF(((BC92&gt;=1)*AND(BC92&lt;=BC$5)),BC$9*(1-BC$7)^(BC92-1),0)</f>
        <v>0</v>
      </c>
      <c r="BE92" s="289"/>
      <c r="BF92" s="140">
        <f>IF(((BE92&gt;=1)*AND(BE92&lt;=BE$5)),BE$9*(1-BE$7)^(BE92-1),0)</f>
        <v>0</v>
      </c>
      <c r="BG92" s="289"/>
      <c r="BH92" s="140">
        <f>IF(((BG92&gt;=1)*AND(BG92&lt;=BG$5)),BG$9*(1-BG$7)^(BG92-1),0)</f>
        <v>0</v>
      </c>
      <c r="BI92" s="289"/>
      <c r="BJ92" s="140">
        <f>IF(((BI92&gt;=1)*AND(BI92&lt;=BI$5)),BI$9*(1-BI$7)^(BI92-1),0)</f>
        <v>0</v>
      </c>
      <c r="BK92" s="289"/>
      <c r="BL92" s="140">
        <f>IF(((BK92&gt;=1)*AND(BK92&lt;=BK$5)),BK$9*(1-BK$7)^(BK92-1),0)</f>
        <v>0</v>
      </c>
      <c r="BM92" s="287"/>
      <c r="BN92" s="262">
        <f>IF(((BM92&gt;=1)*AND(BM92&lt;=BM$5)),BM$9*(1-BM$7)^(BM92-1),0)</f>
        <v>0</v>
      </c>
    </row>
    <row r="93" spans="1:66" s="112" customFormat="1" ht="18" customHeight="1" x14ac:dyDescent="0.2">
      <c r="A93" s="112">
        <f>RANK($H93,($H$11:$H$222),0)</f>
        <v>83</v>
      </c>
      <c r="B93" s="168" t="s">
        <v>201</v>
      </c>
      <c r="C93" s="112" t="s">
        <v>65</v>
      </c>
      <c r="D93" s="183">
        <f>LARGE((K93,M93,O93,Q93,S93,U93,W93,Y93,AA93,AC93,AE93,AG93,AI93,AK93,AM93,AU93,AX93),1)</f>
        <v>117.56878649079219</v>
      </c>
      <c r="E93" s="183">
        <f>LARGE((K93,M93,O93,Q93,S93,U93,W93,Y93,AA93,AC93,AE93,AG93,AI93,AK93,AM93,AU93,AX93),2)</f>
        <v>0</v>
      </c>
      <c r="F93" s="183">
        <f>LARGE((K93,M93,O93,Q93,S93,U93,W93,Y93,AA93,AC93,AE93,AG93,AI93,AK93,AM93,AU93,AX93),3)</f>
        <v>0</v>
      </c>
      <c r="G93" s="183"/>
      <c r="H93" s="110">
        <f>SUM(D93:G93)</f>
        <v>117.56878649079219</v>
      </c>
      <c r="I93" s="240"/>
      <c r="J93" s="116"/>
      <c r="K93" s="140">
        <f>IF(((J93&gt;=1)*AND(J93&lt;=J$5)),J$9*(1-J$7)^(J93-1),0)</f>
        <v>0</v>
      </c>
      <c r="L93" s="96"/>
      <c r="M93" s="140">
        <f>IF(((L93&gt;=1)*AND(L93&lt;=L$5)),L$9*(1-L$7)^(L93-1),0)</f>
        <v>0</v>
      </c>
      <c r="N93" s="116">
        <v>38</v>
      </c>
      <c r="O93" s="140">
        <f>IF(((N93&gt;=1)*AND(N93&lt;=N$5)),N$9*(1-N$7)^(N93-1),0)</f>
        <v>117.56878649079219</v>
      </c>
      <c r="P93" s="116"/>
      <c r="Q93" s="140">
        <f>IF(((P93&gt;=1)*AND(P93&lt;=P$5)),P$9*(1-P$7)^(P93-1),0)</f>
        <v>0</v>
      </c>
      <c r="R93" s="116"/>
      <c r="S93" s="140">
        <f>IF(((R93&gt;=1)*AND(R93&lt;=R$5)),R$9*(1-R$7)^(R93-1),0)</f>
        <v>0</v>
      </c>
      <c r="T93" s="116"/>
      <c r="U93" s="140">
        <f>IF(((T93&gt;=1)*AND(T93&lt;=T$5)),T$9*(1-T$7)^(T93-1),0)</f>
        <v>0</v>
      </c>
      <c r="V93" s="96"/>
      <c r="W93" s="140">
        <f>IF(((V93&gt;=1)*AND(V93&lt;=V$5)),V$9*(1-V$7)^(V93-1),0)</f>
        <v>0</v>
      </c>
      <c r="X93" s="116"/>
      <c r="Y93" s="140">
        <f>IF(((X93&gt;=1)*AND(X93&lt;=X$5)),X$9*(1-X$7)^(X93-1),0)</f>
        <v>0</v>
      </c>
      <c r="Z93" s="141"/>
      <c r="AA93" s="140">
        <f>IF(((Z93&gt;=1)*AND(Z93&lt;=Z$5)),Z$9*(1-Z$7)^(Z93-1),0)</f>
        <v>0</v>
      </c>
      <c r="AB93" s="141"/>
      <c r="AC93" s="140">
        <f>IF(((AB93&gt;=1)*AND(AB93&lt;=AB$5)),AB$9*(1-AB$7)^(AB93-1),0)</f>
        <v>0</v>
      </c>
      <c r="AD93" s="116"/>
      <c r="AE93" s="140">
        <f>IF(((AD93&gt;=1)*AND(AD93&lt;=AD$5)),AD$9*(1-AD$7)^(AD93-1),0)</f>
        <v>0</v>
      </c>
      <c r="AF93" s="116"/>
      <c r="AG93" s="140">
        <f>IF(((AF93&gt;=1)*AND(AF93&lt;=AF$5)),AF$9*(1-AF$7)^(AF93-1),0)</f>
        <v>0</v>
      </c>
      <c r="AH93" s="116"/>
      <c r="AI93" s="140">
        <f>IF(((AH93&gt;=1)*AND(AH93&lt;=AH$5)),AH$9*(1-AH$7)^(AH93-1),0)</f>
        <v>0</v>
      </c>
      <c r="AJ93" s="116"/>
      <c r="AK93" s="140">
        <f>IF(((AJ93&gt;=1)*AND(AJ93&lt;=AJ$5)),AJ$9*(1-AJ$7)^(AJ93-1),0)</f>
        <v>0</v>
      </c>
      <c r="AL93" s="116"/>
      <c r="AM93" s="140">
        <f>IF(((AL93&gt;=1)*AND(AL93&lt;=AL$4)),AL$9*(1-AL$7)^(AL93-1),0)</f>
        <v>0</v>
      </c>
      <c r="AN93" s="155"/>
      <c r="AO93" s="156">
        <f>IF(((AN93&gt;=1)*AND(AN93&lt;=AN$4)),AN$9*(1-AN$7)^(AN93-1),0)</f>
        <v>0</v>
      </c>
      <c r="AP93" s="116"/>
      <c r="AQ93" s="140">
        <f>IF(((AP93&gt;=1)*AND(AP93&lt;=AP$4)),AP$9*(1-AP$7)^(AP93-1),0)</f>
        <v>0</v>
      </c>
      <c r="AR93" s="116"/>
      <c r="AS93" s="140">
        <f>IF(((AR93&gt;=1)*AND(AR93&lt;=AR$4)),AR$9*(1-AR$7)^(AR93-1),0)</f>
        <v>0</v>
      </c>
      <c r="AT93" s="116"/>
      <c r="AU93" s="140">
        <f>IF(((AT93&gt;=1)*AND(AT93&lt;=AT$5)),AT$9*(1-AT$7)^(AT93-1),0)</f>
        <v>0</v>
      </c>
      <c r="AV93" s="111"/>
      <c r="AW93" s="116"/>
      <c r="AX93" s="140">
        <f>LARGE((AZ93,BB93,BD93,BF93,BH93,BJ93,BL93,BN93),1)</f>
        <v>0</v>
      </c>
      <c r="AY93" s="116"/>
      <c r="AZ93" s="140">
        <f>IF(((AY93&gt;=1)*AND(AY93&lt;=AY$5)),AY$9*(1-AY$7)^(AY93-1),0)</f>
        <v>0</v>
      </c>
      <c r="BA93" s="116"/>
      <c r="BB93" s="140">
        <f>IF(((BA93&gt;=1)*AND(BA93&lt;=BA$5)),BA$9*(1-BA$7)^(BA93-1),0)</f>
        <v>0</v>
      </c>
      <c r="BD93" s="140">
        <f>IF(((BC93&gt;=1)*AND(BC93&lt;=BC$5)),BC$9*(1-BC$7)^(BC93-1),0)</f>
        <v>0</v>
      </c>
      <c r="BE93" s="116"/>
      <c r="BF93" s="140">
        <f>IF(((BE93&gt;=1)*AND(BE93&lt;=BE$5)),BE$9*(1-BE$7)^(BE93-1),0)</f>
        <v>0</v>
      </c>
      <c r="BG93" s="116"/>
      <c r="BH93" s="140">
        <f>IF(((BG93&gt;=1)*AND(BG93&lt;=BG$5)),BG$9*(1-BG$7)^(BG93-1),0)</f>
        <v>0</v>
      </c>
      <c r="BI93" s="116"/>
      <c r="BJ93" s="140">
        <f>IF(((BI93&gt;=1)*AND(BI93&lt;=BI$5)),BI$9*(1-BI$7)^(BI93-1),0)</f>
        <v>0</v>
      </c>
      <c r="BK93" s="116"/>
      <c r="BL93" s="140">
        <f>IF(((BK93&gt;=1)*AND(BK93&lt;=BK$5)),BK$9*(1-BK$7)^(BK93-1),0)</f>
        <v>0</v>
      </c>
      <c r="BM93" s="116"/>
      <c r="BN93" s="262">
        <f>IF(((BM93&gt;=1)*AND(BM93&lt;=BM$5)),BM$9*(1-BM$7)^(BM93-1),0)</f>
        <v>0</v>
      </c>
    </row>
    <row r="94" spans="1:66" s="112" customFormat="1" ht="18" customHeight="1" x14ac:dyDescent="0.15">
      <c r="A94" s="112">
        <f>RANK($H94,($H$11:$H$222),0)</f>
        <v>84</v>
      </c>
      <c r="B94" s="299" t="s">
        <v>455</v>
      </c>
      <c r="C94" s="100" t="s">
        <v>69</v>
      </c>
      <c r="D94" s="183">
        <f>LARGE((K94,M94,O94,Q94,S94,U94,W94,Y94,AA94,AC94,AE94,AG94,AI94,AK94,AM94,AU94,AX94,AZ94,BB94,BD94,BF94,BH94,BJ94,BL94,BN94),1)</f>
        <v>108.96973196636407</v>
      </c>
      <c r="E94" s="183">
        <f>LARGE((K94,M94,O94,Q94,S94,U94,W94,Y94,AA94,AC94,AE94,AG94,AI94,AK94,AM94,AU94,AX94,AZ94,BB94,BD94,BF94,BH94,BJ94,BL94,BN94),2)</f>
        <v>0</v>
      </c>
      <c r="F94" s="183">
        <f>LARGE((K94,M94,O94,Q94,S94,U94,W94,Y94,AA94,AC94,AE94,AG94,AI94,AK94,AM94,AU94,AX94,AZ94,BB94,BD94,BF94,BH94,BJ94,BL94,BN94),3)</f>
        <v>0</v>
      </c>
      <c r="G94" s="285"/>
      <c r="H94" s="110">
        <f>SUM(D94:G94)</f>
        <v>108.96973196636407</v>
      </c>
      <c r="I94" s="240"/>
      <c r="J94" s="116"/>
      <c r="K94" s="140">
        <f>IF(((J94&gt;=1)*AND(J94&lt;=J$5)),J$9*(1-J$7)^(J94-1),0)</f>
        <v>0</v>
      </c>
      <c r="L94" s="155"/>
      <c r="M94" s="140">
        <f>IF(((L94&gt;=1)*AND(L94&lt;=L$5)),L$9*(1-L$7)^(L94-1),0)</f>
        <v>0</v>
      </c>
      <c r="N94" s="116">
        <v>41</v>
      </c>
      <c r="O94" s="140">
        <f>IF(((N94&gt;=1)*AND(N94&lt;=N$5)),N$9*(1-N$7)^(N94-1),0)</f>
        <v>108.96973196636407</v>
      </c>
      <c r="P94" s="116"/>
      <c r="Q94" s="140">
        <f>IF(((P94&gt;=1)*AND(P94&lt;=P$5)),P$9*(1-P$7)^(P94-1),0)</f>
        <v>0</v>
      </c>
      <c r="R94" s="116"/>
      <c r="S94" s="140">
        <f>IF(((R94&gt;=1)*AND(R94&lt;=R$5)),R$9*(1-R$7)^(R94-1),0)</f>
        <v>0</v>
      </c>
      <c r="T94" s="116"/>
      <c r="U94" s="140">
        <f>IF(((T94&gt;=1)*AND(T94&lt;=T$5)),T$9*(1-T$7)^(T94-1),0)</f>
        <v>0</v>
      </c>
      <c r="V94" s="155"/>
      <c r="W94" s="140">
        <f>IF(((V94&gt;=1)*AND(V94&lt;=V$5)),V$9*(1-V$7)^(V94-1),0)</f>
        <v>0</v>
      </c>
      <c r="X94" s="116"/>
      <c r="Y94" s="140">
        <f>IF(((X94&gt;=1)*AND(X94&lt;=X$5)),X$9*(1-X$7)^(X94-1),0)</f>
        <v>0</v>
      </c>
      <c r="Z94" s="141"/>
      <c r="AA94" s="140">
        <f>IF(((Z94&gt;=1)*AND(Z94&lt;=Z$5)),Z$9*(1-Z$7)^(Z94-1),0)</f>
        <v>0</v>
      </c>
      <c r="AB94" s="141"/>
      <c r="AC94" s="140">
        <f>IF(((AB94&gt;=1)*AND(AB94&lt;=AB$5)),AB$9*(1-AB$7)^(AB94-1),0)</f>
        <v>0</v>
      </c>
      <c r="AD94" s="116"/>
      <c r="AE94" s="140">
        <f>IF(((AD94&gt;=1)*AND(AD94&lt;=AD$5)),AD$9*(1-AD$7)^(AD94-1),0)</f>
        <v>0</v>
      </c>
      <c r="AF94" s="116"/>
      <c r="AG94" s="140">
        <f>IF(((AF94&gt;=1)*AND(AF94&lt;=AF$5)),AF$9*(1-AF$7)^(AF94-1),0)</f>
        <v>0</v>
      </c>
      <c r="AH94" s="116"/>
      <c r="AI94" s="140">
        <f>IF(((AH94&gt;=1)*AND(AH94&lt;=AH$5)),AH$9*(1-AH$7)^(AH94-1),0)</f>
        <v>0</v>
      </c>
      <c r="AJ94" s="116"/>
      <c r="AK94" s="140">
        <f>IF(((AJ94&gt;=1)*AND(AJ94&lt;=AJ$5)),AJ$9*(1-AJ$7)^(AJ94-1),0)</f>
        <v>0</v>
      </c>
      <c r="AL94" s="116"/>
      <c r="AM94" s="140">
        <f>IF(((AL94&gt;=1)*AND(AL94&lt;=AL$4)),AL$9*(1-AL$7)^(AL94-1),0)</f>
        <v>0</v>
      </c>
      <c r="AN94" s="155"/>
      <c r="AO94" s="156">
        <f>IF(((AN94&gt;=1)*AND(AN94&lt;=AN$4)),AN$9*(1-AN$7)^(AN94-1),0)</f>
        <v>0</v>
      </c>
      <c r="AP94" s="116"/>
      <c r="AQ94" s="140">
        <f>IF(((AP94&gt;=1)*AND(AP94&lt;=AP$4)),AP$9*(1-AP$7)^(AP94-1),0)</f>
        <v>0</v>
      </c>
      <c r="AR94" s="287"/>
      <c r="AS94" s="140"/>
      <c r="AT94" s="287"/>
      <c r="AU94" s="140">
        <f>IF(((AT94&gt;=1)*AND(AT94&lt;=AT$5)),AT$9*(1-AT$7)^(AT94-1),0)</f>
        <v>0</v>
      </c>
      <c r="AV94" s="111"/>
      <c r="AW94" s="116"/>
      <c r="AX94" s="140">
        <f>LARGE((AZ94,BB94,BD94,BF94,BH94,BJ94,BL94,BN94),1)</f>
        <v>0</v>
      </c>
      <c r="AY94" s="116"/>
      <c r="AZ94" s="140">
        <f>IF(((AY94&gt;=1)*AND(AY94&lt;=AY$5)),AY$9*(1-AY$7)^(AY94-1),0)</f>
        <v>0</v>
      </c>
      <c r="BA94" s="116"/>
      <c r="BB94" s="140">
        <f>IF(((BA94&gt;=1)*AND(BA94&lt;=BA$5)),BA$9*(1-BA$7)^(BA94-1),0)</f>
        <v>0</v>
      </c>
      <c r="BD94" s="140">
        <f>IF(((BC94&gt;=1)*AND(BC94&lt;=BC$5)),BC$9*(1-BC$7)^(BC94-1),0)</f>
        <v>0</v>
      </c>
      <c r="BE94" s="289"/>
      <c r="BF94" s="140">
        <f>IF(((BE94&gt;=1)*AND(BE94&lt;=BE$5)),BE$9*(1-BE$7)^(BE94-1),0)</f>
        <v>0</v>
      </c>
      <c r="BG94" s="289"/>
      <c r="BH94" s="140">
        <f>IF(((BG94&gt;=1)*AND(BG94&lt;=BG$5)),BG$9*(1-BG$7)^(BG94-1),0)</f>
        <v>0</v>
      </c>
      <c r="BI94" s="289"/>
      <c r="BJ94" s="140">
        <f>IF(((BI94&gt;=1)*AND(BI94&lt;=BI$5)),BI$9*(1-BI$7)^(BI94-1),0)</f>
        <v>0</v>
      </c>
      <c r="BK94" s="289"/>
      <c r="BL94" s="140">
        <f>IF(((BK94&gt;=1)*AND(BK94&lt;=BK$5)),BK$9*(1-BK$7)^(BK94-1),0)</f>
        <v>0</v>
      </c>
      <c r="BM94" s="287"/>
      <c r="BN94" s="262">
        <f>IF(((BM94&gt;=1)*AND(BM94&lt;=BM$5)),BM$9*(1-BM$7)^(BM94-1),0)</f>
        <v>0</v>
      </c>
    </row>
    <row r="95" spans="1:66" s="112" customFormat="1" ht="18" customHeight="1" x14ac:dyDescent="0.2">
      <c r="A95" s="112">
        <f>RANK($H95,($H$11:$H$222),0)</f>
        <v>85</v>
      </c>
      <c r="B95" s="168" t="s">
        <v>208</v>
      </c>
      <c r="C95" s="112" t="s">
        <v>124</v>
      </c>
      <c r="D95" s="183">
        <f>LARGE((K95,M95,O95,Q95,S95,U95,W95,Y95,AA95,AC95,AE95,AG95,AI95,AK95,AM95,AU95,AX95),1)</f>
        <v>106.24548866720497</v>
      </c>
      <c r="E95" s="183">
        <f>LARGE((K95,M95,O95,Q95,S95,U95,W95,Y95,AA95,AC95,AE95,AG95,AI95,AK95,AM95,AU95,AX95),2)</f>
        <v>0</v>
      </c>
      <c r="F95" s="183">
        <f>LARGE((K95,M95,O95,Q95,S95,U95,W95,Y95,AA95,AC95,AE95,AG95,AI95,AK95,AM95,AU95,AX95),3)</f>
        <v>0</v>
      </c>
      <c r="G95" s="183"/>
      <c r="H95" s="110">
        <f>SUM(D95:G95)</f>
        <v>106.24548866720497</v>
      </c>
      <c r="I95" s="240"/>
      <c r="J95" s="116"/>
      <c r="K95" s="140">
        <f>IF(((J95&gt;=1)*AND(J95&lt;=J$5)),J$9*(1-J$7)^(J95-1),0)</f>
        <v>0</v>
      </c>
      <c r="L95" s="96"/>
      <c r="M95" s="140">
        <f>IF(((L95&gt;=1)*AND(L95&lt;=L$5)),L$9*(1-L$7)^(L95-1),0)</f>
        <v>0</v>
      </c>
      <c r="N95" s="116">
        <v>42</v>
      </c>
      <c r="O95" s="140">
        <f>IF(((N95&gt;=1)*AND(N95&lt;=N$5)),N$9*(1-N$7)^(N95-1),0)</f>
        <v>106.24548866720497</v>
      </c>
      <c r="P95" s="116"/>
      <c r="Q95" s="140">
        <f>IF(((P95&gt;=1)*AND(P95&lt;=P$5)),P$9*(1-P$7)^(P95-1),0)</f>
        <v>0</v>
      </c>
      <c r="R95" s="116"/>
      <c r="S95" s="140">
        <f>IF(((R95&gt;=1)*AND(R95&lt;=R$5)),R$9*(1-R$7)^(R95-1),0)</f>
        <v>0</v>
      </c>
      <c r="T95" s="116"/>
      <c r="U95" s="140">
        <f>IF(((T95&gt;=1)*AND(T95&lt;=T$5)),T$9*(1-T$7)^(T95-1),0)</f>
        <v>0</v>
      </c>
      <c r="V95" s="96"/>
      <c r="W95" s="140">
        <f>IF(((V95&gt;=1)*AND(V95&lt;=V$5)),V$9*(1-V$7)^(V95-1),0)</f>
        <v>0</v>
      </c>
      <c r="X95" s="116"/>
      <c r="Y95" s="140">
        <f>IF(((X95&gt;=1)*AND(X95&lt;=X$5)),X$9*(1-X$7)^(X95-1),0)</f>
        <v>0</v>
      </c>
      <c r="Z95" s="141"/>
      <c r="AA95" s="140">
        <f>IF(((Z95&gt;=1)*AND(Z95&lt;=Z$5)),Z$9*(1-Z$7)^(Z95-1),0)</f>
        <v>0</v>
      </c>
      <c r="AB95" s="141"/>
      <c r="AC95" s="140">
        <f>IF(((AB95&gt;=1)*AND(AB95&lt;=AB$5)),AB$9*(1-AB$7)^(AB95-1),0)</f>
        <v>0</v>
      </c>
      <c r="AD95" s="116"/>
      <c r="AE95" s="140">
        <f>IF(((AD95&gt;=1)*AND(AD95&lt;=AD$5)),AD$9*(1-AD$7)^(AD95-1),0)</f>
        <v>0</v>
      </c>
      <c r="AF95" s="116"/>
      <c r="AG95" s="140">
        <f>IF(((AF95&gt;=1)*AND(AF95&lt;=AF$5)),AF$9*(1-AF$7)^(AF95-1),0)</f>
        <v>0</v>
      </c>
      <c r="AH95" s="116"/>
      <c r="AI95" s="140">
        <f>IF(((AH95&gt;=1)*AND(AH95&lt;=AH$5)),AH$9*(1-AH$7)^(AH95-1),0)</f>
        <v>0</v>
      </c>
      <c r="AJ95" s="116"/>
      <c r="AK95" s="140">
        <f>IF(((AJ95&gt;=1)*AND(AJ95&lt;=AJ$5)),AJ$9*(1-AJ$7)^(AJ95-1),0)</f>
        <v>0</v>
      </c>
      <c r="AL95" s="116"/>
      <c r="AM95" s="140">
        <f>IF(((AL95&gt;=1)*AND(AL95&lt;=AL$4)),AL$9*(1-AL$7)^(AL95-1),0)</f>
        <v>0</v>
      </c>
      <c r="AN95" s="155"/>
      <c r="AO95" s="156">
        <f>IF(((AN95&gt;=1)*AND(AN95&lt;=AN$4)),AN$9*(1-AN$7)^(AN95-1),0)</f>
        <v>0</v>
      </c>
      <c r="AP95" s="116"/>
      <c r="AQ95" s="140">
        <f>IF(((AP95&gt;=1)*AND(AP95&lt;=AP$4)),AP$9*(1-AP$7)^(AP95-1),0)</f>
        <v>0</v>
      </c>
      <c r="AR95" s="116"/>
      <c r="AS95" s="140">
        <f>IF(((AR95&gt;=1)*AND(AR95&lt;=AR$4)),AR$9*(1-AR$7)^(AR95-1),0)</f>
        <v>0</v>
      </c>
      <c r="AT95" s="116"/>
      <c r="AU95" s="140">
        <f>IF(((AT95&gt;=1)*AND(AT95&lt;=AT$5)),AT$9*(1-AT$7)^(AT95-1),0)</f>
        <v>0</v>
      </c>
      <c r="AV95" s="111"/>
      <c r="AW95" s="116"/>
      <c r="AX95" s="140">
        <f>LARGE((AZ95,BB95,BD95,BF95,BH95,BJ95,BL95,BN95),1)</f>
        <v>0</v>
      </c>
      <c r="AY95" s="116"/>
      <c r="AZ95" s="140">
        <f>IF(((AY95&gt;=1)*AND(AY95&lt;=AY$5)),AY$9*(1-AY$7)^(AY95-1),0)</f>
        <v>0</v>
      </c>
      <c r="BA95" s="116"/>
      <c r="BB95" s="140">
        <f>IF(((BA95&gt;=1)*AND(BA95&lt;=BA$5)),BA$9*(1-BA$7)^(BA95-1),0)</f>
        <v>0</v>
      </c>
      <c r="BD95" s="140">
        <f>IF(((BC95&gt;=1)*AND(BC95&lt;=BC$5)),BC$9*(1-BC$7)^(BC95-1),0)</f>
        <v>0</v>
      </c>
      <c r="BE95" s="116"/>
      <c r="BF95" s="140">
        <f>IF(((BE95&gt;=1)*AND(BE95&lt;=BE$5)),BE$9*(1-BE$7)^(BE95-1),0)</f>
        <v>0</v>
      </c>
      <c r="BG95" s="116"/>
      <c r="BH95" s="140">
        <f>IF(((BG95&gt;=1)*AND(BG95&lt;=BG$5)),BG$9*(1-BG$7)^(BG95-1),0)</f>
        <v>0</v>
      </c>
      <c r="BI95" s="116"/>
      <c r="BJ95" s="140">
        <f>IF(((BI95&gt;=1)*AND(BI95&lt;=BI$5)),BI$9*(1-BI$7)^(BI95-1),0)</f>
        <v>0</v>
      </c>
      <c r="BK95" s="116"/>
      <c r="BL95" s="140">
        <f>IF(((BK95&gt;=1)*AND(BK95&lt;=BK$5)),BK$9*(1-BK$7)^(BK95-1),0)</f>
        <v>0</v>
      </c>
      <c r="BM95" s="116"/>
      <c r="BN95" s="262">
        <f>IF(((BM95&gt;=1)*AND(BM95&lt;=BM$5)),BM$9*(1-BM$7)^(BM95-1),0)</f>
        <v>0</v>
      </c>
    </row>
    <row r="96" spans="1:66" s="112" customFormat="1" ht="18" customHeight="1" x14ac:dyDescent="0.15">
      <c r="A96" s="112">
        <f>RANK($H96,($H$11:$H$222),0)</f>
        <v>86</v>
      </c>
      <c r="B96" s="299" t="s">
        <v>456</v>
      </c>
      <c r="C96" s="100" t="s">
        <v>69</v>
      </c>
      <c r="D96" s="183">
        <f>LARGE((K96,M96,O96,Q96,S96,U96,W96,Y96,AA96,AC96,AE96,AG96,AI96,AK96,AM96,AU96,AX96,AZ96,BB96,BD96,BF96,BH96,BJ96,BL96,BN96),1)</f>
        <v>103.58935145052484</v>
      </c>
      <c r="E96" s="183">
        <f>LARGE((K96,M96,O96,Q96,S96,U96,W96,Y96,AA96,AC96,AE96,AG96,AI96,AK96,AM96,AU96,AX96,AZ96,BB96,BD96,BF96,BH96,BJ96,BL96,BN96),2)</f>
        <v>0</v>
      </c>
      <c r="F96" s="183">
        <f>LARGE((K96,M96,O96,Q96,S96,U96,W96,Y96,AA96,AC96,AE96,AG96,AI96,AK96,AM96,AU96,AX96,AZ96,BB96,BD96,BF96,BH96,BJ96,BL96,BN96),3)</f>
        <v>0</v>
      </c>
      <c r="G96" s="285"/>
      <c r="H96" s="110">
        <f>SUM(D96:G96)</f>
        <v>103.58935145052484</v>
      </c>
      <c r="I96" s="240"/>
      <c r="J96" s="116"/>
      <c r="K96" s="140">
        <f>IF(((J96&gt;=1)*AND(J96&lt;=J$5)),J$9*(1-J$7)^(J96-1),0)</f>
        <v>0</v>
      </c>
      <c r="L96" s="155"/>
      <c r="M96" s="140">
        <f>IF(((L96&gt;=1)*AND(L96&lt;=L$5)),L$9*(1-L$7)^(L96-1),0)</f>
        <v>0</v>
      </c>
      <c r="N96" s="116">
        <v>43</v>
      </c>
      <c r="O96" s="140">
        <f>IF(((N96&gt;=1)*AND(N96&lt;=N$5)),N$9*(1-N$7)^(N96-1),0)</f>
        <v>103.58935145052484</v>
      </c>
      <c r="P96" s="116"/>
      <c r="Q96" s="140">
        <f>IF(((P96&gt;=1)*AND(P96&lt;=P$5)),P$9*(1-P$7)^(P96-1),0)</f>
        <v>0</v>
      </c>
      <c r="R96" s="116"/>
      <c r="S96" s="140">
        <f>IF(((R96&gt;=1)*AND(R96&lt;=R$5)),R$9*(1-R$7)^(R96-1),0)</f>
        <v>0</v>
      </c>
      <c r="T96" s="116"/>
      <c r="U96" s="140">
        <f>IF(((T96&gt;=1)*AND(T96&lt;=T$5)),T$9*(1-T$7)^(T96-1),0)</f>
        <v>0</v>
      </c>
      <c r="V96" s="155"/>
      <c r="W96" s="140">
        <f>IF(((V96&gt;=1)*AND(V96&lt;=V$5)),V$9*(1-V$7)^(V96-1),0)</f>
        <v>0</v>
      </c>
      <c r="X96" s="116"/>
      <c r="Y96" s="140">
        <f>IF(((X96&gt;=1)*AND(X96&lt;=X$5)),X$9*(1-X$7)^(X96-1),0)</f>
        <v>0</v>
      </c>
      <c r="Z96" s="141"/>
      <c r="AA96" s="140">
        <f>IF(((Z96&gt;=1)*AND(Z96&lt;=Z$5)),Z$9*(1-Z$7)^(Z96-1),0)</f>
        <v>0</v>
      </c>
      <c r="AB96" s="141"/>
      <c r="AC96" s="140">
        <f>IF(((AB96&gt;=1)*AND(AB96&lt;=AB$5)),AB$9*(1-AB$7)^(AB96-1),0)</f>
        <v>0</v>
      </c>
      <c r="AD96" s="116"/>
      <c r="AE96" s="140">
        <f>IF(((AD96&gt;=1)*AND(AD96&lt;=AD$5)),AD$9*(1-AD$7)^(AD96-1),0)</f>
        <v>0</v>
      </c>
      <c r="AF96" s="116"/>
      <c r="AG96" s="140">
        <f>IF(((AF96&gt;=1)*AND(AF96&lt;=AF$5)),AF$9*(1-AF$7)^(AF96-1),0)</f>
        <v>0</v>
      </c>
      <c r="AH96" s="116"/>
      <c r="AI96" s="140">
        <f>IF(((AH96&gt;=1)*AND(AH96&lt;=AH$5)),AH$9*(1-AH$7)^(AH96-1),0)</f>
        <v>0</v>
      </c>
      <c r="AJ96" s="116"/>
      <c r="AK96" s="140">
        <f>IF(((AJ96&gt;=1)*AND(AJ96&lt;=AJ$5)),AJ$9*(1-AJ$7)^(AJ96-1),0)</f>
        <v>0</v>
      </c>
      <c r="AL96" s="116"/>
      <c r="AM96" s="140">
        <f>IF(((AL96&gt;=1)*AND(AL96&lt;=AL$4)),AL$9*(1-AL$7)^(AL96-1),0)</f>
        <v>0</v>
      </c>
      <c r="AN96" s="155"/>
      <c r="AO96" s="156">
        <f>IF(((AN96&gt;=1)*AND(AN96&lt;=AN$4)),AN$9*(1-AN$7)^(AN96-1),0)</f>
        <v>0</v>
      </c>
      <c r="AP96" s="116"/>
      <c r="AQ96" s="140">
        <f>IF(((AP96&gt;=1)*AND(AP96&lt;=AP$4)),AP$9*(1-AP$7)^(AP96-1),0)</f>
        <v>0</v>
      </c>
      <c r="AR96" s="287"/>
      <c r="AS96" s="140"/>
      <c r="AT96" s="287"/>
      <c r="AU96" s="140">
        <f>IF(((AT96&gt;=1)*AND(AT96&lt;=AT$5)),AT$9*(1-AT$7)^(AT96-1),0)</f>
        <v>0</v>
      </c>
      <c r="AV96" s="111"/>
      <c r="AW96" s="116"/>
      <c r="AX96" s="140">
        <f>LARGE((AZ96,BB96,BD96,BF96,BH96,BJ96,BL96,BN96),1)</f>
        <v>0</v>
      </c>
      <c r="AY96" s="116"/>
      <c r="AZ96" s="140">
        <f>IF(((AY96&gt;=1)*AND(AY96&lt;=AY$5)),AY$9*(1-AY$7)^(AY96-1),0)</f>
        <v>0</v>
      </c>
      <c r="BA96" s="116"/>
      <c r="BB96" s="140">
        <f>IF(((BA96&gt;=1)*AND(BA96&lt;=BA$5)),BA$9*(1-BA$7)^(BA96-1),0)</f>
        <v>0</v>
      </c>
      <c r="BD96" s="140">
        <f>IF(((BC96&gt;=1)*AND(BC96&lt;=BC$5)),BC$9*(1-BC$7)^(BC96-1),0)</f>
        <v>0</v>
      </c>
      <c r="BE96" s="289"/>
      <c r="BF96" s="140">
        <f>IF(((BE96&gt;=1)*AND(BE96&lt;=BE$5)),BE$9*(1-BE$7)^(BE96-1),0)</f>
        <v>0</v>
      </c>
      <c r="BG96" s="289"/>
      <c r="BH96" s="140">
        <f>IF(((BG96&gt;=1)*AND(BG96&lt;=BG$5)),BG$9*(1-BG$7)^(BG96-1),0)</f>
        <v>0</v>
      </c>
      <c r="BI96" s="289"/>
      <c r="BJ96" s="140">
        <f>IF(((BI96&gt;=1)*AND(BI96&lt;=BI$5)),BI$9*(1-BI$7)^(BI96-1),0)</f>
        <v>0</v>
      </c>
      <c r="BK96" s="289"/>
      <c r="BL96" s="140">
        <f>IF(((BK96&gt;=1)*AND(BK96&lt;=BK$5)),BK$9*(1-BK$7)^(BK96-1),0)</f>
        <v>0</v>
      </c>
      <c r="BM96" s="287"/>
      <c r="BN96" s="262">
        <f>IF(((BM96&gt;=1)*AND(BM96&lt;=BM$5)),BM$9*(1-BM$7)^(BM96-1),0)</f>
        <v>0</v>
      </c>
    </row>
    <row r="97" spans="1:66" s="112" customFormat="1" ht="18" customHeight="1" x14ac:dyDescent="0.15">
      <c r="A97" s="112">
        <f>RANK($H97,($H$11:$H$222),0)</f>
        <v>87</v>
      </c>
      <c r="B97" s="299" t="s">
        <v>457</v>
      </c>
      <c r="C97" s="100" t="s">
        <v>124</v>
      </c>
      <c r="D97" s="183">
        <f>LARGE((K97,M97,O97,Q97,S97,U97,W97,Y97,AA97,AC97,AE97,AG97,AI97,AK97,AM97,AU97,AX97,AZ97,BB97,BD97,BF97,BH97,BJ97,BL97,BN97),1)</f>
        <v>98.474627222655187</v>
      </c>
      <c r="E97" s="183">
        <f>LARGE((K97,M97,O97,Q97,S97,U97,W97,Y97,AA97,AC97,AE97,AG97,AI97,AK97,AM97,AU97,AX97,AZ97,BB97,BD97,BF97,BH97,BJ97,BL97,BN97),2)</f>
        <v>0</v>
      </c>
      <c r="F97" s="183">
        <f>LARGE((K97,M97,O97,Q97,S97,U97,W97,Y97,AA97,AC97,AE97,AG97,AI97,AK97,AM97,AU97,AX97,AZ97,BB97,BD97,BF97,BH97,BJ97,BL97,BN97),3)</f>
        <v>0</v>
      </c>
      <c r="G97" s="285"/>
      <c r="H97" s="110">
        <f>SUM(D97:G97)</f>
        <v>98.474627222655187</v>
      </c>
      <c r="I97" s="240"/>
      <c r="J97" s="116"/>
      <c r="K97" s="140">
        <f>IF(((J97&gt;=1)*AND(J97&lt;=J$5)),J$9*(1-J$7)^(J97-1),0)</f>
        <v>0</v>
      </c>
      <c r="L97" s="155"/>
      <c r="M97" s="140">
        <f>IF(((L97&gt;=1)*AND(L97&lt;=L$5)),L$9*(1-L$7)^(L97-1),0)</f>
        <v>0</v>
      </c>
      <c r="N97" s="116">
        <v>45</v>
      </c>
      <c r="O97" s="140">
        <f>IF(((N97&gt;=1)*AND(N97&lt;=N$5)),N$9*(1-N$7)^(N97-1),0)</f>
        <v>98.474627222655187</v>
      </c>
      <c r="P97" s="116"/>
      <c r="Q97" s="140">
        <f>IF(((P97&gt;=1)*AND(P97&lt;=P$5)),P$9*(1-P$7)^(P97-1),0)</f>
        <v>0</v>
      </c>
      <c r="R97" s="116"/>
      <c r="S97" s="140">
        <f>IF(((R97&gt;=1)*AND(R97&lt;=R$5)),R$9*(1-R$7)^(R97-1),0)</f>
        <v>0</v>
      </c>
      <c r="T97" s="116"/>
      <c r="U97" s="140">
        <f>IF(((T97&gt;=1)*AND(T97&lt;=T$5)),T$9*(1-T$7)^(T97-1),0)</f>
        <v>0</v>
      </c>
      <c r="V97" s="155"/>
      <c r="W97" s="140">
        <f>IF(((V97&gt;=1)*AND(V97&lt;=V$5)),V$9*(1-V$7)^(V97-1),0)</f>
        <v>0</v>
      </c>
      <c r="X97" s="116"/>
      <c r="Y97" s="140">
        <f>IF(((X97&gt;=1)*AND(X97&lt;=X$5)),X$9*(1-X$7)^(X97-1),0)</f>
        <v>0</v>
      </c>
      <c r="Z97" s="141"/>
      <c r="AA97" s="140">
        <f>IF(((Z97&gt;=1)*AND(Z97&lt;=Z$5)),Z$9*(1-Z$7)^(Z97-1),0)</f>
        <v>0</v>
      </c>
      <c r="AB97" s="141"/>
      <c r="AC97" s="140">
        <f>IF(((AB97&gt;=1)*AND(AB97&lt;=AB$5)),AB$9*(1-AB$7)^(AB97-1),0)</f>
        <v>0</v>
      </c>
      <c r="AD97" s="116"/>
      <c r="AE97" s="140">
        <f>IF(((AD97&gt;=1)*AND(AD97&lt;=AD$5)),AD$9*(1-AD$7)^(AD97-1),0)</f>
        <v>0</v>
      </c>
      <c r="AF97" s="116"/>
      <c r="AG97" s="140">
        <f>IF(((AF97&gt;=1)*AND(AF97&lt;=AF$5)),AF$9*(1-AF$7)^(AF97-1),0)</f>
        <v>0</v>
      </c>
      <c r="AH97" s="116"/>
      <c r="AI97" s="140">
        <f>IF(((AH97&gt;=1)*AND(AH97&lt;=AH$5)),AH$9*(1-AH$7)^(AH97-1),0)</f>
        <v>0</v>
      </c>
      <c r="AJ97" s="116"/>
      <c r="AK97" s="140">
        <f>IF(((AJ97&gt;=1)*AND(AJ97&lt;=AJ$5)),AJ$9*(1-AJ$7)^(AJ97-1),0)</f>
        <v>0</v>
      </c>
      <c r="AL97" s="116"/>
      <c r="AM97" s="140">
        <f>IF(((AL97&gt;=1)*AND(AL97&lt;=AL$4)),AL$9*(1-AL$7)^(AL97-1),0)</f>
        <v>0</v>
      </c>
      <c r="AN97" s="155"/>
      <c r="AO97" s="156">
        <f>IF(((AN97&gt;=1)*AND(AN97&lt;=AN$4)),AN$9*(1-AN$7)^(AN97-1),0)</f>
        <v>0</v>
      </c>
      <c r="AP97" s="116"/>
      <c r="AQ97" s="140">
        <f>IF(((AP97&gt;=1)*AND(AP97&lt;=AP$4)),AP$9*(1-AP$7)^(AP97-1),0)</f>
        <v>0</v>
      </c>
      <c r="AR97" s="287"/>
      <c r="AS97" s="140"/>
      <c r="AT97" s="287"/>
      <c r="AU97" s="140">
        <f>IF(((AT97&gt;=1)*AND(AT97&lt;=AT$5)),AT$9*(1-AT$7)^(AT97-1),0)</f>
        <v>0</v>
      </c>
      <c r="AV97" s="111"/>
      <c r="AW97" s="116"/>
      <c r="AX97" s="140">
        <f>LARGE((AZ97,BB97,BD97,BF97,BH97,BJ97,BL97,BN97),1)</f>
        <v>0</v>
      </c>
      <c r="AY97" s="116"/>
      <c r="AZ97" s="140">
        <f>IF(((AY97&gt;=1)*AND(AY97&lt;=AY$5)),AY$9*(1-AY$7)^(AY97-1),0)</f>
        <v>0</v>
      </c>
      <c r="BA97" s="116"/>
      <c r="BB97" s="140">
        <f>IF(((BA97&gt;=1)*AND(BA97&lt;=BA$5)),BA$9*(1-BA$7)^(BA97-1),0)</f>
        <v>0</v>
      </c>
      <c r="BD97" s="140">
        <f>IF(((BC97&gt;=1)*AND(BC97&lt;=BC$5)),BC$9*(1-BC$7)^(BC97-1),0)</f>
        <v>0</v>
      </c>
      <c r="BE97" s="98"/>
      <c r="BF97" s="140">
        <f>IF(((BE97&gt;=1)*AND(BE97&lt;=BE$5)),BE$9*(1-BE$7)^(BE97-1),0)</f>
        <v>0</v>
      </c>
      <c r="BG97" s="288"/>
      <c r="BH97" s="140">
        <f>IF(((BG97&gt;=1)*AND(BG97&lt;=BG$5)),BG$9*(1-BG$7)^(BG97-1),0)</f>
        <v>0</v>
      </c>
      <c r="BI97" s="288"/>
      <c r="BJ97" s="140">
        <f>IF(((BI97&gt;=1)*AND(BI97&lt;=BI$5)),BI$9*(1-BI$7)^(BI97-1),0)</f>
        <v>0</v>
      </c>
      <c r="BK97" s="288"/>
      <c r="BL97" s="140">
        <f>IF(((BK97&gt;=1)*AND(BK97&lt;=BK$5)),BK$9*(1-BK$7)^(BK97-1),0)</f>
        <v>0</v>
      </c>
      <c r="BM97" s="287"/>
      <c r="BN97" s="262">
        <f>IF(((BM97&gt;=1)*AND(BM97&lt;=BM$5)),BM$9*(1-BM$7)^(BM97-1),0)</f>
        <v>0</v>
      </c>
    </row>
    <row r="98" spans="1:66" s="112" customFormat="1" ht="18" customHeight="1" x14ac:dyDescent="0.15">
      <c r="A98" s="112">
        <f>RANK($H98,($H$11:$H$222),0)</f>
        <v>88</v>
      </c>
      <c r="B98" s="299" t="s">
        <v>458</v>
      </c>
      <c r="C98" s="100" t="s">
        <v>69</v>
      </c>
      <c r="D98" s="183">
        <f>LARGE((K98,M98,O98,Q98,S98,U98,W98,Y98,AA98,AC98,AE98,AG98,AI98,AK98,AM98,AU98,AX98,AZ98,BB98,BD98,BF98,BH98,BJ98,BL98,BN98),1)</f>
        <v>91.272131440948144</v>
      </c>
      <c r="E98" s="183">
        <f>LARGE((K98,M98,O98,Q98,S98,U98,W98,Y98,AA98,AC98,AE98,AG98,AI98,AK98,AM98,AU98,AX98,AZ98,BB98,BD98,BF98,BH98,BJ98,BL98,BN98),2)</f>
        <v>0</v>
      </c>
      <c r="F98" s="183">
        <f>LARGE((K98,M98,O98,Q98,S98,U98,W98,Y98,AA98,AC98,AE98,AG98,AI98,AK98,AM98,AU98,AX98,AZ98,BB98,BD98,BF98,BH98,BJ98,BL98,BN98),3)</f>
        <v>0</v>
      </c>
      <c r="G98" s="285"/>
      <c r="H98" s="110">
        <f>SUM(D98:G98)</f>
        <v>91.272131440948144</v>
      </c>
      <c r="I98" s="240"/>
      <c r="J98" s="116"/>
      <c r="K98" s="140">
        <f>IF(((J98&gt;=1)*AND(J98&lt;=J$5)),J$9*(1-J$7)^(J98-1),0)</f>
        <v>0</v>
      </c>
      <c r="L98" s="155"/>
      <c r="M98" s="140">
        <f>IF(((L98&gt;=1)*AND(L98&lt;=L$5)),L$9*(1-L$7)^(L98-1),0)</f>
        <v>0</v>
      </c>
      <c r="N98" s="116">
        <v>48</v>
      </c>
      <c r="O98" s="140">
        <f>IF(((N98&gt;=1)*AND(N98&lt;=N$5)),N$9*(1-N$7)^(N98-1),0)</f>
        <v>91.272131440948144</v>
      </c>
      <c r="P98" s="116"/>
      <c r="Q98" s="140">
        <f>IF(((P98&gt;=1)*AND(P98&lt;=P$5)),P$9*(1-P$7)^(P98-1),0)</f>
        <v>0</v>
      </c>
      <c r="R98" s="116"/>
      <c r="S98" s="140">
        <f>IF(((R98&gt;=1)*AND(R98&lt;=R$5)),R$9*(1-R$7)^(R98-1),0)</f>
        <v>0</v>
      </c>
      <c r="T98" s="116"/>
      <c r="U98" s="140">
        <f>IF(((T98&gt;=1)*AND(T98&lt;=T$5)),T$9*(1-T$7)^(T98-1),0)</f>
        <v>0</v>
      </c>
      <c r="V98" s="155"/>
      <c r="W98" s="140">
        <f>IF(((V98&gt;=1)*AND(V98&lt;=V$5)),V$9*(1-V$7)^(V98-1),0)</f>
        <v>0</v>
      </c>
      <c r="X98" s="116"/>
      <c r="Y98" s="140">
        <f>IF(((X98&gt;=1)*AND(X98&lt;=X$5)),X$9*(1-X$7)^(X98-1),0)</f>
        <v>0</v>
      </c>
      <c r="Z98" s="141"/>
      <c r="AA98" s="140">
        <f>IF(((Z98&gt;=1)*AND(Z98&lt;=Z$5)),Z$9*(1-Z$7)^(Z98-1),0)</f>
        <v>0</v>
      </c>
      <c r="AB98" s="141"/>
      <c r="AC98" s="140">
        <f>IF(((AB98&gt;=1)*AND(AB98&lt;=AB$5)),AB$9*(1-AB$7)^(AB98-1),0)</f>
        <v>0</v>
      </c>
      <c r="AD98" s="116"/>
      <c r="AE98" s="140">
        <f>IF(((AD98&gt;=1)*AND(AD98&lt;=AD$5)),AD$9*(1-AD$7)^(AD98-1),0)</f>
        <v>0</v>
      </c>
      <c r="AF98" s="116"/>
      <c r="AG98" s="140">
        <f>IF(((AF98&gt;=1)*AND(AF98&lt;=AF$5)),AF$9*(1-AF$7)^(AF98-1),0)</f>
        <v>0</v>
      </c>
      <c r="AH98" s="116"/>
      <c r="AI98" s="140">
        <f>IF(((AH98&gt;=1)*AND(AH98&lt;=AH$5)),AH$9*(1-AH$7)^(AH98-1),0)</f>
        <v>0</v>
      </c>
      <c r="AJ98" s="116"/>
      <c r="AK98" s="140">
        <f>IF(((AJ98&gt;=1)*AND(AJ98&lt;=AJ$5)),AJ$9*(1-AJ$7)^(AJ98-1),0)</f>
        <v>0</v>
      </c>
      <c r="AL98" s="116"/>
      <c r="AM98" s="140">
        <f>IF(((AL98&gt;=1)*AND(AL98&lt;=AL$4)),AL$9*(1-AL$7)^(AL98-1),0)</f>
        <v>0</v>
      </c>
      <c r="AN98" s="155"/>
      <c r="AO98" s="156">
        <f>IF(((AN98&gt;=1)*AND(AN98&lt;=AN$4)),AN$9*(1-AN$7)^(AN98-1),0)</f>
        <v>0</v>
      </c>
      <c r="AP98" s="116"/>
      <c r="AQ98" s="140">
        <f>IF(((AP98&gt;=1)*AND(AP98&lt;=AP$4)),AP$9*(1-AP$7)^(AP98-1),0)</f>
        <v>0</v>
      </c>
      <c r="AR98" s="287"/>
      <c r="AS98" s="140"/>
      <c r="AT98" s="287"/>
      <c r="AU98" s="140">
        <f>IF(((AT98&gt;=1)*AND(AT98&lt;=AT$5)),AT$9*(1-AT$7)^(AT98-1),0)</f>
        <v>0</v>
      </c>
      <c r="AV98" s="111"/>
      <c r="AW98" s="116"/>
      <c r="AX98" s="140">
        <f>LARGE((AZ98,BB98,BD98,BF98,BH98,BJ98,BL98,BN98),1)</f>
        <v>0</v>
      </c>
      <c r="AY98" s="116"/>
      <c r="AZ98" s="140">
        <f>IF(((AY98&gt;=1)*AND(AY98&lt;=AY$5)),AY$9*(1-AY$7)^(AY98-1),0)</f>
        <v>0</v>
      </c>
      <c r="BA98" s="116"/>
      <c r="BB98" s="140">
        <f>IF(((BA98&gt;=1)*AND(BA98&lt;=BA$5)),BA$9*(1-BA$7)^(BA98-1),0)</f>
        <v>0</v>
      </c>
      <c r="BD98" s="140">
        <f>IF(((BC98&gt;=1)*AND(BC98&lt;=BC$5)),BC$9*(1-BC$7)^(BC98-1),0)</f>
        <v>0</v>
      </c>
      <c r="BE98" s="98"/>
      <c r="BF98" s="140">
        <f>IF(((BE98&gt;=1)*AND(BE98&lt;=BE$5)),BE$9*(1-BE$7)^(BE98-1),0)</f>
        <v>0</v>
      </c>
      <c r="BG98" s="288"/>
      <c r="BH98" s="140">
        <f>IF(((BG98&gt;=1)*AND(BG98&lt;=BG$5)),BG$9*(1-BG$7)^(BG98-1),0)</f>
        <v>0</v>
      </c>
      <c r="BI98" s="288"/>
      <c r="BJ98" s="140">
        <f>IF(((BI98&gt;=1)*AND(BI98&lt;=BI$5)),BI$9*(1-BI$7)^(BI98-1),0)</f>
        <v>0</v>
      </c>
      <c r="BK98" s="288"/>
      <c r="BL98" s="140">
        <f>IF(((BK98&gt;=1)*AND(BK98&lt;=BK$5)),BK$9*(1-BK$7)^(BK98-1),0)</f>
        <v>0</v>
      </c>
      <c r="BM98" s="287"/>
      <c r="BN98" s="262">
        <f>IF(((BM98&gt;=1)*AND(BM98&lt;=BM$5)),BM$9*(1-BM$7)^(BM98-1),0)</f>
        <v>0</v>
      </c>
    </row>
    <row r="99" spans="1:66" s="112" customFormat="1" ht="18" customHeight="1" x14ac:dyDescent="0.2">
      <c r="A99" s="112">
        <f>RANK($H99,($H$11:$H$222),0)</f>
        <v>89</v>
      </c>
      <c r="B99" s="168" t="s">
        <v>75</v>
      </c>
      <c r="C99" s="112" t="s">
        <v>69</v>
      </c>
      <c r="D99" s="183">
        <f>LARGE((K99,M99,O99,Q99,S99,U99,W99,Y99,AA99,AC99,AE99,AG99,AI99,AK99,AM99,AU99,AX99),1)</f>
        <v>0</v>
      </c>
      <c r="E99" s="183">
        <f>LARGE((K99,M99,O99,Q99,S99,U99,W99,Y99,AA99,AC99,AE99,AG99,AI99,AK99,AM99,AU99,AX99),2)</f>
        <v>0</v>
      </c>
      <c r="F99" s="183">
        <f>LARGE((K99,M99,O99,Q99,S99,U99,W99,Y99,AA99,AC99,AE99,AG99,AI99,AK99,AM99,AU99,AX99),3)</f>
        <v>0</v>
      </c>
      <c r="G99" s="183"/>
      <c r="H99" s="110">
        <f>SUM(D99:G99)</f>
        <v>0</v>
      </c>
      <c r="I99" s="240"/>
      <c r="J99" s="116"/>
      <c r="K99" s="140">
        <f>IF(((J99&gt;=1)*AND(J99&lt;=J$5)),J$9*(1-J$7)^(J99-1),0)</f>
        <v>0</v>
      </c>
      <c r="L99" s="116"/>
      <c r="M99" s="140">
        <f>IF(((L99&gt;=1)*AND(L99&lt;=L$5)),L$9*(1-L$7)^(L99-1),0)</f>
        <v>0</v>
      </c>
      <c r="N99" s="116"/>
      <c r="O99" s="140">
        <f>IF(((N99&gt;=1)*AND(N99&lt;=N$5)),N$9*(1-N$7)^(N99-1),0)</f>
        <v>0</v>
      </c>
      <c r="P99" s="116"/>
      <c r="Q99" s="140">
        <f>IF(((P99&gt;=1)*AND(P99&lt;=P$5)),P$9*(1-P$7)^(P99-1),0)</f>
        <v>0</v>
      </c>
      <c r="R99" s="116"/>
      <c r="S99" s="140">
        <f>IF(((R99&gt;=1)*AND(R99&lt;=R$5)),R$9*(1-R$7)^(R99-1),0)</f>
        <v>0</v>
      </c>
      <c r="T99" s="116"/>
      <c r="U99" s="140">
        <f>IF(((T99&gt;=1)*AND(T99&lt;=T$5)),T$9*(1-T$7)^(T99-1),0)</f>
        <v>0</v>
      </c>
      <c r="V99" s="96"/>
      <c r="W99" s="140">
        <f>IF(((V99&gt;=1)*AND(V99&lt;=V$5)),V$9*(1-V$7)^(V99-1),0)</f>
        <v>0</v>
      </c>
      <c r="X99" s="116"/>
      <c r="Y99" s="140">
        <f>IF(((X99&gt;=1)*AND(X99&lt;=X$5)),X$9*(1-X$7)^(X99-1),0)</f>
        <v>0</v>
      </c>
      <c r="Z99" s="141"/>
      <c r="AA99" s="140">
        <f>IF(((Z99&gt;=1)*AND(Z99&lt;=Z$5)),Z$9*(1-Z$7)^(Z99-1),0)</f>
        <v>0</v>
      </c>
      <c r="AB99" s="141"/>
      <c r="AC99" s="140">
        <f>IF(((AB99&gt;=1)*AND(AB99&lt;=AB$5)),AB$9*(1-AB$7)^(AB99-1),0)</f>
        <v>0</v>
      </c>
      <c r="AD99" s="116"/>
      <c r="AE99" s="140">
        <f>IF(((AD99&gt;=1)*AND(AD99&lt;=AD$5)),AD$9*(1-AD$7)^(AD99-1),0)</f>
        <v>0</v>
      </c>
      <c r="AF99" s="116"/>
      <c r="AG99" s="140">
        <f>IF(((AF99&gt;=1)*AND(AF99&lt;=AF$5)),AF$9*(1-AF$7)^(AF99-1),0)</f>
        <v>0</v>
      </c>
      <c r="AH99" s="116"/>
      <c r="AI99" s="140">
        <f>IF(((AH99&gt;=1)*AND(AH99&lt;=AH$5)),AH$9*(1-AH$7)^(AH99-1),0)</f>
        <v>0</v>
      </c>
      <c r="AJ99" s="116"/>
      <c r="AK99" s="140">
        <f>IF(((AJ99&gt;=1)*AND(AJ99&lt;=AJ$5)),AJ$9*(1-AJ$7)^(AJ99-1),0)</f>
        <v>0</v>
      </c>
      <c r="AL99" s="116"/>
      <c r="AM99" s="140">
        <f>IF(((AL99&gt;=1)*AND(AL99&lt;=AL$4)),AL$9*(1-AL$7)^(AL99-1),0)</f>
        <v>0</v>
      </c>
      <c r="AN99" s="116"/>
      <c r="AO99" s="140">
        <f>IF(((AN99&gt;=1)*AND(AN99&lt;=AN$4)),AN$9*(1-AN$7)^(AN99-1),0)</f>
        <v>0</v>
      </c>
      <c r="AP99" s="116"/>
      <c r="AQ99" s="140">
        <f>IF(((AP99&gt;=1)*AND(AP99&lt;=AP$4)),AP$9*(1-AP$7)^(AP99-1),0)</f>
        <v>0</v>
      </c>
      <c r="AR99" s="116"/>
      <c r="AS99" s="140">
        <f>IF(((AR99&gt;=1)*AND(AR99&lt;=AR$4)),AR$9*(1-AR$7)^(AR99-1),0)</f>
        <v>0</v>
      </c>
      <c r="AT99" s="116"/>
      <c r="AU99" s="140">
        <f>IF(((AT99&gt;=1)*AND(AT99&lt;=AT$5)),AT$9*(1-AT$7)^(AT99-1),0)</f>
        <v>0</v>
      </c>
      <c r="AV99" s="111"/>
      <c r="AW99" s="116"/>
      <c r="AX99" s="140">
        <f>LARGE((AZ99,BB99,BD99,BF99,BH99,BJ99,BL99,BN99),1)</f>
        <v>0</v>
      </c>
      <c r="AY99" s="116">
        <v>10</v>
      </c>
      <c r="AZ99" s="140">
        <f>IF(((AY99&gt;=1)*AND(AY99&lt;=AY$5)),AY$9*(1-AY$7)^(AY99-1),0)</f>
        <v>0</v>
      </c>
      <c r="BA99" s="116"/>
      <c r="BB99" s="140">
        <f>IF(((BA99&gt;=1)*AND(BA99&lt;=BA$5)),BA$9*(1-BA$7)^(BA99-1),0)</f>
        <v>0</v>
      </c>
      <c r="BD99" s="140">
        <f>IF(((BC99&gt;=1)*AND(BC99&lt;=BC$5)),BC$9*(1-BC$7)^(BC99-1),0)</f>
        <v>0</v>
      </c>
      <c r="BE99" s="100"/>
      <c r="BF99" s="140">
        <f>IF(((BE99&gt;=1)*AND(BE99&lt;=BE$5)),BE$9*(1-BE$7)^(BE99-1),0)</f>
        <v>0</v>
      </c>
      <c r="BG99" s="116"/>
      <c r="BH99" s="140">
        <f>IF(((BG99&gt;=1)*AND(BG99&lt;=BG$5)),BG$9*(1-BG$7)^(BG99-1),0)</f>
        <v>0</v>
      </c>
      <c r="BI99" s="116"/>
      <c r="BJ99" s="140">
        <f>IF(((BI99&gt;=1)*AND(BI99&lt;=BI$5)),BI$9*(1-BI$7)^(BI99-1),0)</f>
        <v>0</v>
      </c>
      <c r="BK99" s="116"/>
      <c r="BL99" s="140">
        <f>IF(((BK99&gt;=1)*AND(BK99&lt;=BK$5)),BK$9*(1-BK$7)^(BK99-1),0)</f>
        <v>0</v>
      </c>
      <c r="BM99" s="116"/>
      <c r="BN99" s="262">
        <f>IF(((BM99&gt;=1)*AND(BM99&lt;=BM$5)),BM$9*(1-BM$7)^(BM99-1),0)</f>
        <v>0</v>
      </c>
    </row>
    <row r="100" spans="1:66" s="112" customFormat="1" ht="18" customHeight="1" x14ac:dyDescent="0.2">
      <c r="A100" s="112">
        <f>RANK($H100,($H$11:$H$222),0)</f>
        <v>89</v>
      </c>
      <c r="B100" s="168" t="s">
        <v>79</v>
      </c>
      <c r="C100" s="112" t="s">
        <v>69</v>
      </c>
      <c r="D100" s="183">
        <f>LARGE((K100,M100,O100,Q100,S100,U100,W100,Y100,AA100,AC100,AE100,AG100,AI100,AK100,AM100,AU100,AX100),1)</f>
        <v>0</v>
      </c>
      <c r="E100" s="183">
        <f>LARGE((K100,M100,O100,Q100,S100,U100,W100,Y100,AA100,AC100,AE100,AG100,AI100,AK100,AM100,AU100,AX100),2)</f>
        <v>0</v>
      </c>
      <c r="F100" s="183">
        <f>LARGE((K100,M100,O100,Q100,S100,U100,W100,Y100,AA100,AC100,AE100,AG100,AI100,AK100,AM100,AU100,AX100),3)</f>
        <v>0</v>
      </c>
      <c r="G100" s="183"/>
      <c r="H100" s="110">
        <f>SUM(D100:G100)</f>
        <v>0</v>
      </c>
      <c r="I100" s="240"/>
      <c r="J100" s="116"/>
      <c r="K100" s="140">
        <f>IF(((J100&gt;=1)*AND(J100&lt;=J$5)),J$9*(1-J$7)^(J100-1),0)</f>
        <v>0</v>
      </c>
      <c r="L100" s="116"/>
      <c r="M100" s="140">
        <f>IF(((L100&gt;=1)*AND(L100&lt;=L$5)),L$9*(1-L$7)^(L100-1),0)</f>
        <v>0</v>
      </c>
      <c r="N100" s="116"/>
      <c r="O100" s="140">
        <f>IF(((N100&gt;=1)*AND(N100&lt;=N$5)),N$9*(1-N$7)^(N100-1),0)</f>
        <v>0</v>
      </c>
      <c r="P100" s="116"/>
      <c r="Q100" s="140">
        <f>IF(((P100&gt;=1)*AND(P100&lt;=P$5)),P$9*(1-P$7)^(P100-1),0)</f>
        <v>0</v>
      </c>
      <c r="R100" s="116"/>
      <c r="S100" s="140">
        <f>IF(((R100&gt;=1)*AND(R100&lt;=R$5)),R$9*(1-R$7)^(R100-1),0)</f>
        <v>0</v>
      </c>
      <c r="T100" s="116"/>
      <c r="U100" s="140">
        <f>IF(((T100&gt;=1)*AND(T100&lt;=T$5)),T$9*(1-T$7)^(T100-1),0)</f>
        <v>0</v>
      </c>
      <c r="V100" s="96"/>
      <c r="W100" s="140">
        <f>IF(((V100&gt;=1)*AND(V100&lt;=V$5)),V$9*(1-V$7)^(V100-1),0)</f>
        <v>0</v>
      </c>
      <c r="X100" s="116"/>
      <c r="Y100" s="140">
        <f>IF(((X100&gt;=1)*AND(X100&lt;=X$5)),X$9*(1-X$7)^(X100-1),0)</f>
        <v>0</v>
      </c>
      <c r="Z100" s="141"/>
      <c r="AA100" s="140">
        <f>IF(((Z100&gt;=1)*AND(Z100&lt;=Z$5)),Z$9*(1-Z$7)^(Z100-1),0)</f>
        <v>0</v>
      </c>
      <c r="AB100" s="141"/>
      <c r="AC100" s="140">
        <f>IF(((AB100&gt;=1)*AND(AB100&lt;=AB$5)),AB$9*(1-AB$7)^(AB100-1),0)</f>
        <v>0</v>
      </c>
      <c r="AD100" s="116"/>
      <c r="AE100" s="140">
        <f>IF(((AD100&gt;=1)*AND(AD100&lt;=AD$5)),AD$9*(1-AD$7)^(AD100-1),0)</f>
        <v>0</v>
      </c>
      <c r="AF100" s="116"/>
      <c r="AG100" s="140">
        <f>IF(((AF100&gt;=1)*AND(AF100&lt;=AF$5)),AF$9*(1-AF$7)^(AF100-1),0)</f>
        <v>0</v>
      </c>
      <c r="AH100" s="116"/>
      <c r="AI100" s="140">
        <f>IF(((AH100&gt;=1)*AND(AH100&lt;=AH$5)),AH$9*(1-AH$7)^(AH100-1),0)</f>
        <v>0</v>
      </c>
      <c r="AJ100" s="116"/>
      <c r="AK100" s="140">
        <f>IF(((AJ100&gt;=1)*AND(AJ100&lt;=AJ$5)),AJ$9*(1-AJ$7)^(AJ100-1),0)</f>
        <v>0</v>
      </c>
      <c r="AL100" s="116"/>
      <c r="AM100" s="140">
        <f>IF(((AL100&gt;=1)*AND(AL100&lt;=AL$4)),AL$9*(1-AL$7)^(AL100-1),0)</f>
        <v>0</v>
      </c>
      <c r="AN100" s="116"/>
      <c r="AO100" s="140">
        <f>IF(((AN100&gt;=1)*AND(AN100&lt;=AN$4)),AN$9*(1-AN$7)^(AN100-1),0)</f>
        <v>0</v>
      </c>
      <c r="AP100" s="116"/>
      <c r="AQ100" s="140">
        <f>IF(((AP100&gt;=1)*AND(AP100&lt;=AP$4)),AP$9*(1-AP$7)^(AP100-1),0)</f>
        <v>0</v>
      </c>
      <c r="AR100" s="116"/>
      <c r="AS100" s="140">
        <f>IF(((AR100&gt;=1)*AND(AR100&lt;=AR$4)),AR$9*(1-AR$7)^(AR100-1),0)</f>
        <v>0</v>
      </c>
      <c r="AT100" s="116"/>
      <c r="AU100" s="140">
        <f>IF(((AT100&gt;=1)*AND(AT100&lt;=AT$5)),AT$9*(1-AT$7)^(AT100-1),0)</f>
        <v>0</v>
      </c>
      <c r="AV100" s="111"/>
      <c r="AW100" s="116"/>
      <c r="AX100" s="140">
        <f>LARGE((AZ100,BB100,BD100,BF100,BH100,BJ100,BL100,BN100),1)</f>
        <v>0</v>
      </c>
      <c r="AY100" s="116"/>
      <c r="AZ100" s="140">
        <f>IF(((AY100&gt;=1)*AND(AY100&lt;=AY$5)),AY$9*(1-AY$7)^(AY100-1),0)</f>
        <v>0</v>
      </c>
      <c r="BA100" s="116"/>
      <c r="BB100" s="140">
        <f>IF(((BA100&gt;=1)*AND(BA100&lt;=BA$5)),BA$9*(1-BA$7)^(BA100-1),0)</f>
        <v>0</v>
      </c>
      <c r="BD100" s="140">
        <f>IF(((BC100&gt;=1)*AND(BC100&lt;=BC$5)),BC$9*(1-BC$7)^(BC100-1),0)</f>
        <v>0</v>
      </c>
      <c r="BE100" s="100"/>
      <c r="BF100" s="140">
        <f>IF(((BE100&gt;=1)*AND(BE100&lt;=BE$5)),BE$9*(1-BE$7)^(BE100-1),0)</f>
        <v>0</v>
      </c>
      <c r="BG100" s="116"/>
      <c r="BH100" s="140">
        <f>IF(((BG100&gt;=1)*AND(BG100&lt;=BG$5)),BG$9*(1-BG$7)^(BG100-1),0)</f>
        <v>0</v>
      </c>
      <c r="BI100" s="116"/>
      <c r="BJ100" s="140">
        <f>IF(((BI100&gt;=1)*AND(BI100&lt;=BI$5)),BI$9*(1-BI$7)^(BI100-1),0)</f>
        <v>0</v>
      </c>
      <c r="BK100" s="116"/>
      <c r="BL100" s="140">
        <f>IF(((BK100&gt;=1)*AND(BK100&lt;=BK$5)),BK$9*(1-BK$7)^(BK100-1),0)</f>
        <v>0</v>
      </c>
      <c r="BM100" s="116"/>
      <c r="BN100" s="262">
        <f>IF(((BM100&gt;=1)*AND(BM100&lt;=BM$5)),BM$9*(1-BM$7)^(BM100-1),0)</f>
        <v>0</v>
      </c>
    </row>
    <row r="101" spans="1:66" s="112" customFormat="1" ht="18" customHeight="1" x14ac:dyDescent="0.2">
      <c r="A101" s="112">
        <f>RANK($H101,($H$11:$H$222),0)</f>
        <v>89</v>
      </c>
      <c r="B101" s="168" t="s">
        <v>125</v>
      </c>
      <c r="C101" s="112" t="s">
        <v>69</v>
      </c>
      <c r="D101" s="183">
        <f>LARGE((K101,M101,O101,Q101,S101,U101,W101,Y101,AA101,AC101,AE101,AG101,AI101,AK101,AM101,AU101,AX101),1)</f>
        <v>0</v>
      </c>
      <c r="E101" s="183">
        <f>LARGE((K101,M101,O101,Q101,S101,U101,W101,Y101,AA101,AC101,AE101,AG101,AI101,AK101,AM101,AU101,AX101),2)</f>
        <v>0</v>
      </c>
      <c r="F101" s="183">
        <f>LARGE((K101,M101,O101,Q101,S101,U101,W101,Y101,AA101,AC101,AE101,AG101,AI101,AK101,AM101,AU101,AX101),3)</f>
        <v>0</v>
      </c>
      <c r="G101" s="183"/>
      <c r="H101" s="110">
        <f>SUM(D101:G101)</f>
        <v>0</v>
      </c>
      <c r="I101" s="240"/>
      <c r="J101" s="116"/>
      <c r="K101" s="140">
        <f>IF(((J101&gt;=1)*AND(J101&lt;=J$5)),J$9*(1-J$7)^(J101-1),0)</f>
        <v>0</v>
      </c>
      <c r="L101" s="116"/>
      <c r="M101" s="140">
        <f>IF(((L101&gt;=1)*AND(L101&lt;=L$5)),L$9*(1-L$7)^(L101-1),0)</f>
        <v>0</v>
      </c>
      <c r="N101" s="116"/>
      <c r="O101" s="140">
        <f>IF(((N101&gt;=1)*AND(N101&lt;=N$5)),N$9*(1-N$7)^(N101-1),0)</f>
        <v>0</v>
      </c>
      <c r="P101" s="116"/>
      <c r="Q101" s="140">
        <f>IF(((P101&gt;=1)*AND(P101&lt;=P$5)),P$9*(1-P$7)^(P101-1),0)</f>
        <v>0</v>
      </c>
      <c r="R101" s="116"/>
      <c r="S101" s="140">
        <f>IF(((R101&gt;=1)*AND(R101&lt;=R$5)),R$9*(1-R$7)^(R101-1),0)</f>
        <v>0</v>
      </c>
      <c r="T101" s="116"/>
      <c r="U101" s="140">
        <f>IF(((T101&gt;=1)*AND(T101&lt;=T$5)),T$9*(1-T$7)^(T101-1),0)</f>
        <v>0</v>
      </c>
      <c r="V101" s="96"/>
      <c r="W101" s="140">
        <f>IF(((V101&gt;=1)*AND(V101&lt;=V$5)),V$9*(1-V$7)^(V101-1),0)</f>
        <v>0</v>
      </c>
      <c r="X101" s="116"/>
      <c r="Y101" s="140">
        <f>IF(((X101&gt;=1)*AND(X101&lt;=X$5)),X$9*(1-X$7)^(X101-1),0)</f>
        <v>0</v>
      </c>
      <c r="Z101" s="141"/>
      <c r="AA101" s="140">
        <f>IF(((Z101&gt;=1)*AND(Z101&lt;=Z$5)),Z$9*(1-Z$7)^(Z101-1),0)</f>
        <v>0</v>
      </c>
      <c r="AB101" s="141"/>
      <c r="AC101" s="140">
        <f>IF(((AB101&gt;=1)*AND(AB101&lt;=AB$5)),AB$9*(1-AB$7)^(AB101-1),0)</f>
        <v>0</v>
      </c>
      <c r="AD101" s="116"/>
      <c r="AE101" s="140">
        <f>IF(((AD101&gt;=1)*AND(AD101&lt;=AD$5)),AD$9*(1-AD$7)^(AD101-1),0)</f>
        <v>0</v>
      </c>
      <c r="AF101" s="116"/>
      <c r="AG101" s="140">
        <f>IF(((AF101&gt;=1)*AND(AF101&lt;=AF$5)),AF$9*(1-AF$7)^(AF101-1),0)</f>
        <v>0</v>
      </c>
      <c r="AH101" s="116"/>
      <c r="AI101" s="140">
        <f>IF(((AH101&gt;=1)*AND(AH101&lt;=AH$5)),AH$9*(1-AH$7)^(AH101-1),0)</f>
        <v>0</v>
      </c>
      <c r="AJ101" s="116"/>
      <c r="AK101" s="140">
        <f>IF(((AJ101&gt;=1)*AND(AJ101&lt;=AJ$5)),AJ$9*(1-AJ$7)^(AJ101-1),0)</f>
        <v>0</v>
      </c>
      <c r="AL101" s="116"/>
      <c r="AM101" s="140">
        <f>IF(((AL101&gt;=1)*AND(AL101&lt;=AL$4)),AL$9*(1-AL$7)^(AL101-1),0)</f>
        <v>0</v>
      </c>
      <c r="AN101" s="155"/>
      <c r="AO101" s="156">
        <f>IF(((AN101&gt;=1)*AND(AN101&lt;=AN$4)),AN$9*(1-AN$7)^(AN101-1),0)</f>
        <v>0</v>
      </c>
      <c r="AP101" s="116"/>
      <c r="AQ101" s="140">
        <f>IF(((AP101&gt;=1)*AND(AP101&lt;=AP$4)),AP$9*(1-AP$7)^(AP101-1),0)</f>
        <v>0</v>
      </c>
      <c r="AR101" s="116"/>
      <c r="AS101" s="140">
        <f>IF(((AR101&gt;=1)*AND(AR101&lt;=AR$4)),AR$9*(1-AR$7)^(AR101-1),0)</f>
        <v>0</v>
      </c>
      <c r="AT101" s="116"/>
      <c r="AU101" s="140">
        <f>IF(((AT101&gt;=1)*AND(AT101&lt;=AT$5)),AT$9*(1-AT$7)^(AT101-1),0)</f>
        <v>0</v>
      </c>
      <c r="AV101" s="111"/>
      <c r="AW101" s="116"/>
      <c r="AX101" s="140">
        <f>LARGE((AZ101,BB101,BD101,BF101,BH101,BJ101,BL101,BN101),1)</f>
        <v>0</v>
      </c>
      <c r="AY101" s="116"/>
      <c r="AZ101" s="140">
        <f>IF(((AY101&gt;=1)*AND(AY101&lt;=AY$5)),AY$9*(1-AY$7)^(AY101-1),0)</f>
        <v>0</v>
      </c>
      <c r="BA101" s="116"/>
      <c r="BB101" s="140">
        <f>IF(((BA101&gt;=1)*AND(BA101&lt;=BA$5)),BA$9*(1-BA$7)^(BA101-1),0)</f>
        <v>0</v>
      </c>
      <c r="BD101" s="140">
        <f>IF(((BC101&gt;=1)*AND(BC101&lt;=BC$5)),BC$9*(1-BC$7)^(BC101-1),0)</f>
        <v>0</v>
      </c>
      <c r="BE101" s="100"/>
      <c r="BF101" s="140">
        <f>IF(((BE101&gt;=1)*AND(BE101&lt;=BE$5)),BE$9*(1-BE$7)^(BE101-1),0)</f>
        <v>0</v>
      </c>
      <c r="BG101" s="116"/>
      <c r="BH101" s="140">
        <f>IF(((BG101&gt;=1)*AND(BG101&lt;=BG$5)),BG$9*(1-BG$7)^(BG101-1),0)</f>
        <v>0</v>
      </c>
      <c r="BI101" s="116"/>
      <c r="BJ101" s="140">
        <f>IF(((BI101&gt;=1)*AND(BI101&lt;=BI$5)),BI$9*(1-BI$7)^(BI101-1),0)</f>
        <v>0</v>
      </c>
      <c r="BK101" s="116"/>
      <c r="BL101" s="140">
        <f>IF(((BK101&gt;=1)*AND(BK101&lt;=BK$5)),BK$9*(1-BK$7)^(BK101-1),0)</f>
        <v>0</v>
      </c>
      <c r="BM101" s="116"/>
      <c r="BN101" s="262">
        <f>IF(((BM101&gt;=1)*AND(BM101&lt;=BM$5)),BM$9*(1-BM$7)^(BM101-1),0)</f>
        <v>0</v>
      </c>
    </row>
    <row r="102" spans="1:66" s="112" customFormat="1" ht="18" customHeight="1" x14ac:dyDescent="0.15">
      <c r="A102" s="112">
        <f>RANK($H102,($H$11:$H$222),0)</f>
        <v>89</v>
      </c>
      <c r="B102" s="168" t="s">
        <v>215</v>
      </c>
      <c r="C102" s="112" t="s">
        <v>69</v>
      </c>
      <c r="D102" s="183">
        <f>LARGE((K102,M102,O102,Q102,S102,U102,W102,Y102,AA102,AC102,AE102,AG102,AI102,AK102,AM102,AU102,AX102),1)</f>
        <v>0</v>
      </c>
      <c r="E102" s="183">
        <f>LARGE((K102,M102,O102,Q102,S102,U102,W102,Y102,AA102,AC102,AE102,AG102,AI102,AK102,AM102,AU102,AX102),2)</f>
        <v>0</v>
      </c>
      <c r="F102" s="183">
        <f>LARGE((K102,M102,O102,Q102,S102,U102,W102,Y102,AA102,AC102,AE102,AG102,AI102,AK102,AM102,AU102,AX102),3)</f>
        <v>0</v>
      </c>
      <c r="G102" s="183"/>
      <c r="H102" s="110">
        <f>SUM(D102:G102)</f>
        <v>0</v>
      </c>
      <c r="I102" s="240"/>
      <c r="J102" s="116"/>
      <c r="K102" s="265">
        <f>IF(((J102&gt;=1)*AND(J102&lt;=J$5)),J$9*(1-J$7)^(J102-1),0)</f>
        <v>0</v>
      </c>
      <c r="L102" s="116"/>
      <c r="M102" s="265">
        <f>IF(((L102&gt;=1)*AND(L102&lt;=L$5)),L$9*(1-L$7)^(L102-1),0)</f>
        <v>0</v>
      </c>
      <c r="N102" s="116"/>
      <c r="O102" s="265">
        <f>IF(((N102&gt;=1)*AND(N102&lt;=N$5)),N$9*(1-N$7)^(N102-1),0)</f>
        <v>0</v>
      </c>
      <c r="P102" s="116"/>
      <c r="Q102" s="265">
        <f>IF(((P102&gt;=1)*AND(P102&lt;=P$5)),P$9*(1-P$7)^(P102-1),0)</f>
        <v>0</v>
      </c>
      <c r="R102" s="116"/>
      <c r="S102" s="265">
        <f>IF(((R102&gt;=1)*AND(R102&lt;=R$5)),R$9*(1-R$7)^(R102-1),0)</f>
        <v>0</v>
      </c>
      <c r="T102" s="116"/>
      <c r="U102" s="265">
        <f>IF(((T102&gt;=1)*AND(T102&lt;=T$5)),T$9*(1-T$7)^(T102-1),0)</f>
        <v>0</v>
      </c>
      <c r="V102" s="96"/>
      <c r="W102" s="265">
        <f>IF(((V102&gt;=1)*AND(V102&lt;=V$5)),V$9*(1-V$7)^(V102-1),0)</f>
        <v>0</v>
      </c>
      <c r="X102" s="116"/>
      <c r="Y102" s="265">
        <f>IF(((X102&gt;=1)*AND(X102&lt;=X$5)),X$9*(1-X$7)^(X102-1),0)</f>
        <v>0</v>
      </c>
      <c r="Z102" s="141"/>
      <c r="AA102" s="265">
        <f>IF(((Z102&gt;=1)*AND(Z102&lt;=Z$5)),Z$9*(1-Z$7)^(Z102-1),0)</f>
        <v>0</v>
      </c>
      <c r="AB102" s="141"/>
      <c r="AC102" s="265">
        <f>IF(((AB102&gt;=1)*AND(AB102&lt;=AB$5)),AB$9*(1-AB$7)^(AB102-1),0)</f>
        <v>0</v>
      </c>
      <c r="AD102" s="116"/>
      <c r="AE102" s="265">
        <f>IF(((AD102&gt;=1)*AND(AD102&lt;=AD$5)),AD$9*(1-AD$7)^(AD102-1),0)</f>
        <v>0</v>
      </c>
      <c r="AF102" s="116"/>
      <c r="AG102" s="265">
        <f>IF(((AF102&gt;=1)*AND(AF102&lt;=AF$5)),AF$9*(1-AF$7)^(AF102-1),0)</f>
        <v>0</v>
      </c>
      <c r="AH102" s="116"/>
      <c r="AI102" s="265">
        <f>IF(((AH102&gt;=1)*AND(AH102&lt;=AH$5)),AH$9*(1-AH$7)^(AH102-1),0)</f>
        <v>0</v>
      </c>
      <c r="AJ102" s="116"/>
      <c r="AK102" s="265">
        <f>IF(((AJ102&gt;=1)*AND(AJ102&lt;=AJ$5)),AJ$9*(1-AJ$7)^(AJ102-1),0)</f>
        <v>0</v>
      </c>
      <c r="AL102" s="116"/>
      <c r="AM102" s="265">
        <f>IF(((AL102&gt;=1)*AND(AL102&lt;=AL$4)),AL$9*(1-AL$7)^(AL102-1),0)</f>
        <v>0</v>
      </c>
      <c r="AN102" s="155"/>
      <c r="AO102" s="266">
        <f>IF(((AN102&gt;=1)*AND(AN102&lt;=AN$4)),AN$9*(1-AN$7)^(AN102-1),0)</f>
        <v>0</v>
      </c>
      <c r="AP102" s="116"/>
      <c r="AQ102" s="265">
        <f>IF(((AP102&gt;=1)*AND(AP102&lt;=AP$4)),AP$9*(1-AP$7)^(AP102-1),0)</f>
        <v>0</v>
      </c>
      <c r="AR102" s="116"/>
      <c r="AS102" s="265">
        <f>IF(((AR102&gt;=1)*AND(AR102&lt;=AR$4)),AR$9*(1-AR$7)^(AR102-1),0)</f>
        <v>0</v>
      </c>
      <c r="AT102" s="116"/>
      <c r="AU102" s="265">
        <f>IF(((AT102&gt;=1)*AND(AT102&lt;=AT$5)),AT$9*(1-AT$7)^(AT102-1),0)</f>
        <v>0</v>
      </c>
      <c r="AV102" s="154"/>
      <c r="AW102" s="116"/>
      <c r="AX102" s="265">
        <f>LARGE((AZ102,BB102,BD102,BF102,BH102,BJ102,BL102,BN102),1)</f>
        <v>0</v>
      </c>
      <c r="AY102" s="116"/>
      <c r="AZ102" s="265">
        <f>IF(((AY102&gt;=1)*AND(AY102&lt;=AY$5)),AY$9*(1-AY$7)^(AY102-1),0)</f>
        <v>0</v>
      </c>
      <c r="BA102" s="116"/>
      <c r="BB102" s="265">
        <f>IF(((BA102&gt;=1)*AND(BA102&lt;=BA$5)),BA$9*(1-BA$7)^(BA102-1),0)</f>
        <v>0</v>
      </c>
      <c r="BC102" s="98"/>
      <c r="BD102" s="265">
        <f>IF(((BC102&gt;=1)*AND(BC102&lt;=BC$5)),BC$9*(1-BC$7)^(BC102-1),0)</f>
        <v>0</v>
      </c>
      <c r="BE102" s="100"/>
      <c r="BF102" s="265">
        <f>IF(((BE102&gt;=1)*AND(BE102&lt;=BE$5)),BE$9*(1-BE$7)^(BE102-1),0)</f>
        <v>0</v>
      </c>
      <c r="BG102" s="116"/>
      <c r="BH102" s="265">
        <f>IF(((BG102&gt;=1)*AND(BG102&lt;=BG$5)),BG$9*(1-BG$7)^(BG102-1),0)</f>
        <v>0</v>
      </c>
      <c r="BI102" s="116"/>
      <c r="BJ102" s="265">
        <f>IF(((BI102&gt;=1)*AND(BI102&lt;=BI$5)),BI$9*(1-BI$7)^(BI102-1),0)</f>
        <v>0</v>
      </c>
      <c r="BK102" s="116"/>
      <c r="BL102" s="265">
        <f>IF(((BK102&gt;=1)*AND(BK102&lt;=BK$5)),BK$9*(1-BK$7)^(BK102-1),0)</f>
        <v>0</v>
      </c>
      <c r="BM102" s="116"/>
      <c r="BN102" s="267">
        <f>IF(((BM102&gt;=1)*AND(BM102&lt;=BM$5)),BM$9*(1-BM$7)^(BM102-1),0)</f>
        <v>0</v>
      </c>
    </row>
    <row r="103" spans="1:66" s="112" customFormat="1" ht="18" customHeight="1" x14ac:dyDescent="0.2">
      <c r="A103" s="112">
        <f>RANK($H103,($H$11:$H$222),0)</f>
        <v>89</v>
      </c>
      <c r="B103" s="168" t="s">
        <v>107</v>
      </c>
      <c r="C103" s="112" t="s">
        <v>69</v>
      </c>
      <c r="D103" s="183">
        <f>LARGE((K103,M103,O103,Q103,S103,U103,W103,Y103,AA103,AC103,AE103,AG103,AI103,AK103,AM103,AU103,AX103),1)</f>
        <v>0</v>
      </c>
      <c r="E103" s="183">
        <f>LARGE((K103,M103,O103,Q103,S103,U103,W103,Y103,AA103,AC103,AE103,AG103,AI103,AK103,AM103,AU103,AX103),2)</f>
        <v>0</v>
      </c>
      <c r="F103" s="183">
        <f>LARGE((K103,M103,O103,Q103,S103,U103,W103,Y103,AA103,AC103,AE103,AG103,AI103,AK103,AM103,AU103,AX103),3)</f>
        <v>0</v>
      </c>
      <c r="G103" s="183"/>
      <c r="H103" s="110">
        <f>SUM(D103:G103)</f>
        <v>0</v>
      </c>
      <c r="I103" s="240"/>
      <c r="J103" s="116"/>
      <c r="K103" s="140">
        <f>IF(((J103&gt;=1)*AND(J103&lt;=J$5)),J$9*(1-J$7)^(J103-1),0)</f>
        <v>0</v>
      </c>
      <c r="L103" s="96"/>
      <c r="M103" s="140">
        <f>IF(((L103&gt;=1)*AND(L103&lt;=L$5)),L$9*(1-L$7)^(L103-1),0)</f>
        <v>0</v>
      </c>
      <c r="N103" s="116"/>
      <c r="O103" s="140">
        <f>IF(((N103&gt;=1)*AND(N103&lt;=N$5)),N$9*(1-N$7)^(N103-1),0)</f>
        <v>0</v>
      </c>
      <c r="P103" s="116"/>
      <c r="Q103" s="140">
        <f>IF(((P103&gt;=1)*AND(P103&lt;=P$5)),P$9*(1-P$7)^(P103-1),0)</f>
        <v>0</v>
      </c>
      <c r="R103" s="116"/>
      <c r="S103" s="140">
        <f>IF(((R103&gt;=1)*AND(R103&lt;=R$5)),R$9*(1-R$7)^(R103-1),0)</f>
        <v>0</v>
      </c>
      <c r="T103" s="116"/>
      <c r="U103" s="140">
        <f>IF(((T103&gt;=1)*AND(T103&lt;=T$5)),T$9*(1-T$7)^(T103-1),0)</f>
        <v>0</v>
      </c>
      <c r="V103" s="96"/>
      <c r="W103" s="140">
        <f>IF(((V103&gt;=1)*AND(V103&lt;=V$5)),V$9*(1-V$7)^(V103-1),0)</f>
        <v>0</v>
      </c>
      <c r="X103" s="116"/>
      <c r="Y103" s="140">
        <f>IF(((X103&gt;=1)*AND(X103&lt;=X$5)),X$9*(1-X$7)^(X103-1),0)</f>
        <v>0</v>
      </c>
      <c r="Z103" s="141"/>
      <c r="AA103" s="140">
        <f>IF(((Z103&gt;=1)*AND(Z103&lt;=Z$5)),Z$9*(1-Z$7)^(Z103-1),0)</f>
        <v>0</v>
      </c>
      <c r="AB103" s="141"/>
      <c r="AC103" s="140">
        <f>IF(((AB103&gt;=1)*AND(AB103&lt;=AB$5)),AB$9*(1-AB$7)^(AB103-1),0)</f>
        <v>0</v>
      </c>
      <c r="AD103" s="116"/>
      <c r="AE103" s="140">
        <f>IF(((AD103&gt;=1)*AND(AD103&lt;=AD$5)),AD$9*(1-AD$7)^(AD103-1),0)</f>
        <v>0</v>
      </c>
      <c r="AF103" s="116"/>
      <c r="AG103" s="140">
        <f>IF(((AF103&gt;=1)*AND(AF103&lt;=AF$5)),AF$9*(1-AF$7)^(AF103-1),0)</f>
        <v>0</v>
      </c>
      <c r="AH103" s="116"/>
      <c r="AI103" s="140">
        <f>IF(((AH103&gt;=1)*AND(AH103&lt;=AH$5)),AH$9*(1-AH$7)^(AH103-1),0)</f>
        <v>0</v>
      </c>
      <c r="AJ103" s="116"/>
      <c r="AK103" s="140">
        <f>IF(((AJ103&gt;=1)*AND(AJ103&lt;=AJ$5)),AJ$9*(1-AJ$7)^(AJ103-1),0)</f>
        <v>0</v>
      </c>
      <c r="AL103" s="116"/>
      <c r="AM103" s="140">
        <f>IF(((AL103&gt;=1)*AND(AL103&lt;=AL$4)),AL$9*(1-AL$7)^(AL103-1),0)</f>
        <v>0</v>
      </c>
      <c r="AN103" s="116"/>
      <c r="AO103" s="140">
        <f>IF(((AN103&gt;=1)*AND(AN103&lt;=AN$4)),AN$9*(1-AN$7)^(AN103-1),0)</f>
        <v>0</v>
      </c>
      <c r="AP103" s="116"/>
      <c r="AQ103" s="140">
        <f>IF(((AP103&gt;=1)*AND(AP103&lt;=AP$4)),AP$9*(1-AP$7)^(AP103-1),0)</f>
        <v>0</v>
      </c>
      <c r="AR103" s="116"/>
      <c r="AS103" s="140">
        <f>IF(((AR103&gt;=1)*AND(AR103&lt;=AR$4)),AR$9*(1-AR$7)^(AR103-1),0)</f>
        <v>0</v>
      </c>
      <c r="AT103" s="116"/>
      <c r="AU103" s="140">
        <f>IF(((AT103&gt;=1)*AND(AT103&lt;=AT$5)),AT$9*(1-AT$7)^(AT103-1),0)</f>
        <v>0</v>
      </c>
      <c r="AV103" s="111"/>
      <c r="AW103" s="116"/>
      <c r="AX103" s="140">
        <f>LARGE((AZ103,BB103,BD103,BF103,BH103,BJ103,BL103,BN103),1)</f>
        <v>0</v>
      </c>
      <c r="AY103" s="116"/>
      <c r="AZ103" s="140">
        <f>IF(((AY103&gt;=1)*AND(AY103&lt;=AY$5)),AY$9*(1-AY$7)^(AY103-1),0)</f>
        <v>0</v>
      </c>
      <c r="BA103" s="116"/>
      <c r="BB103" s="140">
        <f>IF(((BA103&gt;=1)*AND(BA103&lt;=BA$5)),BA$9*(1-BA$7)^(BA103-1),0)</f>
        <v>0</v>
      </c>
      <c r="BD103" s="140">
        <f>IF(((BC103&gt;=1)*AND(BC103&lt;=BC$5)),BC$9*(1-BC$7)^(BC103-1),0)</f>
        <v>0</v>
      </c>
      <c r="BE103" s="100"/>
      <c r="BF103" s="140">
        <f>IF(((BE103&gt;=1)*AND(BE103&lt;=BE$5)),BE$9*(1-BE$7)^(BE103-1),0)</f>
        <v>0</v>
      </c>
      <c r="BG103" s="100"/>
      <c r="BH103" s="140">
        <f>IF(((BG103&gt;=1)*AND(BG103&lt;=BG$5)),BG$9*(1-BG$7)^(BG103-1),0)</f>
        <v>0</v>
      </c>
      <c r="BI103" s="116"/>
      <c r="BJ103" s="140">
        <f>IF(((BI103&gt;=1)*AND(BI103&lt;=BI$5)),BI$9*(1-BI$7)^(BI103-1),0)</f>
        <v>0</v>
      </c>
      <c r="BK103" s="116"/>
      <c r="BL103" s="140">
        <f>IF(((BK103&gt;=1)*AND(BK103&lt;=BK$5)),BK$9*(1-BK$7)^(BK103-1),0)</f>
        <v>0</v>
      </c>
      <c r="BM103" s="116"/>
      <c r="BN103" s="262">
        <f>IF(((BM103&gt;=1)*AND(BM103&lt;=BM$5)),BM$9*(1-BM$7)^(BM103-1),0)</f>
        <v>0</v>
      </c>
    </row>
    <row r="104" spans="1:66" s="112" customFormat="1" ht="18" customHeight="1" x14ac:dyDescent="0.15">
      <c r="A104" s="112">
        <f>RANK($H104,($H$11:$H$222),0)</f>
        <v>89</v>
      </c>
      <c r="B104" s="168" t="s">
        <v>160</v>
      </c>
      <c r="C104" s="112" t="s">
        <v>69</v>
      </c>
      <c r="D104" s="183">
        <f>LARGE((K104,M104,O104,Q104,S104,U104,W104,Y104,AA104,AC104,AE104,AG104,AI104,AK104,AM104,AU104,AX104),1)</f>
        <v>0</v>
      </c>
      <c r="E104" s="183">
        <f>LARGE((K104,M104,O104,Q104,S104,U104,W104,Y104,AA104,AC104,AE104,AG104,AI104,AK104,AM104,AU104,AX104),2)</f>
        <v>0</v>
      </c>
      <c r="F104" s="183">
        <f>LARGE((K104,M104,O104,Q104,S104,U104,W104,Y104,AA104,AC104,AE104,AG104,AI104,AK104,AM104,AU104,AX104),3)</f>
        <v>0</v>
      </c>
      <c r="G104" s="183"/>
      <c r="H104" s="110">
        <f>SUM(D104:G104)</f>
        <v>0</v>
      </c>
      <c r="I104" s="240"/>
      <c r="J104" s="116"/>
      <c r="K104" s="140">
        <f>IF(((J104&gt;=1)*AND(J104&lt;=J$5)),J$9*(1-J$7)^(J104-1),0)</f>
        <v>0</v>
      </c>
      <c r="L104" s="96"/>
      <c r="M104" s="140">
        <f>IF(((L104&gt;=1)*AND(L104&lt;=L$5)),L$9*(1-L$7)^(L104-1),0)</f>
        <v>0</v>
      </c>
      <c r="N104" s="116"/>
      <c r="O104" s="140">
        <f>IF(((N104&gt;=1)*AND(N104&lt;=N$5)),N$9*(1-N$7)^(N104-1),0)</f>
        <v>0</v>
      </c>
      <c r="P104" s="116"/>
      <c r="Q104" s="140">
        <f>IF(((P104&gt;=1)*AND(P104&lt;=P$5)),P$9*(1-P$7)^(P104-1),0)</f>
        <v>0</v>
      </c>
      <c r="R104" s="116"/>
      <c r="S104" s="140">
        <f>IF(((R104&gt;=1)*AND(R104&lt;=R$5)),R$9*(1-R$7)^(R104-1),0)</f>
        <v>0</v>
      </c>
      <c r="T104" s="116"/>
      <c r="U104" s="140">
        <f>IF(((T104&gt;=1)*AND(T104&lt;=T$5)),T$9*(1-T$7)^(T104-1),0)</f>
        <v>0</v>
      </c>
      <c r="V104" s="96"/>
      <c r="W104" s="140">
        <f>IF(((V104&gt;=1)*AND(V104&lt;=V$5)),V$9*(1-V$7)^(V104-1),0)</f>
        <v>0</v>
      </c>
      <c r="X104" s="116"/>
      <c r="Y104" s="140">
        <f>IF(((X104&gt;=1)*AND(X104&lt;=X$5)),X$9*(1-X$7)^(X104-1),0)</f>
        <v>0</v>
      </c>
      <c r="Z104" s="141"/>
      <c r="AA104" s="140">
        <f>IF(((Z104&gt;=1)*AND(Z104&lt;=Z$5)),Z$9*(1-Z$7)^(Z104-1),0)</f>
        <v>0</v>
      </c>
      <c r="AB104" s="141"/>
      <c r="AC104" s="140">
        <f>IF(((AB104&gt;=1)*AND(AB104&lt;=AB$5)),AB$9*(1-AB$7)^(AB104-1),0)</f>
        <v>0</v>
      </c>
      <c r="AD104" s="116"/>
      <c r="AE104" s="140">
        <f>IF(((AD104&gt;=1)*AND(AD104&lt;=AD$5)),AD$9*(1-AD$7)^(AD104-1),0)</f>
        <v>0</v>
      </c>
      <c r="AF104" s="116"/>
      <c r="AG104" s="140">
        <f>IF(((AF104&gt;=1)*AND(AF104&lt;=AF$5)),AF$9*(1-AF$7)^(AF104-1),0)</f>
        <v>0</v>
      </c>
      <c r="AH104" s="116"/>
      <c r="AI104" s="140">
        <f>IF(((AH104&gt;=1)*AND(AH104&lt;=AH$5)),AH$9*(1-AH$7)^(AH104-1),0)</f>
        <v>0</v>
      </c>
      <c r="AJ104" s="116"/>
      <c r="AK104" s="140">
        <f>IF(((AJ104&gt;=1)*AND(AJ104&lt;=AJ$5)),AJ$9*(1-AJ$7)^(AJ104-1),0)</f>
        <v>0</v>
      </c>
      <c r="AL104" s="116"/>
      <c r="AM104" s="140">
        <f>IF(((AL104&gt;=1)*AND(AL104&lt;=AL$4)),AL$9*(1-AL$7)^(AL104-1),0)</f>
        <v>0</v>
      </c>
      <c r="AN104" s="155"/>
      <c r="AO104" s="156">
        <f>IF(((AN104&gt;=1)*AND(AN104&lt;=AN$4)),AN$9*(1-AN$7)^(AN104-1),0)</f>
        <v>0</v>
      </c>
      <c r="AP104" s="116"/>
      <c r="AQ104" s="140">
        <f>IF(((AP104&gt;=1)*AND(AP104&lt;=AP$4)),AP$9*(1-AP$7)^(AP104-1),0)</f>
        <v>0</v>
      </c>
      <c r="AR104" s="116"/>
      <c r="AS104" s="140">
        <f>IF(((AR104&gt;=1)*AND(AR104&lt;=AR$4)),AR$9*(1-AR$7)^(AR104-1),0)</f>
        <v>0</v>
      </c>
      <c r="AT104" s="116"/>
      <c r="AU104" s="140">
        <f>IF(((AT104&gt;=1)*AND(AT104&lt;=AT$5)),AT$9*(1-AT$7)^(AT104-1),0)</f>
        <v>0</v>
      </c>
      <c r="AV104" s="154"/>
      <c r="AW104" s="116"/>
      <c r="AX104" s="140">
        <f>LARGE((AZ104,BB104,BD104,BF104,BH104,BJ104,BL104,BN104),1)</f>
        <v>0</v>
      </c>
      <c r="AY104" s="116"/>
      <c r="AZ104" s="140">
        <f>IF(((AY104&gt;=1)*AND(AY104&lt;=AY$5)),AY$9*(1-AY$7)^(AY104-1),0)</f>
        <v>0</v>
      </c>
      <c r="BA104" s="116"/>
      <c r="BB104" s="140">
        <f>IF(((BA104&gt;=1)*AND(BA104&lt;=BA$5)),BA$9*(1-BA$7)^(BA104-1),0)</f>
        <v>0</v>
      </c>
      <c r="BC104" s="98"/>
      <c r="BD104" s="140">
        <f>IF(((BC104&gt;=1)*AND(BC104&lt;=BC$5)),BC$9*(1-BC$7)^(BC104-1),0)</f>
        <v>0</v>
      </c>
      <c r="BE104" s="100"/>
      <c r="BF104" s="140">
        <f>IF(((BE104&gt;=1)*AND(BE104&lt;=BE$5)),BE$9*(1-BE$7)^(BE104-1),0)</f>
        <v>0</v>
      </c>
      <c r="BG104" s="100"/>
      <c r="BH104" s="140">
        <f>IF(((BG104&gt;=1)*AND(BG104&lt;=BG$5)),BG$9*(1-BG$7)^(BG104-1),0)</f>
        <v>0</v>
      </c>
      <c r="BI104" s="116"/>
      <c r="BJ104" s="140">
        <f>IF(((BI104&gt;=1)*AND(BI104&lt;=BI$5)),BI$9*(1-BI$7)^(BI104-1),0)</f>
        <v>0</v>
      </c>
      <c r="BK104" s="116"/>
      <c r="BL104" s="140">
        <f>IF(((BK104&gt;=1)*AND(BK104&lt;=BK$5)),BK$9*(1-BK$7)^(BK104-1),0)</f>
        <v>0</v>
      </c>
      <c r="BM104" s="116"/>
      <c r="BN104" s="262">
        <f>IF(((BM104&gt;=1)*AND(BM104&lt;=BM$5)),BM$9*(1-BM$7)^(BM104-1),0)</f>
        <v>0</v>
      </c>
    </row>
    <row r="105" spans="1:66" s="112" customFormat="1" ht="18" customHeight="1" x14ac:dyDescent="0.2">
      <c r="A105" s="112">
        <f>RANK($H105,($H$11:$H$222),0)</f>
        <v>89</v>
      </c>
      <c r="B105" s="168" t="s">
        <v>108</v>
      </c>
      <c r="C105" s="112" t="s">
        <v>67</v>
      </c>
      <c r="D105" s="183">
        <f>LARGE((K105,M105,O105,Q105,S105,U105,W105,Y105,AA105,AC105,AE105,AG105,AI105,AK105,AM105,AU105,AX105),1)</f>
        <v>0</v>
      </c>
      <c r="E105" s="183">
        <f>LARGE((K105,M105,O105,Q105,S105,U105,W105,Y105,AA105,AC105,AE105,AG105,AI105,AK105,AM105,AU105,AX105),2)</f>
        <v>0</v>
      </c>
      <c r="F105" s="183">
        <f>LARGE((K105,M105,O105,Q105,S105,U105,W105,Y105,AA105,AC105,AE105,AG105,AI105,AK105,AM105,AU105,AX105),3)</f>
        <v>0</v>
      </c>
      <c r="G105" s="183"/>
      <c r="H105" s="110">
        <f>SUM(D105:G105)</f>
        <v>0</v>
      </c>
      <c r="I105" s="240"/>
      <c r="J105" s="116"/>
      <c r="K105" s="140">
        <f>IF(((J105&gt;=1)*AND(J105&lt;=J$5)),J$9*(1-J$7)^(J105-1),0)</f>
        <v>0</v>
      </c>
      <c r="L105" s="96"/>
      <c r="M105" s="140">
        <f>IF(((L105&gt;=1)*AND(L105&lt;=L$5)),L$9*(1-L$7)^(L105-1),0)</f>
        <v>0</v>
      </c>
      <c r="N105" s="116"/>
      <c r="O105" s="140">
        <f>IF(((N105&gt;=1)*AND(N105&lt;=N$5)),N$9*(1-N$7)^(N105-1),0)</f>
        <v>0</v>
      </c>
      <c r="P105" s="116"/>
      <c r="Q105" s="140">
        <f>IF(((P105&gt;=1)*AND(P105&lt;=P$5)),P$9*(1-P$7)^(P105-1),0)</f>
        <v>0</v>
      </c>
      <c r="R105" s="116"/>
      <c r="S105" s="140">
        <f>IF(((R105&gt;=1)*AND(R105&lt;=R$5)),R$9*(1-R$7)^(R105-1),0)</f>
        <v>0</v>
      </c>
      <c r="T105" s="116"/>
      <c r="U105" s="140">
        <f>IF(((T105&gt;=1)*AND(T105&lt;=T$5)),T$9*(1-T$7)^(T105-1),0)</f>
        <v>0</v>
      </c>
      <c r="V105" s="116"/>
      <c r="W105" s="140">
        <f>IF(((V105&gt;=1)*AND(V105&lt;=V$5)),V$9*(1-V$7)^(V105-1),0)</f>
        <v>0</v>
      </c>
      <c r="X105" s="116"/>
      <c r="Y105" s="140">
        <f>IF(((X105&gt;=1)*AND(X105&lt;=X$5)),X$9*(1-X$7)^(X105-1),0)</f>
        <v>0</v>
      </c>
      <c r="Z105" s="141"/>
      <c r="AA105" s="140">
        <f>IF(((Z105&gt;=1)*AND(Z105&lt;=Z$5)),Z$9*(1-Z$7)^(Z105-1),0)</f>
        <v>0</v>
      </c>
      <c r="AB105" s="141"/>
      <c r="AC105" s="140">
        <f>IF(((AB105&gt;=1)*AND(AB105&lt;=AB$5)),AB$9*(1-AB$7)^(AB105-1),0)</f>
        <v>0</v>
      </c>
      <c r="AD105" s="116"/>
      <c r="AE105" s="140">
        <f>IF(((AD105&gt;=1)*AND(AD105&lt;=AD$5)),AD$9*(1-AD$7)^(AD105-1),0)</f>
        <v>0</v>
      </c>
      <c r="AF105" s="116"/>
      <c r="AG105" s="140">
        <f>IF(((AF105&gt;=1)*AND(AF105&lt;=AF$5)),AF$9*(1-AF$7)^(AF105-1),0)</f>
        <v>0</v>
      </c>
      <c r="AH105" s="116"/>
      <c r="AI105" s="140">
        <f>IF(((AH105&gt;=1)*AND(AH105&lt;=AH$5)),AH$9*(1-AH$7)^(AH105-1),0)</f>
        <v>0</v>
      </c>
      <c r="AJ105" s="116"/>
      <c r="AK105" s="140">
        <f>IF(((AJ105&gt;=1)*AND(AJ105&lt;=AJ$5)),AJ$9*(1-AJ$7)^(AJ105-1),0)</f>
        <v>0</v>
      </c>
      <c r="AL105" s="116"/>
      <c r="AM105" s="140">
        <f>IF(((AL105&gt;=1)*AND(AL105&lt;=AL$4)),AL$9*(1-AL$7)^(AL105-1),0)</f>
        <v>0</v>
      </c>
      <c r="AN105" s="116"/>
      <c r="AO105" s="140">
        <f>IF(((AN105&gt;=1)*AND(AN105&lt;=AN$4)),AN$9*(1-AN$7)^(AN105-1),0)</f>
        <v>0</v>
      </c>
      <c r="AP105" s="116"/>
      <c r="AQ105" s="140">
        <f>IF(((AP105&gt;=1)*AND(AP105&lt;=AP$4)),AP$9*(1-AP$7)^(AP105-1),0)</f>
        <v>0</v>
      </c>
      <c r="AR105" s="116"/>
      <c r="AS105" s="140">
        <f>IF(((AR105&gt;=1)*AND(AR105&lt;=AR$4)),AR$9*(1-AR$7)^(AR105-1),0)</f>
        <v>0</v>
      </c>
      <c r="AT105" s="116"/>
      <c r="AU105" s="140">
        <f>IF(((AT105&gt;=1)*AND(AT105&lt;=AT$5)),AT$9*(1-AT$7)^(AT105-1),0)</f>
        <v>0</v>
      </c>
      <c r="AV105" s="111"/>
      <c r="AW105" s="116"/>
      <c r="AX105" s="140">
        <f>LARGE((AZ105,BB105,BD105,BF105,BH105,BJ105,BL105,BN105),1)</f>
        <v>0</v>
      </c>
      <c r="AY105" s="116"/>
      <c r="AZ105" s="140">
        <f>IF(((AY105&gt;=1)*AND(AY105&lt;=AY$5)),AY$9*(1-AY$7)^(AY105-1),0)</f>
        <v>0</v>
      </c>
      <c r="BA105" s="116"/>
      <c r="BB105" s="140">
        <f>IF(((BA105&gt;=1)*AND(BA105&lt;=BA$5)),BA$9*(1-BA$7)^(BA105-1),0)</f>
        <v>0</v>
      </c>
      <c r="BD105" s="140">
        <f>IF(((BC105&gt;=1)*AND(BC105&lt;=BC$5)),BC$9*(1-BC$7)^(BC105-1),0)</f>
        <v>0</v>
      </c>
      <c r="BE105" s="100"/>
      <c r="BF105" s="140">
        <f>IF(((BE105&gt;=1)*AND(BE105&lt;=BE$5)),BE$9*(1-BE$7)^(BE105-1),0)</f>
        <v>0</v>
      </c>
      <c r="BG105" s="100"/>
      <c r="BH105" s="140">
        <f>IF(((BG105&gt;=1)*AND(BG105&lt;=BG$5)),BG$9*(1-BG$7)^(BG105-1),0)</f>
        <v>0</v>
      </c>
      <c r="BI105" s="116"/>
      <c r="BJ105" s="140">
        <f>IF(((BI105&gt;=1)*AND(BI105&lt;=BI$5)),BI$9*(1-BI$7)^(BI105-1),0)</f>
        <v>0</v>
      </c>
      <c r="BK105" s="116"/>
      <c r="BL105" s="140">
        <f>IF(((BK105&gt;=1)*AND(BK105&lt;=BK$5)),BK$9*(1-BK$7)^(BK105-1),0)</f>
        <v>0</v>
      </c>
      <c r="BM105" s="116"/>
      <c r="BN105" s="262">
        <f>IF(((BM105&gt;=1)*AND(BM105&lt;=BM$5)),BM$9*(1-BM$7)^(BM105-1),0)</f>
        <v>0</v>
      </c>
    </row>
    <row r="106" spans="1:66" s="112" customFormat="1" ht="18" customHeight="1" x14ac:dyDescent="0.2">
      <c r="A106" s="112">
        <f>RANK($H106,($H$11:$H$222),0)</f>
        <v>89</v>
      </c>
      <c r="B106" s="168" t="s">
        <v>106</v>
      </c>
      <c r="C106" s="112" t="s">
        <v>67</v>
      </c>
      <c r="D106" s="183">
        <f>LARGE((K106,M106,O106,Q106,S106,U106,W106,Y106,AA106,AC106,AE106,AG106,AI106,AK106,AM106,AU106,AX106),1)</f>
        <v>0</v>
      </c>
      <c r="E106" s="183">
        <f>LARGE((K106,M106,O106,Q106,S106,U106,W106,Y106,AA106,AC106,AE106,AG106,AI106,AK106,AM106,AU106,AX106),2)</f>
        <v>0</v>
      </c>
      <c r="F106" s="183">
        <f>LARGE((K106,M106,O106,Q106,S106,U106,W106,Y106,AA106,AC106,AE106,AG106,AI106,AK106,AM106,AU106,AX106),3)</f>
        <v>0</v>
      </c>
      <c r="G106" s="183"/>
      <c r="H106" s="110">
        <f>SUM(D106:G106)</f>
        <v>0</v>
      </c>
      <c r="I106" s="240"/>
      <c r="J106" s="116"/>
      <c r="K106" s="140">
        <f>IF(((J106&gt;=1)*AND(J106&lt;=J$5)),J$9*(1-J$7)^(J106-1),0)</f>
        <v>0</v>
      </c>
      <c r="L106" s="96"/>
      <c r="M106" s="140">
        <f>IF(((L106&gt;=1)*AND(L106&lt;=L$5)),L$9*(1-L$7)^(L106-1),0)</f>
        <v>0</v>
      </c>
      <c r="N106" s="116"/>
      <c r="O106" s="140">
        <f>IF(((N106&gt;=1)*AND(N106&lt;=N$5)),N$9*(1-N$7)^(N106-1),0)</f>
        <v>0</v>
      </c>
      <c r="P106" s="116"/>
      <c r="Q106" s="140">
        <f>IF(((P106&gt;=1)*AND(P106&lt;=P$5)),P$9*(1-P$7)^(P106-1),0)</f>
        <v>0</v>
      </c>
      <c r="R106" s="116"/>
      <c r="S106" s="140">
        <f>IF(((R106&gt;=1)*AND(R106&lt;=R$5)),R$9*(1-R$7)^(R106-1),0)</f>
        <v>0</v>
      </c>
      <c r="T106" s="116"/>
      <c r="U106" s="140">
        <f>IF(((T106&gt;=1)*AND(T106&lt;=T$5)),T$9*(1-T$7)^(T106-1),0)</f>
        <v>0</v>
      </c>
      <c r="V106" s="96"/>
      <c r="W106" s="140">
        <f>IF(((V106&gt;=1)*AND(V106&lt;=V$5)),V$9*(1-V$7)^(V106-1),0)</f>
        <v>0</v>
      </c>
      <c r="X106" s="116"/>
      <c r="Y106" s="140">
        <f>IF(((X106&gt;=1)*AND(X106&lt;=X$5)),X$9*(1-X$7)^(X106-1),0)</f>
        <v>0</v>
      </c>
      <c r="Z106" s="141"/>
      <c r="AA106" s="140">
        <f>IF(((Z106&gt;=1)*AND(Z106&lt;=Z$5)),Z$9*(1-Z$7)^(Z106-1),0)</f>
        <v>0</v>
      </c>
      <c r="AB106" s="141"/>
      <c r="AC106" s="140">
        <f>IF(((AB106&gt;=1)*AND(AB106&lt;=AB$5)),AB$9*(1-AB$7)^(AB106-1),0)</f>
        <v>0</v>
      </c>
      <c r="AD106" s="116"/>
      <c r="AE106" s="140">
        <f>IF(((AD106&gt;=1)*AND(AD106&lt;=AD$5)),AD$9*(1-AD$7)^(AD106-1),0)</f>
        <v>0</v>
      </c>
      <c r="AF106" s="116"/>
      <c r="AG106" s="140">
        <f>IF(((AF106&gt;=1)*AND(AF106&lt;=AF$5)),AF$9*(1-AF$7)^(AF106-1),0)</f>
        <v>0</v>
      </c>
      <c r="AH106" s="116"/>
      <c r="AI106" s="140">
        <f>IF(((AH106&gt;=1)*AND(AH106&lt;=AH$5)),AH$9*(1-AH$7)^(AH106-1),0)</f>
        <v>0</v>
      </c>
      <c r="AJ106" s="116"/>
      <c r="AK106" s="140">
        <f>IF(((AJ106&gt;=1)*AND(AJ106&lt;=AJ$5)),AJ$9*(1-AJ$7)^(AJ106-1),0)</f>
        <v>0</v>
      </c>
      <c r="AL106" s="116"/>
      <c r="AM106" s="140">
        <f>IF(((AL106&gt;=1)*AND(AL106&lt;=AL$4)),AL$9*(1-AL$7)^(AL106-1),0)</f>
        <v>0</v>
      </c>
      <c r="AN106" s="116"/>
      <c r="AO106" s="140">
        <f>IF(((AN106&gt;=1)*AND(AN106&lt;=AN$4)),AN$9*(1-AN$7)^(AN106-1),0)</f>
        <v>0</v>
      </c>
      <c r="AP106" s="116"/>
      <c r="AQ106" s="140">
        <f>IF(((AP106&gt;=1)*AND(AP106&lt;=AP$4)),AP$9*(1-AP$7)^(AP106-1),0)</f>
        <v>0</v>
      </c>
      <c r="AR106" s="116"/>
      <c r="AS106" s="140">
        <f>IF(((AR106&gt;=1)*AND(AR106&lt;=AR$4)),AR$9*(1-AR$7)^(AR106-1),0)</f>
        <v>0</v>
      </c>
      <c r="AT106" s="116"/>
      <c r="AU106" s="140">
        <f>IF(((AT106&gt;=1)*AND(AT106&lt;=AT$5)),AT$9*(1-AT$7)^(AT106-1),0)</f>
        <v>0</v>
      </c>
      <c r="AV106" s="111"/>
      <c r="AW106" s="116"/>
      <c r="AX106" s="140">
        <f>LARGE((AZ106,BB106,BD106,BF106,BH106,BJ106,BL106,BN106),1)</f>
        <v>0</v>
      </c>
      <c r="AY106" s="116"/>
      <c r="AZ106" s="140">
        <f>IF(((AY106&gt;=1)*AND(AY106&lt;=AY$5)),AY$9*(1-AY$7)^(AY106-1),0)</f>
        <v>0</v>
      </c>
      <c r="BA106" s="116"/>
      <c r="BB106" s="140">
        <f>IF(((BA106&gt;=1)*AND(BA106&lt;=BA$5)),BA$9*(1-BA$7)^(BA106-1),0)</f>
        <v>0</v>
      </c>
      <c r="BD106" s="140">
        <f>IF(((BC106&gt;=1)*AND(BC106&lt;=BC$5)),BC$9*(1-BC$7)^(BC106-1),0)</f>
        <v>0</v>
      </c>
      <c r="BE106" s="100"/>
      <c r="BF106" s="140">
        <f>IF(((BE106&gt;=1)*AND(BE106&lt;=BE$5)),BE$9*(1-BE$7)^(BE106-1),0)</f>
        <v>0</v>
      </c>
      <c r="BG106" s="100"/>
      <c r="BH106" s="140">
        <f>IF(((BG106&gt;=1)*AND(BG106&lt;=BG$5)),BG$9*(1-BG$7)^(BG106-1),0)</f>
        <v>0</v>
      </c>
      <c r="BI106" s="116"/>
      <c r="BJ106" s="140">
        <f>IF(((BI106&gt;=1)*AND(BI106&lt;=BI$5)),BI$9*(1-BI$7)^(BI106-1),0)</f>
        <v>0</v>
      </c>
      <c r="BK106" s="116"/>
      <c r="BL106" s="140">
        <f>IF(((BK106&gt;=1)*AND(BK106&lt;=BK$5)),BK$9*(1-BK$7)^(BK106-1),0)</f>
        <v>0</v>
      </c>
      <c r="BM106" s="116"/>
      <c r="BN106" s="262">
        <f>IF(((BM106&gt;=1)*AND(BM106&lt;=BM$5)),BM$9*(1-BM$7)^(BM106-1),0)</f>
        <v>0</v>
      </c>
    </row>
    <row r="107" spans="1:66" s="112" customFormat="1" ht="18" customHeight="1" x14ac:dyDescent="0.2">
      <c r="A107" s="112">
        <f>RANK($H107,($H$11:$H$222),0)</f>
        <v>89</v>
      </c>
      <c r="B107" s="168" t="s">
        <v>168</v>
      </c>
      <c r="C107" s="112" t="s">
        <v>156</v>
      </c>
      <c r="D107" s="183">
        <f>LARGE((K107,M107,O107,Q107,S107,U107,W107,Y107,AA107,AC107,AE107,AG107,AI107,AK107,AM107,AU107,AX107),1)</f>
        <v>0</v>
      </c>
      <c r="E107" s="183">
        <f>LARGE((K107,M107,O107,Q107,S107,U107,W107,Y107,AA107,AC107,AE107,AG107,AI107,AK107,AM107,AU107,AX107),2)</f>
        <v>0</v>
      </c>
      <c r="F107" s="183">
        <f>LARGE((K107,M107,O107,Q107,S107,U107,W107,Y107,AA107,AC107,AE107,AG107,AI107,AK107,AM107,AU107,AX107),3)</f>
        <v>0</v>
      </c>
      <c r="G107" s="183"/>
      <c r="H107" s="110">
        <f>SUM(D107:G107)</f>
        <v>0</v>
      </c>
      <c r="I107" s="240"/>
      <c r="J107" s="116"/>
      <c r="K107" s="140">
        <f>IF(((J107&gt;=1)*AND(J107&lt;=J$5)),J$9*(1-J$7)^(J107-1),0)</f>
        <v>0</v>
      </c>
      <c r="L107" s="96"/>
      <c r="M107" s="140">
        <f>IF(((L107&gt;=1)*AND(L107&lt;=L$5)),L$9*(1-L$7)^(L107-1),0)</f>
        <v>0</v>
      </c>
      <c r="N107" s="116"/>
      <c r="O107" s="140">
        <f>IF(((N107&gt;=1)*AND(N107&lt;=N$5)),N$9*(1-N$7)^(N107-1),0)</f>
        <v>0</v>
      </c>
      <c r="P107" s="116"/>
      <c r="Q107" s="140">
        <f>IF(((P107&gt;=1)*AND(P107&lt;=P$5)),P$9*(1-P$7)^(P107-1),0)</f>
        <v>0</v>
      </c>
      <c r="R107" s="116"/>
      <c r="S107" s="140">
        <f>IF(((R107&gt;=1)*AND(R107&lt;=R$5)),R$9*(1-R$7)^(R107-1),0)</f>
        <v>0</v>
      </c>
      <c r="T107" s="116"/>
      <c r="U107" s="140">
        <f>IF(((T107&gt;=1)*AND(T107&lt;=T$5)),T$9*(1-T$7)^(T107-1),0)</f>
        <v>0</v>
      </c>
      <c r="V107" s="96"/>
      <c r="W107" s="140">
        <f>IF(((V107&gt;=1)*AND(V107&lt;=V$5)),V$9*(1-V$7)^(V107-1),0)</f>
        <v>0</v>
      </c>
      <c r="X107" s="116"/>
      <c r="Y107" s="140">
        <f>IF(((X107&gt;=1)*AND(X107&lt;=X$5)),X$9*(1-X$7)^(X107-1),0)</f>
        <v>0</v>
      </c>
      <c r="Z107" s="141"/>
      <c r="AA107" s="140">
        <f>IF(((Z107&gt;=1)*AND(Z107&lt;=Z$5)),Z$9*(1-Z$7)^(Z107-1),0)</f>
        <v>0</v>
      </c>
      <c r="AB107" s="141"/>
      <c r="AC107" s="140">
        <f>IF(((AB107&gt;=1)*AND(AB107&lt;=AB$5)),AB$9*(1-AB$7)^(AB107-1),0)</f>
        <v>0</v>
      </c>
      <c r="AD107" s="116"/>
      <c r="AE107" s="140">
        <f>IF(((AD107&gt;=1)*AND(AD107&lt;=AD$5)),AD$9*(1-AD$7)^(AD107-1),0)</f>
        <v>0</v>
      </c>
      <c r="AF107" s="116"/>
      <c r="AG107" s="140">
        <f>IF(((AF107&gt;=1)*AND(AF107&lt;=AF$5)),AF$9*(1-AF$7)^(AF107-1),0)</f>
        <v>0</v>
      </c>
      <c r="AH107" s="116"/>
      <c r="AI107" s="140">
        <f>IF(((AH107&gt;=1)*AND(AH107&lt;=AH$5)),AH$9*(1-AH$7)^(AH107-1),0)</f>
        <v>0</v>
      </c>
      <c r="AJ107" s="116"/>
      <c r="AK107" s="140">
        <f>IF(((AJ107&gt;=1)*AND(AJ107&lt;=AJ$5)),AJ$9*(1-AJ$7)^(AJ107-1),0)</f>
        <v>0</v>
      </c>
      <c r="AL107" s="116"/>
      <c r="AM107" s="140">
        <f>IF(((AL107&gt;=1)*AND(AL107&lt;=AL$4)),AL$9*(1-AL$7)^(AL107-1),0)</f>
        <v>0</v>
      </c>
      <c r="AN107" s="155"/>
      <c r="AO107" s="156">
        <f>IF(((AN107&gt;=1)*AND(AN107&lt;=AN$4)),AN$9*(1-AN$7)^(AN107-1),0)</f>
        <v>0</v>
      </c>
      <c r="AP107" s="116"/>
      <c r="AQ107" s="140">
        <f>IF(((AP107&gt;=1)*AND(AP107&lt;=AP$4)),AP$9*(1-AP$7)^(AP107-1),0)</f>
        <v>0</v>
      </c>
      <c r="AR107" s="116"/>
      <c r="AS107" s="140">
        <f>IF(((AR107&gt;=1)*AND(AR107&lt;=AR$4)),AR$9*(1-AR$7)^(AR107-1),0)</f>
        <v>0</v>
      </c>
      <c r="AT107" s="116"/>
      <c r="AU107" s="140">
        <f>IF(((AT107&gt;=1)*AND(AT107&lt;=AT$5)),AT$9*(1-AT$7)^(AT107-1),0)</f>
        <v>0</v>
      </c>
      <c r="AV107" s="111"/>
      <c r="AW107" s="116"/>
      <c r="AX107" s="140">
        <f>LARGE((AZ107,BB107,BD107,BF107,BH107,BJ107,BL107,BN107),1)</f>
        <v>0</v>
      </c>
      <c r="AY107" s="116"/>
      <c r="AZ107" s="140">
        <f>IF(((AY107&gt;=1)*AND(AY107&lt;=AY$5)),AY$9*(1-AY$7)^(AY107-1),0)</f>
        <v>0</v>
      </c>
      <c r="BA107" s="116"/>
      <c r="BB107" s="140">
        <f>IF(((BA107&gt;=1)*AND(BA107&lt;=BA$5)),BA$9*(1-BA$7)^(BA107-1),0)</f>
        <v>0</v>
      </c>
      <c r="BD107" s="140">
        <f>IF(((BC107&gt;=1)*AND(BC107&lt;=BC$5)),BC$9*(1-BC$7)^(BC107-1),0)</f>
        <v>0</v>
      </c>
      <c r="BE107" s="100"/>
      <c r="BF107" s="140">
        <f>IF(((BE107&gt;=1)*AND(BE107&lt;=BE$5)),BE$9*(1-BE$7)^(BE107-1),0)</f>
        <v>0</v>
      </c>
      <c r="BG107" s="100"/>
      <c r="BH107" s="140">
        <f>IF(((BG107&gt;=1)*AND(BG107&lt;=BG$5)),BG$9*(1-BG$7)^(BG107-1),0)</f>
        <v>0</v>
      </c>
      <c r="BI107" s="116"/>
      <c r="BJ107" s="140">
        <f>IF(((BI107&gt;=1)*AND(BI107&lt;=BI$5)),BI$9*(1-BI$7)^(BI107-1),0)</f>
        <v>0</v>
      </c>
      <c r="BK107" s="116"/>
      <c r="BL107" s="140">
        <f>IF(((BK107&gt;=1)*AND(BK107&lt;=BK$5)),BK$9*(1-BK$7)^(BK107-1),0)</f>
        <v>0</v>
      </c>
      <c r="BM107" s="116"/>
      <c r="BN107" s="262">
        <f>IF(((BM107&gt;=1)*AND(BM107&lt;=BM$5)),BM$9*(1-BM$7)^(BM107-1),0)</f>
        <v>0</v>
      </c>
    </row>
    <row r="108" spans="1:66" s="112" customFormat="1" ht="18" customHeight="1" x14ac:dyDescent="0.2">
      <c r="A108" s="112">
        <f>RANK($H108,($H$11:$H$222),0)</f>
        <v>89</v>
      </c>
      <c r="B108" s="168" t="s">
        <v>219</v>
      </c>
      <c r="C108" s="112" t="s">
        <v>69</v>
      </c>
      <c r="D108" s="183">
        <f>LARGE((K108,M108,O108,Q108,S108,U108,W108,Y108,AA108,AC108,AE108,AG108,AI108,AK108,AM108,AU108,AX108),1)</f>
        <v>0</v>
      </c>
      <c r="E108" s="183">
        <f>LARGE((K108,M108,O108,Q108,S108,U108,W108,Y108,AA108,AC108,AE108,AG108,AI108,AK108,AM108,AU108,AX108),2)</f>
        <v>0</v>
      </c>
      <c r="F108" s="183">
        <f>LARGE((K108,M108,O108,Q108,S108,U108,W108,Y108,AA108,AC108,AE108,AG108,AI108,AK108,AM108,AU108,AX108),3)</f>
        <v>0</v>
      </c>
      <c r="G108" s="183"/>
      <c r="H108" s="110">
        <f>SUM(D108:G108)</f>
        <v>0</v>
      </c>
      <c r="I108" s="240"/>
      <c r="J108" s="116"/>
      <c r="K108" s="140">
        <f>IF(((J108&gt;=1)*AND(J108&lt;=J$5)),J$9*(1-J$7)^(J108-1),0)</f>
        <v>0</v>
      </c>
      <c r="L108" s="96"/>
      <c r="M108" s="140">
        <f>IF(((L108&gt;=1)*AND(L108&lt;=L$5)),L$9*(1-L$7)^(L108-1),0)</f>
        <v>0</v>
      </c>
      <c r="N108" s="116"/>
      <c r="O108" s="140">
        <f>IF(((N108&gt;=1)*AND(N108&lt;=N$5)),N$9*(1-N$7)^(N108-1),0)</f>
        <v>0</v>
      </c>
      <c r="P108" s="116"/>
      <c r="Q108" s="140">
        <f>IF(((P108&gt;=1)*AND(P108&lt;=P$5)),P$9*(1-P$7)^(P108-1),0)</f>
        <v>0</v>
      </c>
      <c r="R108" s="116"/>
      <c r="S108" s="140">
        <f>IF(((R108&gt;=1)*AND(R108&lt;=R$5)),R$9*(1-R$7)^(R108-1),0)</f>
        <v>0</v>
      </c>
      <c r="T108" s="116"/>
      <c r="U108" s="140">
        <f>IF(((T108&gt;=1)*AND(T108&lt;=T$5)),T$9*(1-T$7)^(T108-1),0)</f>
        <v>0</v>
      </c>
      <c r="V108" s="96"/>
      <c r="W108" s="140">
        <f>IF(((V108&gt;=1)*AND(V108&lt;=V$5)),V$9*(1-V$7)^(V108-1),0)</f>
        <v>0</v>
      </c>
      <c r="X108" s="116"/>
      <c r="Y108" s="140">
        <f>IF(((X108&gt;=1)*AND(X108&lt;=X$5)),X$9*(1-X$7)^(X108-1),0)</f>
        <v>0</v>
      </c>
      <c r="Z108" s="141"/>
      <c r="AA108" s="140">
        <f>IF(((Z108&gt;=1)*AND(Z108&lt;=Z$5)),Z$9*(1-Z$7)^(Z108-1),0)</f>
        <v>0</v>
      </c>
      <c r="AB108" s="141"/>
      <c r="AC108" s="140">
        <f>IF(((AB108&gt;=1)*AND(AB108&lt;=AB$5)),AB$9*(1-AB$7)^(AB108-1),0)</f>
        <v>0</v>
      </c>
      <c r="AD108" s="116"/>
      <c r="AE108" s="140">
        <f>IF(((AD108&gt;=1)*AND(AD108&lt;=AD$5)),AD$9*(1-AD$7)^(AD108-1),0)</f>
        <v>0</v>
      </c>
      <c r="AF108" s="116"/>
      <c r="AG108" s="140">
        <f>IF(((AF108&gt;=1)*AND(AF108&lt;=AF$5)),AF$9*(1-AF$7)^(AF108-1),0)</f>
        <v>0</v>
      </c>
      <c r="AH108" s="116"/>
      <c r="AI108" s="140">
        <f>IF(((AH108&gt;=1)*AND(AH108&lt;=AH$5)),AH$9*(1-AH$7)^(AH108-1),0)</f>
        <v>0</v>
      </c>
      <c r="AJ108" s="116"/>
      <c r="AK108" s="140">
        <f>IF(((AJ108&gt;=1)*AND(AJ108&lt;=AJ$5)),AJ$9*(1-AJ$7)^(AJ108-1),0)</f>
        <v>0</v>
      </c>
      <c r="AL108" s="116"/>
      <c r="AM108" s="140">
        <f>IF(((AL108&gt;=1)*AND(AL108&lt;=AL$4)),AL$9*(1-AL$7)^(AL108-1),0)</f>
        <v>0</v>
      </c>
      <c r="AN108" s="155"/>
      <c r="AO108" s="156">
        <f>IF(((AN108&gt;=1)*AND(AN108&lt;=AN$4)),AN$9*(1-AN$7)^(AN108-1),0)</f>
        <v>0</v>
      </c>
      <c r="AP108" s="116"/>
      <c r="AQ108" s="140">
        <f>IF(((AP108&gt;=1)*AND(AP108&lt;=AP$4)),AP$9*(1-AP$7)^(AP108-1),0)</f>
        <v>0</v>
      </c>
      <c r="AR108" s="116"/>
      <c r="AS108" s="140">
        <f>IF(((AR108&gt;=1)*AND(AR108&lt;=AR$4)),AR$9*(1-AR$7)^(AR108-1),0)</f>
        <v>0</v>
      </c>
      <c r="AT108" s="116"/>
      <c r="AU108" s="140">
        <f>IF(((AT108&gt;=1)*AND(AT108&lt;=AT$5)),AT$9*(1-AT$7)^(AT108-1),0)</f>
        <v>0</v>
      </c>
      <c r="AV108" s="111"/>
      <c r="AW108" s="116"/>
      <c r="AX108" s="140">
        <f>LARGE((AZ108,BB108,BD108,BF108,BH108,BJ108,BL108,BN108),1)</f>
        <v>0</v>
      </c>
      <c r="AY108" s="116"/>
      <c r="AZ108" s="140">
        <f>IF(((AY108&gt;=1)*AND(AY108&lt;=AY$5)),AY$9*(1-AY$7)^(AY108-1),0)</f>
        <v>0</v>
      </c>
      <c r="BA108" s="116"/>
      <c r="BB108" s="140">
        <f>IF(((BA108&gt;=1)*AND(BA108&lt;=BA$5)),BA$9*(1-BA$7)^(BA108-1),0)</f>
        <v>0</v>
      </c>
      <c r="BD108" s="140">
        <f>IF(((BC108&gt;=1)*AND(BC108&lt;=BC$5)),BC$9*(1-BC$7)^(BC108-1),0)</f>
        <v>0</v>
      </c>
      <c r="BE108" s="100"/>
      <c r="BF108" s="140">
        <f>IF(((BE108&gt;=1)*AND(BE108&lt;=BE$5)),BE$9*(1-BE$7)^(BE108-1),0)</f>
        <v>0</v>
      </c>
      <c r="BG108" s="100"/>
      <c r="BH108" s="140">
        <f>IF(((BG108&gt;=1)*AND(BG108&lt;=BG$5)),BG$9*(1-BG$7)^(BG108-1),0)</f>
        <v>0</v>
      </c>
      <c r="BI108" s="116"/>
      <c r="BJ108" s="140">
        <f>IF(((BI108&gt;=1)*AND(BI108&lt;=BI$5)),BI$9*(1-BI$7)^(BI108-1),0)</f>
        <v>0</v>
      </c>
      <c r="BK108" s="116"/>
      <c r="BL108" s="140">
        <f>IF(((BK108&gt;=1)*AND(BK108&lt;=BK$5)),BK$9*(1-BK$7)^(BK108-1),0)</f>
        <v>0</v>
      </c>
      <c r="BM108" s="116"/>
      <c r="BN108" s="262">
        <f>IF(((BM108&gt;=1)*AND(BM108&lt;=BM$5)),BM$9*(1-BM$7)^(BM108-1),0)</f>
        <v>0</v>
      </c>
    </row>
    <row r="109" spans="1:66" s="112" customFormat="1" ht="18" customHeight="1" x14ac:dyDescent="0.2">
      <c r="A109" s="112">
        <f>RANK($H109,($H$11:$H$222),0)</f>
        <v>89</v>
      </c>
      <c r="B109" s="168" t="s">
        <v>212</v>
      </c>
      <c r="C109" s="112" t="s">
        <v>67</v>
      </c>
      <c r="D109" s="183">
        <f>LARGE((K109,M109,O109,Q109,S109,U109,W109,Y109,AA109,AC109,AE109,AG109,AI109,AK109,AM109,AU109,AX109),1)</f>
        <v>0</v>
      </c>
      <c r="E109" s="183">
        <f>LARGE((K109,M109,O109,Q109,S109,U109,W109,Y109,AA109,AC109,AE109,AG109,AI109,AK109,AM109,AU109,AX109),2)</f>
        <v>0</v>
      </c>
      <c r="F109" s="183">
        <f>LARGE((K109,M109,O109,Q109,S109,U109,W109,Y109,AA109,AC109,AE109,AG109,AI109,AK109,AM109,AU109,AX109),3)</f>
        <v>0</v>
      </c>
      <c r="G109" s="183"/>
      <c r="H109" s="110">
        <f>SUM(D109:G109)</f>
        <v>0</v>
      </c>
      <c r="I109" s="240"/>
      <c r="J109" s="116"/>
      <c r="K109" s="140">
        <f>IF(((J109&gt;=1)*AND(J109&lt;=J$5)),J$9*(1-J$7)^(J109-1),0)</f>
        <v>0</v>
      </c>
      <c r="L109" s="96"/>
      <c r="M109" s="140">
        <f>IF(((L109&gt;=1)*AND(L109&lt;=L$5)),L$9*(1-L$7)^(L109-1),0)</f>
        <v>0</v>
      </c>
      <c r="N109" s="116"/>
      <c r="O109" s="140">
        <f>IF(((N109&gt;=1)*AND(N109&lt;=N$5)),N$9*(1-N$7)^(N109-1),0)</f>
        <v>0</v>
      </c>
      <c r="P109" s="116"/>
      <c r="Q109" s="140">
        <f>IF(((P109&gt;=1)*AND(P109&lt;=P$5)),P$9*(1-P$7)^(P109-1),0)</f>
        <v>0</v>
      </c>
      <c r="R109" s="116"/>
      <c r="S109" s="140">
        <f>IF(((R109&gt;=1)*AND(R109&lt;=R$5)),R$9*(1-R$7)^(R109-1),0)</f>
        <v>0</v>
      </c>
      <c r="T109" s="116"/>
      <c r="U109" s="140">
        <f>IF(((T109&gt;=1)*AND(T109&lt;=T$5)),T$9*(1-T$7)^(T109-1),0)</f>
        <v>0</v>
      </c>
      <c r="V109" s="96"/>
      <c r="W109" s="140">
        <f>IF(((V109&gt;=1)*AND(V109&lt;=V$5)),V$9*(1-V$7)^(V109-1),0)</f>
        <v>0</v>
      </c>
      <c r="X109" s="116"/>
      <c r="Y109" s="140">
        <f>IF(((X109&gt;=1)*AND(X109&lt;=X$5)),X$9*(1-X$7)^(X109-1),0)</f>
        <v>0</v>
      </c>
      <c r="Z109" s="141"/>
      <c r="AA109" s="140">
        <f>IF(((Z109&gt;=1)*AND(Z109&lt;=Z$5)),Z$9*(1-Z$7)^(Z109-1),0)</f>
        <v>0</v>
      </c>
      <c r="AB109" s="141"/>
      <c r="AC109" s="140">
        <f>IF(((AB109&gt;=1)*AND(AB109&lt;=AB$5)),AB$9*(1-AB$7)^(AB109-1),0)</f>
        <v>0</v>
      </c>
      <c r="AD109" s="116"/>
      <c r="AE109" s="140">
        <f>IF(((AD109&gt;=1)*AND(AD109&lt;=AD$5)),AD$9*(1-AD$7)^(AD109-1),0)</f>
        <v>0</v>
      </c>
      <c r="AF109" s="116"/>
      <c r="AG109" s="140">
        <f>IF(((AF109&gt;=1)*AND(AF109&lt;=AF$5)),AF$9*(1-AF$7)^(AF109-1),0)</f>
        <v>0</v>
      </c>
      <c r="AH109" s="116"/>
      <c r="AI109" s="140">
        <f>IF(((AH109&gt;=1)*AND(AH109&lt;=AH$5)),AH$9*(1-AH$7)^(AH109-1),0)</f>
        <v>0</v>
      </c>
      <c r="AJ109" s="116"/>
      <c r="AK109" s="140">
        <f>IF(((AJ109&gt;=1)*AND(AJ109&lt;=AJ$5)),AJ$9*(1-AJ$7)^(AJ109-1),0)</f>
        <v>0</v>
      </c>
      <c r="AL109" s="116"/>
      <c r="AM109" s="140">
        <f>IF(((AL109&gt;=1)*AND(AL109&lt;=AL$4)),AL$9*(1-AL$7)^(AL109-1),0)</f>
        <v>0</v>
      </c>
      <c r="AN109" s="155"/>
      <c r="AO109" s="156">
        <f>IF(((AN109&gt;=1)*AND(AN109&lt;=AN$4)),AN$9*(1-AN$7)^(AN109-1),0)</f>
        <v>0</v>
      </c>
      <c r="AP109" s="116"/>
      <c r="AQ109" s="140">
        <f>IF(((AP109&gt;=1)*AND(AP109&lt;=AP$4)),AP$9*(1-AP$7)^(AP109-1),0)</f>
        <v>0</v>
      </c>
      <c r="AR109" s="116"/>
      <c r="AS109" s="140">
        <f>IF(((AR109&gt;=1)*AND(AR109&lt;=AR$4)),AR$9*(1-AR$7)^(AR109-1),0)</f>
        <v>0</v>
      </c>
      <c r="AT109" s="116"/>
      <c r="AU109" s="140">
        <f>IF(((AT109&gt;=1)*AND(AT109&lt;=AT$5)),AT$9*(1-AT$7)^(AT109-1),0)</f>
        <v>0</v>
      </c>
      <c r="AV109" s="111"/>
      <c r="AW109" s="116"/>
      <c r="AX109" s="140">
        <f>LARGE((AZ109,BB109,BD109,BF109,BH109,BJ109,BL109,BN109),1)</f>
        <v>0</v>
      </c>
      <c r="AY109" s="116"/>
      <c r="AZ109" s="140">
        <f>IF(((AY109&gt;=1)*AND(AY109&lt;=AY$5)),AY$9*(1-AY$7)^(AY109-1),0)</f>
        <v>0</v>
      </c>
      <c r="BA109" s="116"/>
      <c r="BB109" s="140">
        <f>IF(((BA109&gt;=1)*AND(BA109&lt;=BA$5)),BA$9*(1-BA$7)^(BA109-1),0)</f>
        <v>0</v>
      </c>
      <c r="BD109" s="140">
        <f>IF(((BC109&gt;=1)*AND(BC109&lt;=BC$5)),BC$9*(1-BC$7)^(BC109-1),0)</f>
        <v>0</v>
      </c>
      <c r="BE109" s="100"/>
      <c r="BF109" s="140">
        <f>IF(((BE109&gt;=1)*AND(BE109&lt;=BE$5)),BE$9*(1-BE$7)^(BE109-1),0)</f>
        <v>0</v>
      </c>
      <c r="BG109" s="100"/>
      <c r="BH109" s="140">
        <f>IF(((BG109&gt;=1)*AND(BG109&lt;=BG$5)),BG$9*(1-BG$7)^(BG109-1),0)</f>
        <v>0</v>
      </c>
      <c r="BI109" s="100"/>
      <c r="BJ109" s="140">
        <f>IF(((BI109&gt;=1)*AND(BI109&lt;=BI$5)),BI$9*(1-BI$7)^(BI109-1),0)</f>
        <v>0</v>
      </c>
      <c r="BK109" s="100"/>
      <c r="BL109" s="140">
        <f>IF(((BK109&gt;=1)*AND(BK109&lt;=BK$5)),BK$9*(1-BK$7)^(BK109-1),0)</f>
        <v>0</v>
      </c>
      <c r="BM109" s="116"/>
      <c r="BN109" s="262">
        <f>IF(((BM109&gt;=1)*AND(BM109&lt;=BM$5)),BM$9*(1-BM$7)^(BM109-1),0)</f>
        <v>0</v>
      </c>
    </row>
    <row r="110" spans="1:66" s="112" customFormat="1" ht="18" customHeight="1" x14ac:dyDescent="0.15">
      <c r="A110" s="112">
        <f>RANK($H110,($H$11:$H$222),0)</f>
        <v>89</v>
      </c>
      <c r="B110" s="169" t="s">
        <v>94</v>
      </c>
      <c r="C110" s="163" t="s">
        <v>65</v>
      </c>
      <c r="D110" s="183">
        <f>LARGE((K110,M110,O110,Q110,S110,U110,W110,Y110,AA110,AC110,AE110,AG110,AI110,AK110,AM110,AU110,AX110),1)</f>
        <v>0</v>
      </c>
      <c r="E110" s="183">
        <f>LARGE((K110,M110,O110,Q110,S110,U110,W110,Y110,AA110,AC110,AE110,AG110,AI110,AK110,AM110,AU110,AX110),2)</f>
        <v>0</v>
      </c>
      <c r="F110" s="183">
        <f>LARGE((K110,M110,O110,Q110,S110,U110,W110,Y110,AA110,AC110,AE110,AG110,AI110,AK110,AM110,AU110,AX110),3)</f>
        <v>0</v>
      </c>
      <c r="G110" s="183"/>
      <c r="H110" s="110">
        <f>SUM(D110:G110)</f>
        <v>0</v>
      </c>
      <c r="I110" s="240"/>
      <c r="J110" s="116"/>
      <c r="K110" s="140">
        <f>IF(((J110&gt;=1)*AND(J110&lt;=J$5)),J$9*(1-J$7)^(J110-1),0)</f>
        <v>0</v>
      </c>
      <c r="L110" s="96"/>
      <c r="M110" s="140">
        <f>IF(((L110&gt;=1)*AND(L110&lt;=L$5)),L$9*(1-L$7)^(L110-1),0)</f>
        <v>0</v>
      </c>
      <c r="N110" s="116"/>
      <c r="O110" s="140">
        <f>IF(((N110&gt;=1)*AND(N110&lt;=N$5)),N$9*(1-N$7)^(N110-1),0)</f>
        <v>0</v>
      </c>
      <c r="P110" s="116"/>
      <c r="Q110" s="140">
        <f>IF(((P110&gt;=1)*AND(P110&lt;=P$5)),P$9*(1-P$7)^(P110-1),0)</f>
        <v>0</v>
      </c>
      <c r="R110" s="116"/>
      <c r="S110" s="140">
        <f>IF(((R110&gt;=1)*AND(R110&lt;=R$5)),R$9*(1-R$7)^(R110-1),0)</f>
        <v>0</v>
      </c>
      <c r="T110" s="116"/>
      <c r="U110" s="140">
        <f>IF(((T110&gt;=1)*AND(T110&lt;=T$5)),T$9*(1-T$7)^(T110-1),0)</f>
        <v>0</v>
      </c>
      <c r="V110" s="96"/>
      <c r="W110" s="140">
        <f>IF(((V110&gt;=1)*AND(V110&lt;=V$5)),V$9*(1-V$7)^(V110-1),0)</f>
        <v>0</v>
      </c>
      <c r="X110" s="116"/>
      <c r="Y110" s="140">
        <f>IF(((X110&gt;=1)*AND(X110&lt;=X$5)),X$9*(1-X$7)^(X110-1),0)</f>
        <v>0</v>
      </c>
      <c r="Z110" s="141"/>
      <c r="AA110" s="140">
        <f>IF(((Z110&gt;=1)*AND(Z110&lt;=Z$5)),Z$9*(1-Z$7)^(Z110-1),0)</f>
        <v>0</v>
      </c>
      <c r="AB110" s="141"/>
      <c r="AC110" s="140">
        <f>IF(((AB110&gt;=1)*AND(AB110&lt;=AB$5)),AB$9*(1-AB$7)^(AB110-1),0)</f>
        <v>0</v>
      </c>
      <c r="AD110" s="116"/>
      <c r="AE110" s="140">
        <f>IF(((AD110&gt;=1)*AND(AD110&lt;=AD$5)),AD$9*(1-AD$7)^(AD110-1),0)</f>
        <v>0</v>
      </c>
      <c r="AF110" s="116"/>
      <c r="AG110" s="140">
        <f>IF(((AF110&gt;=1)*AND(AF110&lt;=AF$5)),AF$9*(1-AF$7)^(AF110-1),0)</f>
        <v>0</v>
      </c>
      <c r="AH110" s="116"/>
      <c r="AI110" s="140">
        <f>IF(((AH110&gt;=1)*AND(AH110&lt;=AH$5)),AH$9*(1-AH$7)^(AH110-1),0)</f>
        <v>0</v>
      </c>
      <c r="AJ110" s="116"/>
      <c r="AK110" s="140">
        <f>IF(((AJ110&gt;=1)*AND(AJ110&lt;=AJ$5)),AJ$9*(1-AJ$7)^(AJ110-1),0)</f>
        <v>0</v>
      </c>
      <c r="AL110" s="116"/>
      <c r="AM110" s="140">
        <f>IF(((AL110&gt;=1)*AND(AL110&lt;=AL$4)),AL$9*(1-AL$7)^(AL110-1),0)</f>
        <v>0</v>
      </c>
      <c r="AN110" s="116"/>
      <c r="AO110" s="140">
        <f>IF(((AN110&gt;=1)*AND(AN110&lt;=AN$4)),AN$9*(1-AN$7)^(AN110-1),0)</f>
        <v>0</v>
      </c>
      <c r="AP110" s="116"/>
      <c r="AQ110" s="140">
        <f>IF(((AP110&gt;=1)*AND(AP110&lt;=AP$4)),AP$9*(1-AP$7)^(AP110-1),0)</f>
        <v>0</v>
      </c>
      <c r="AR110" s="116"/>
      <c r="AS110" s="140">
        <f>IF(((AR110&gt;=1)*AND(AR110&lt;=AR$4)),AR$9*(1-AR$7)^(AR110-1),0)</f>
        <v>0</v>
      </c>
      <c r="AT110" s="116"/>
      <c r="AU110" s="140">
        <f>IF(((AT110&gt;=1)*AND(AT110&lt;=AT$5)),AT$9*(1-AT$7)^(AT110-1),0)</f>
        <v>0</v>
      </c>
      <c r="AV110" s="111"/>
      <c r="AW110" s="116"/>
      <c r="AX110" s="140">
        <f>LARGE((AZ110,BB110,BD110,BF110,BH110,BJ110,BL110,BN110),1)</f>
        <v>0</v>
      </c>
      <c r="AY110" s="116"/>
      <c r="AZ110" s="140">
        <f>IF(((AY110&gt;=1)*AND(AY110&lt;=AY$5)),AY$9*(1-AY$7)^(AY110-1),0)</f>
        <v>0</v>
      </c>
      <c r="BA110" s="116"/>
      <c r="BB110" s="140">
        <f>IF(((BA110&gt;=1)*AND(BA110&lt;=BA$5)),BA$9*(1-BA$7)^(BA110-1),0)</f>
        <v>0</v>
      </c>
      <c r="BD110" s="140">
        <f>IF(((BC110&gt;=1)*AND(BC110&lt;=BC$5)),BC$9*(1-BC$7)^(BC110-1),0)</f>
        <v>0</v>
      </c>
      <c r="BE110" s="100"/>
      <c r="BF110" s="140">
        <f>IF(((BE110&gt;=1)*AND(BE110&lt;=BE$5)),BE$9*(1-BE$7)^(BE110-1),0)</f>
        <v>0</v>
      </c>
      <c r="BG110" s="100"/>
      <c r="BH110" s="140">
        <f>IF(((BG110&gt;=1)*AND(BG110&lt;=BG$5)),BG$9*(1-BG$7)^(BG110-1),0)</f>
        <v>0</v>
      </c>
      <c r="BI110" s="100"/>
      <c r="BJ110" s="140">
        <f>IF(((BI110&gt;=1)*AND(BI110&lt;=BI$5)),BI$9*(1-BI$7)^(BI110-1),0)</f>
        <v>0</v>
      </c>
      <c r="BK110" s="100"/>
      <c r="BL110" s="140">
        <f>IF(((BK110&gt;=1)*AND(BK110&lt;=BK$5)),BK$9*(1-BK$7)^(BK110-1),0)</f>
        <v>0</v>
      </c>
      <c r="BM110" s="116"/>
      <c r="BN110" s="262">
        <f>IF(((BM110&gt;=1)*AND(BM110&lt;=BM$5)),BM$9*(1-BM$7)^(BM110-1),0)</f>
        <v>0</v>
      </c>
    </row>
    <row r="111" spans="1:66" s="112" customFormat="1" ht="18" customHeight="1" x14ac:dyDescent="0.2">
      <c r="A111" s="112">
        <f>RANK($H111,($H$11:$H$222),0)</f>
        <v>89</v>
      </c>
      <c r="B111" s="168" t="s">
        <v>221</v>
      </c>
      <c r="C111" s="112" t="s">
        <v>67</v>
      </c>
      <c r="D111" s="183">
        <f>LARGE((K111,M111,O111,Q111,S111,U111,W111,Y111,AA111,AC111,AE111,AG111,AI111,AK111,AM111,AU111,AX111),1)</f>
        <v>0</v>
      </c>
      <c r="E111" s="183">
        <f>LARGE((K111,M111,O111,Q111,S111,U111,W111,Y111,AA111,AC111,AE111,AG111,AI111,AK111,AM111,AU111,AX111),2)</f>
        <v>0</v>
      </c>
      <c r="F111" s="183">
        <f>LARGE((K111,M111,O111,Q111,S111,U111,W111,Y111,AA111,AC111,AE111,AG111,AI111,AK111,AM111,AU111,AX111),3)</f>
        <v>0</v>
      </c>
      <c r="G111" s="183"/>
      <c r="H111" s="110">
        <f>SUM(D111:G111)</f>
        <v>0</v>
      </c>
      <c r="I111" s="240"/>
      <c r="J111" s="116"/>
      <c r="K111" s="140">
        <f>IF(((J111&gt;=1)*AND(J111&lt;=J$5)),J$9*(1-J$7)^(J111-1),0)</f>
        <v>0</v>
      </c>
      <c r="L111" s="96"/>
      <c r="M111" s="140">
        <f>IF(((L111&gt;=1)*AND(L111&lt;=L$5)),L$9*(1-L$7)^(L111-1),0)</f>
        <v>0</v>
      </c>
      <c r="N111" s="116"/>
      <c r="O111" s="140">
        <f>IF(((N111&gt;=1)*AND(N111&lt;=N$5)),N$9*(1-N$7)^(N111-1),0)</f>
        <v>0</v>
      </c>
      <c r="P111" s="116"/>
      <c r="Q111" s="140">
        <f>IF(((P111&gt;=1)*AND(P111&lt;=P$5)),P$9*(1-P$7)^(P111-1),0)</f>
        <v>0</v>
      </c>
      <c r="R111" s="116"/>
      <c r="S111" s="140">
        <f>IF(((R111&gt;=1)*AND(R111&lt;=R$5)),R$9*(1-R$7)^(R111-1),0)</f>
        <v>0</v>
      </c>
      <c r="T111" s="116"/>
      <c r="U111" s="140">
        <f>IF(((T111&gt;=1)*AND(T111&lt;=T$5)),T$9*(1-T$7)^(T111-1),0)</f>
        <v>0</v>
      </c>
      <c r="V111" s="96"/>
      <c r="W111" s="140">
        <f>IF(((V111&gt;=1)*AND(V111&lt;=V$5)),V$9*(1-V$7)^(V111-1),0)</f>
        <v>0</v>
      </c>
      <c r="X111" s="116"/>
      <c r="Y111" s="140">
        <f>IF(((X111&gt;=1)*AND(X111&lt;=X$5)),X$9*(1-X$7)^(X111-1),0)</f>
        <v>0</v>
      </c>
      <c r="Z111" s="141"/>
      <c r="AA111" s="140">
        <f>IF(((Z111&gt;=1)*AND(Z111&lt;=Z$5)),Z$9*(1-Z$7)^(Z111-1),0)</f>
        <v>0</v>
      </c>
      <c r="AB111" s="141"/>
      <c r="AC111" s="140">
        <f>IF(((AB111&gt;=1)*AND(AB111&lt;=AB$5)),AB$9*(1-AB$7)^(AB111-1),0)</f>
        <v>0</v>
      </c>
      <c r="AD111" s="116"/>
      <c r="AE111" s="140">
        <f>IF(((AD111&gt;=1)*AND(AD111&lt;=AD$5)),AD$9*(1-AD$7)^(AD111-1),0)</f>
        <v>0</v>
      </c>
      <c r="AF111" s="116"/>
      <c r="AG111" s="140">
        <f>IF(((AF111&gt;=1)*AND(AF111&lt;=AF$5)),AF$9*(1-AF$7)^(AF111-1),0)</f>
        <v>0</v>
      </c>
      <c r="AH111" s="116"/>
      <c r="AI111" s="140">
        <f>IF(((AH111&gt;=1)*AND(AH111&lt;=AH$5)),AH$9*(1-AH$7)^(AH111-1),0)</f>
        <v>0</v>
      </c>
      <c r="AJ111" s="116"/>
      <c r="AK111" s="140">
        <f>IF(((AJ111&gt;=1)*AND(AJ111&lt;=AJ$5)),AJ$9*(1-AJ$7)^(AJ111-1),0)</f>
        <v>0</v>
      </c>
      <c r="AL111" s="116"/>
      <c r="AM111" s="140">
        <f>IF(((AL111&gt;=1)*AND(AL111&lt;=AL$4)),AL$9*(1-AL$7)^(AL111-1),0)</f>
        <v>0</v>
      </c>
      <c r="AN111" s="155"/>
      <c r="AO111" s="156">
        <f>IF(((AN111&gt;=1)*AND(AN111&lt;=AN$4)),AN$9*(1-AN$7)^(AN111-1),0)</f>
        <v>0</v>
      </c>
      <c r="AP111" s="116"/>
      <c r="AQ111" s="140">
        <f>IF(((AP111&gt;=1)*AND(AP111&lt;=AP$4)),AP$9*(1-AP$7)^(AP111-1),0)</f>
        <v>0</v>
      </c>
      <c r="AR111" s="116"/>
      <c r="AS111" s="140">
        <f>IF(((AR111&gt;=1)*AND(AR111&lt;=AR$4)),AR$9*(1-AR$7)^(AR111-1),0)</f>
        <v>0</v>
      </c>
      <c r="AT111" s="116"/>
      <c r="AU111" s="140">
        <f>IF(((AT111&gt;=1)*AND(AT111&lt;=AT$5)),AT$9*(1-AT$7)^(AT111-1),0)</f>
        <v>0</v>
      </c>
      <c r="AV111" s="111"/>
      <c r="AW111" s="116"/>
      <c r="AX111" s="140">
        <f>LARGE((AZ111,BB111,BD111,BF111,BH111,BJ111,BL111,BN111),1)</f>
        <v>0</v>
      </c>
      <c r="AY111" s="116"/>
      <c r="AZ111" s="140">
        <f>IF(((AY111&gt;=1)*AND(AY111&lt;=AY$5)),AY$9*(1-AY$7)^(AY111-1),0)</f>
        <v>0</v>
      </c>
      <c r="BA111" s="116"/>
      <c r="BB111" s="140">
        <f>IF(((BA111&gt;=1)*AND(BA111&lt;=BA$5)),BA$9*(1-BA$7)^(BA111-1),0)</f>
        <v>0</v>
      </c>
      <c r="BD111" s="140">
        <f>IF(((BC111&gt;=1)*AND(BC111&lt;=BC$5)),BC$9*(1-BC$7)^(BC111-1),0)</f>
        <v>0</v>
      </c>
      <c r="BE111" s="100"/>
      <c r="BF111" s="140">
        <f>IF(((BE111&gt;=1)*AND(BE111&lt;=BE$5)),BE$9*(1-BE$7)^(BE111-1),0)</f>
        <v>0</v>
      </c>
      <c r="BG111" s="100"/>
      <c r="BH111" s="140">
        <f>IF(((BG111&gt;=1)*AND(BG111&lt;=BG$5)),BG$9*(1-BG$7)^(BG111-1),0)</f>
        <v>0</v>
      </c>
      <c r="BI111" s="100"/>
      <c r="BJ111" s="140">
        <f>IF(((BI111&gt;=1)*AND(BI111&lt;=BI$5)),BI$9*(1-BI$7)^(BI111-1),0)</f>
        <v>0</v>
      </c>
      <c r="BK111" s="100"/>
      <c r="BL111" s="140">
        <f>IF(((BK111&gt;=1)*AND(BK111&lt;=BK$5)),BK$9*(1-BK$7)^(BK111-1),0)</f>
        <v>0</v>
      </c>
      <c r="BM111" s="116"/>
      <c r="BN111" s="262">
        <f>IF(((BM111&gt;=1)*AND(BM111&lt;=BM$5)),BM$9*(1-BM$7)^(BM111-1),0)</f>
        <v>0</v>
      </c>
    </row>
    <row r="112" spans="1:66" s="112" customFormat="1" ht="18" customHeight="1" x14ac:dyDescent="0.15">
      <c r="A112" s="112">
        <f>RANK($H112,($H$11:$H$222),0)</f>
        <v>89</v>
      </c>
      <c r="B112" s="101" t="s">
        <v>204</v>
      </c>
      <c r="C112" s="98" t="s">
        <v>65</v>
      </c>
      <c r="D112" s="183">
        <f>LARGE((K112,M112,O112,Q112,S112,U112,W112,Y112,AA112,AC112,AE112,AG112,AI112,AK112,AM112,AU112,AX112),1)</f>
        <v>0</v>
      </c>
      <c r="E112" s="183">
        <f>LARGE((K112,M112,O112,Q112,S112,U112,W112,Y112,AA112,AC112,AE112,AG112,AI112,AK112,AM112,AU112,AX112),2)</f>
        <v>0</v>
      </c>
      <c r="F112" s="183">
        <f>LARGE((K112,M112,O112,Q112,S112,U112,W112,Y112,AA112,AC112,AE112,AG112,AI112,AK112,AM112,AU112,AX112),3)</f>
        <v>0</v>
      </c>
      <c r="G112" s="183"/>
      <c r="H112" s="110">
        <f>SUM(D112:G112)</f>
        <v>0</v>
      </c>
      <c r="I112" s="240"/>
      <c r="J112" s="116"/>
      <c r="K112" s="140">
        <f>IF(((J112&gt;=1)*AND(J112&lt;=J$5)),J$9*(1-J$7)^(J112-1),0)</f>
        <v>0</v>
      </c>
      <c r="L112" s="96"/>
      <c r="M112" s="140">
        <f>IF(((L112&gt;=1)*AND(L112&lt;=L$5)),L$9*(1-L$7)^(L112-1),0)</f>
        <v>0</v>
      </c>
      <c r="N112" s="116"/>
      <c r="O112" s="140">
        <f>IF(((N112&gt;=1)*AND(N112&lt;=N$5)),N$9*(1-N$7)^(N112-1),0)</f>
        <v>0</v>
      </c>
      <c r="P112" s="116"/>
      <c r="Q112" s="140">
        <f>IF(((P112&gt;=1)*AND(P112&lt;=P$5)),P$9*(1-P$7)^(P112-1),0)</f>
        <v>0</v>
      </c>
      <c r="R112" s="116"/>
      <c r="S112" s="140">
        <f>IF(((R112&gt;=1)*AND(R112&lt;=R$5)),R$9*(1-R$7)^(R112-1),0)</f>
        <v>0</v>
      </c>
      <c r="T112" s="116"/>
      <c r="U112" s="140">
        <f>IF(((T112&gt;=1)*AND(T112&lt;=T$5)),T$9*(1-T$7)^(T112-1),0)</f>
        <v>0</v>
      </c>
      <c r="V112" s="96"/>
      <c r="W112" s="140">
        <f>IF(((V112&gt;=1)*AND(V112&lt;=V$5)),V$9*(1-V$7)^(V112-1),0)</f>
        <v>0</v>
      </c>
      <c r="X112" s="116"/>
      <c r="Y112" s="140">
        <f>IF(((X112&gt;=1)*AND(X112&lt;=X$5)),X$9*(1-X$7)^(X112-1),0)</f>
        <v>0</v>
      </c>
      <c r="Z112" s="141"/>
      <c r="AA112" s="140">
        <f>IF(((Z112&gt;=1)*AND(Z112&lt;=Z$5)),Z$9*(1-Z$7)^(Z112-1),0)</f>
        <v>0</v>
      </c>
      <c r="AB112" s="141"/>
      <c r="AC112" s="140">
        <f>IF(((AB112&gt;=1)*AND(AB112&lt;=AB$5)),AB$9*(1-AB$7)^(AB112-1),0)</f>
        <v>0</v>
      </c>
      <c r="AD112" s="116"/>
      <c r="AE112" s="140">
        <f>IF(((AD112&gt;=1)*AND(AD112&lt;=AD$5)),AD$9*(1-AD$7)^(AD112-1),0)</f>
        <v>0</v>
      </c>
      <c r="AF112" s="116"/>
      <c r="AG112" s="140">
        <f>IF(((AF112&gt;=1)*AND(AF112&lt;=AF$5)),AF$9*(1-AF$7)^(AF112-1),0)</f>
        <v>0</v>
      </c>
      <c r="AH112" s="116"/>
      <c r="AI112" s="140">
        <f>IF(((AH112&gt;=1)*AND(AH112&lt;=AH$5)),AH$9*(1-AH$7)^(AH112-1),0)</f>
        <v>0</v>
      </c>
      <c r="AJ112" s="116"/>
      <c r="AK112" s="140">
        <f>IF(((AJ112&gt;=1)*AND(AJ112&lt;=AJ$5)),AJ$9*(1-AJ$7)^(AJ112-1),0)</f>
        <v>0</v>
      </c>
      <c r="AL112" s="116"/>
      <c r="AM112" s="140">
        <f>IF(((AL112&gt;=1)*AND(AL112&lt;=AL$4)),AL$9*(1-AL$7)^(AL112-1),0)</f>
        <v>0</v>
      </c>
      <c r="AN112" s="155"/>
      <c r="AO112" s="156">
        <f>IF(((AN112&gt;=1)*AND(AN112&lt;=AN$4)),AN$9*(1-AN$7)^(AN112-1),0)</f>
        <v>0</v>
      </c>
      <c r="AP112" s="116"/>
      <c r="AQ112" s="140">
        <f>IF(((AP112&gt;=1)*AND(AP112&lt;=AP$4)),AP$9*(1-AP$7)^(AP112-1),0)</f>
        <v>0</v>
      </c>
      <c r="AR112" s="116"/>
      <c r="AS112" s="140">
        <f>IF(((AR112&gt;=1)*AND(AR112&lt;=AR$4)),AR$9*(1-AR$7)^(AR112-1),0)</f>
        <v>0</v>
      </c>
      <c r="AT112" s="116"/>
      <c r="AU112" s="140">
        <f>IF(((AT112&gt;=1)*AND(AT112&lt;=AT$5)),AT$9*(1-AT$7)^(AT112-1),0)</f>
        <v>0</v>
      </c>
      <c r="AV112" s="111"/>
      <c r="AW112" s="116"/>
      <c r="AX112" s="140">
        <f>LARGE((AZ112,BB112,BD112,BF112,BH112,BJ112,BL112,BN112),1)</f>
        <v>0</v>
      </c>
      <c r="AY112" s="116"/>
      <c r="AZ112" s="140">
        <f>IF(((AY112&gt;=1)*AND(AY112&lt;=AY$5)),AY$9*(1-AY$7)^(AY112-1),0)</f>
        <v>0</v>
      </c>
      <c r="BA112" s="116"/>
      <c r="BB112" s="140">
        <f>IF(((BA112&gt;=1)*AND(BA112&lt;=BA$5)),BA$9*(1-BA$7)^(BA112-1),0)</f>
        <v>0</v>
      </c>
      <c r="BD112" s="140">
        <f>IF(((BC112&gt;=1)*AND(BC112&lt;=BC$5)),BC$9*(1-BC$7)^(BC112-1),0)</f>
        <v>0</v>
      </c>
      <c r="BE112" s="100"/>
      <c r="BF112" s="140">
        <f>IF(((BE112&gt;=1)*AND(BE112&lt;=BE$5)),BE$9*(1-BE$7)^(BE112-1),0)</f>
        <v>0</v>
      </c>
      <c r="BG112" s="100"/>
      <c r="BH112" s="140">
        <f>IF(((BG112&gt;=1)*AND(BG112&lt;=BG$5)),BG$9*(1-BG$7)^(BG112-1),0)</f>
        <v>0</v>
      </c>
      <c r="BI112" s="100"/>
      <c r="BJ112" s="140">
        <f>IF(((BI112&gt;=1)*AND(BI112&lt;=BI$5)),BI$9*(1-BI$7)^(BI112-1),0)</f>
        <v>0</v>
      </c>
      <c r="BK112" s="100"/>
      <c r="BL112" s="140">
        <f>IF(((BK112&gt;=1)*AND(BK112&lt;=BK$5)),BK$9*(1-BK$7)^(BK112-1),0)</f>
        <v>0</v>
      </c>
      <c r="BM112" s="116"/>
      <c r="BN112" s="262">
        <f>IF(((BM112&gt;=1)*AND(BM112&lt;=BM$5)),BM$9*(1-BM$7)^(BM112-1),0)</f>
        <v>0</v>
      </c>
    </row>
    <row r="113" spans="1:66" s="112" customFormat="1" ht="18" customHeight="1" x14ac:dyDescent="0.2">
      <c r="A113" s="112">
        <f>RANK($H113,($H$11:$H$222),0)</f>
        <v>89</v>
      </c>
      <c r="B113" s="168" t="s">
        <v>80</v>
      </c>
      <c r="C113" s="112" t="s">
        <v>67</v>
      </c>
      <c r="D113" s="183">
        <f>LARGE((K113,M113,O113,Q113,S113,U113,W113,Y113,AA113,AC113,AE113,AG113,AI113,AK113,AM113,AU113,AX113),1)</f>
        <v>0</v>
      </c>
      <c r="E113" s="183">
        <f>LARGE((K113,M113,O113,Q113,S113,U113,W113,Y113,AA113,AC113,AE113,AG113,AI113,AK113,AM113,AU113,AX113),2)</f>
        <v>0</v>
      </c>
      <c r="F113" s="183">
        <f>LARGE((K113,M113,O113,Q113,S113,U113,W113,Y113,AA113,AC113,AE113,AG113,AI113,AK113,AM113,AU113,AX113),3)</f>
        <v>0</v>
      </c>
      <c r="G113" s="183"/>
      <c r="H113" s="110">
        <f>SUM(D113:G113)</f>
        <v>0</v>
      </c>
      <c r="I113" s="240"/>
      <c r="J113" s="116"/>
      <c r="K113" s="140">
        <f>IF(((J113&gt;=1)*AND(J113&lt;=J$5)),J$9*(1-J$7)^(J113-1),0)</f>
        <v>0</v>
      </c>
      <c r="L113" s="96"/>
      <c r="M113" s="140">
        <f>IF(((L113&gt;=1)*AND(L113&lt;=L$5)),L$9*(1-L$7)^(L113-1),0)</f>
        <v>0</v>
      </c>
      <c r="N113" s="116"/>
      <c r="O113" s="140">
        <f>IF(((N113&gt;=1)*AND(N113&lt;=N$5)),N$9*(1-N$7)^(N113-1),0)</f>
        <v>0</v>
      </c>
      <c r="P113" s="116"/>
      <c r="Q113" s="140">
        <f>IF(((P113&gt;=1)*AND(P113&lt;=P$5)),P$9*(1-P$7)^(P113-1),0)</f>
        <v>0</v>
      </c>
      <c r="R113" s="116"/>
      <c r="S113" s="140">
        <f>IF(((R113&gt;=1)*AND(R113&lt;=R$5)),R$9*(1-R$7)^(R113-1),0)</f>
        <v>0</v>
      </c>
      <c r="T113" s="116"/>
      <c r="U113" s="140">
        <f>IF(((T113&gt;=1)*AND(T113&lt;=T$5)),T$9*(1-T$7)^(T113-1),0)</f>
        <v>0</v>
      </c>
      <c r="V113" s="96"/>
      <c r="W113" s="140">
        <f>IF(((V113&gt;=1)*AND(V113&lt;=V$5)),V$9*(1-V$7)^(V113-1),0)</f>
        <v>0</v>
      </c>
      <c r="X113" s="116"/>
      <c r="Y113" s="140">
        <f>IF(((X113&gt;=1)*AND(X113&lt;=X$5)),X$9*(1-X$7)^(X113-1),0)</f>
        <v>0</v>
      </c>
      <c r="Z113" s="141"/>
      <c r="AA113" s="140">
        <f>IF(((Z113&gt;=1)*AND(Z113&lt;=Z$5)),Z$9*(1-Z$7)^(Z113-1),0)</f>
        <v>0</v>
      </c>
      <c r="AB113" s="141"/>
      <c r="AC113" s="140">
        <f>IF(((AB113&gt;=1)*AND(AB113&lt;=AB$5)),AB$9*(1-AB$7)^(AB113-1),0)</f>
        <v>0</v>
      </c>
      <c r="AD113" s="116"/>
      <c r="AE113" s="140">
        <f>IF(((AD113&gt;=1)*AND(AD113&lt;=AD$5)),AD$9*(1-AD$7)^(AD113-1),0)</f>
        <v>0</v>
      </c>
      <c r="AF113" s="116"/>
      <c r="AG113" s="140">
        <f>IF(((AF113&gt;=1)*AND(AF113&lt;=AF$5)),AF$9*(1-AF$7)^(AF113-1),0)</f>
        <v>0</v>
      </c>
      <c r="AH113" s="116"/>
      <c r="AI113" s="140">
        <f>IF(((AH113&gt;=1)*AND(AH113&lt;=AH$5)),AH$9*(1-AH$7)^(AH113-1),0)</f>
        <v>0</v>
      </c>
      <c r="AJ113" s="116"/>
      <c r="AK113" s="140">
        <f>IF(((AJ113&gt;=1)*AND(AJ113&lt;=AJ$5)),AJ$9*(1-AJ$7)^(AJ113-1),0)</f>
        <v>0</v>
      </c>
      <c r="AL113" s="116"/>
      <c r="AM113" s="140">
        <f>IF(((AL113&gt;=1)*AND(AL113&lt;=AL$4)),AL$9*(1-AL$7)^(AL113-1),0)</f>
        <v>0</v>
      </c>
      <c r="AN113" s="116"/>
      <c r="AO113" s="140">
        <f>IF(((AN113&gt;=1)*AND(AN113&lt;=AN$4)),AN$9*(1-AN$7)^(AN113-1),0)</f>
        <v>0</v>
      </c>
      <c r="AP113" s="116"/>
      <c r="AQ113" s="140">
        <f>IF(((AP113&gt;=1)*AND(AP113&lt;=AP$4)),AP$9*(1-AP$7)^(AP113-1),0)</f>
        <v>0</v>
      </c>
      <c r="AR113" s="116"/>
      <c r="AS113" s="140">
        <f>IF(((AR113&gt;=1)*AND(AR113&lt;=AR$4)),AR$9*(1-AR$7)^(AR113-1),0)</f>
        <v>0</v>
      </c>
      <c r="AT113" s="116"/>
      <c r="AU113" s="140">
        <f>IF(((AT113&gt;=1)*AND(AT113&lt;=AT$5)),AT$9*(1-AT$7)^(AT113-1),0)</f>
        <v>0</v>
      </c>
      <c r="AV113" s="111"/>
      <c r="AW113" s="116"/>
      <c r="AX113" s="140">
        <f>LARGE((AZ113,BB113,BD113,BF113,BH113,BJ113,BL113,BN113),1)</f>
        <v>0</v>
      </c>
      <c r="AY113" s="116"/>
      <c r="AZ113" s="140">
        <f>IF(((AY113&gt;=1)*AND(AY113&lt;=AY$5)),AY$9*(1-AY$7)^(AY113-1),0)</f>
        <v>0</v>
      </c>
      <c r="BA113" s="116"/>
      <c r="BB113" s="140">
        <f>IF(((BA113&gt;=1)*AND(BA113&lt;=BA$5)),BA$9*(1-BA$7)^(BA113-1),0)</f>
        <v>0</v>
      </c>
      <c r="BD113" s="140">
        <f>IF(((BC113&gt;=1)*AND(BC113&lt;=BC$5)),BC$9*(1-BC$7)^(BC113-1),0)</f>
        <v>0</v>
      </c>
      <c r="BE113" s="100"/>
      <c r="BF113" s="140">
        <f>IF(((BE113&gt;=1)*AND(BE113&lt;=BE$5)),BE$9*(1-BE$7)^(BE113-1),0)</f>
        <v>0</v>
      </c>
      <c r="BG113" s="100"/>
      <c r="BH113" s="140">
        <f>IF(((BG113&gt;=1)*AND(BG113&lt;=BG$5)),BG$9*(1-BG$7)^(BG113-1),0)</f>
        <v>0</v>
      </c>
      <c r="BI113" s="100"/>
      <c r="BJ113" s="140">
        <f>IF(((BI113&gt;=1)*AND(BI113&lt;=BI$5)),BI$9*(1-BI$7)^(BI113-1),0)</f>
        <v>0</v>
      </c>
      <c r="BK113" s="100"/>
      <c r="BL113" s="140">
        <f>IF(((BK113&gt;=1)*AND(BK113&lt;=BK$5)),BK$9*(1-BK$7)^(BK113-1),0)</f>
        <v>0</v>
      </c>
      <c r="BM113" s="116"/>
      <c r="BN113" s="262">
        <f>IF(((BM113&gt;=1)*AND(BM113&lt;=BM$5)),BM$9*(1-BM$7)^(BM113-1),0)</f>
        <v>0</v>
      </c>
    </row>
    <row r="114" spans="1:66" s="112" customFormat="1" ht="18" customHeight="1" x14ac:dyDescent="0.2">
      <c r="A114" s="112">
        <f>RANK($H114,($H$11:$H$222),0)</f>
        <v>89</v>
      </c>
      <c r="B114" s="168" t="s">
        <v>205</v>
      </c>
      <c r="C114" s="112" t="s">
        <v>124</v>
      </c>
      <c r="D114" s="183">
        <f>LARGE((K114,M114,O114,Q114,S114,U114,W114,Y114,AA114,AC114,AE114,AG114,AI114,AK114,AM114,AU114,AX114),1)</f>
        <v>0</v>
      </c>
      <c r="E114" s="183">
        <f>LARGE((K114,M114,O114,Q114,S114,U114,W114,Y114,AA114,AC114,AE114,AG114,AI114,AK114,AM114,AU114,AX114),2)</f>
        <v>0</v>
      </c>
      <c r="F114" s="183">
        <f>LARGE((K114,M114,O114,Q114,S114,U114,W114,Y114,AA114,AC114,AE114,AG114,AI114,AK114,AM114,AU114,AX114),3)</f>
        <v>0</v>
      </c>
      <c r="G114" s="183"/>
      <c r="H114" s="110">
        <f>SUM(D114:G114)</f>
        <v>0</v>
      </c>
      <c r="I114" s="240"/>
      <c r="J114" s="116"/>
      <c r="K114" s="140">
        <f>IF(((J114&gt;=1)*AND(J114&lt;=J$5)),J$9*(1-J$7)^(J114-1),0)</f>
        <v>0</v>
      </c>
      <c r="L114" s="96"/>
      <c r="M114" s="140">
        <f>IF(((L114&gt;=1)*AND(L114&lt;=L$5)),L$9*(1-L$7)^(L114-1),0)</f>
        <v>0</v>
      </c>
      <c r="N114" s="116"/>
      <c r="O114" s="140">
        <f>IF(((N114&gt;=1)*AND(N114&lt;=N$5)),N$9*(1-N$7)^(N114-1),0)</f>
        <v>0</v>
      </c>
      <c r="P114" s="116"/>
      <c r="Q114" s="140">
        <f>IF(((P114&gt;=1)*AND(P114&lt;=P$5)),P$9*(1-P$7)^(P114-1),0)</f>
        <v>0</v>
      </c>
      <c r="R114" s="116"/>
      <c r="S114" s="140">
        <f>IF(((R114&gt;=1)*AND(R114&lt;=R$5)),R$9*(1-R$7)^(R114-1),0)</f>
        <v>0</v>
      </c>
      <c r="T114" s="116"/>
      <c r="U114" s="140">
        <f>IF(((T114&gt;=1)*AND(T114&lt;=T$5)),T$9*(1-T$7)^(T114-1),0)</f>
        <v>0</v>
      </c>
      <c r="V114" s="96"/>
      <c r="W114" s="140">
        <f>IF(((V114&gt;=1)*AND(V114&lt;=V$5)),V$9*(1-V$7)^(V114-1),0)</f>
        <v>0</v>
      </c>
      <c r="X114" s="116"/>
      <c r="Y114" s="140">
        <f>IF(((X114&gt;=1)*AND(X114&lt;=X$5)),X$9*(1-X$7)^(X114-1),0)</f>
        <v>0</v>
      </c>
      <c r="Z114" s="141"/>
      <c r="AA114" s="140">
        <f>IF(((Z114&gt;=1)*AND(Z114&lt;=Z$5)),Z$9*(1-Z$7)^(Z114-1),0)</f>
        <v>0</v>
      </c>
      <c r="AB114" s="141"/>
      <c r="AC114" s="140">
        <f>IF(((AB114&gt;=1)*AND(AB114&lt;=AB$5)),AB$9*(1-AB$7)^(AB114-1),0)</f>
        <v>0</v>
      </c>
      <c r="AD114" s="116"/>
      <c r="AE114" s="140">
        <f>IF(((AD114&gt;=1)*AND(AD114&lt;=AD$5)),AD$9*(1-AD$7)^(AD114-1),0)</f>
        <v>0</v>
      </c>
      <c r="AF114" s="116"/>
      <c r="AG114" s="140">
        <f>IF(((AF114&gt;=1)*AND(AF114&lt;=AF$5)),AF$9*(1-AF$7)^(AF114-1),0)</f>
        <v>0</v>
      </c>
      <c r="AH114" s="116"/>
      <c r="AI114" s="140">
        <f>IF(((AH114&gt;=1)*AND(AH114&lt;=AH$5)),AH$9*(1-AH$7)^(AH114-1),0)</f>
        <v>0</v>
      </c>
      <c r="AJ114" s="116"/>
      <c r="AK114" s="140">
        <f>IF(((AJ114&gt;=1)*AND(AJ114&lt;=AJ$5)),AJ$9*(1-AJ$7)^(AJ114-1),0)</f>
        <v>0</v>
      </c>
      <c r="AL114" s="116"/>
      <c r="AM114" s="140">
        <f>IF(((AL114&gt;=1)*AND(AL114&lt;=AL$4)),AL$9*(1-AL$7)^(AL114-1),0)</f>
        <v>0</v>
      </c>
      <c r="AN114" s="155"/>
      <c r="AO114" s="156">
        <f>IF(((AN114&gt;=1)*AND(AN114&lt;=AN$4)),AN$9*(1-AN$7)^(AN114-1),0)</f>
        <v>0</v>
      </c>
      <c r="AP114" s="116"/>
      <c r="AQ114" s="140">
        <f>IF(((AP114&gt;=1)*AND(AP114&lt;=AP$4)),AP$9*(1-AP$7)^(AP114-1),0)</f>
        <v>0</v>
      </c>
      <c r="AR114" s="116"/>
      <c r="AS114" s="140">
        <f>IF(((AR114&gt;=1)*AND(AR114&lt;=AR$4)),AR$9*(1-AR$7)^(AR114-1),0)</f>
        <v>0</v>
      </c>
      <c r="AT114" s="116"/>
      <c r="AU114" s="140">
        <f>IF(((AT114&gt;=1)*AND(AT114&lt;=AT$5)),AT$9*(1-AT$7)^(AT114-1),0)</f>
        <v>0</v>
      </c>
      <c r="AV114" s="111"/>
      <c r="AW114" s="116"/>
      <c r="AX114" s="140">
        <f>LARGE((AZ114,BB114,BD114,BF114,BH114,BJ114,BL114,BN114),1)</f>
        <v>0</v>
      </c>
      <c r="AY114" s="116"/>
      <c r="AZ114" s="140">
        <f>IF(((AY114&gt;=1)*AND(AY114&lt;=AY$5)),AY$9*(1-AY$7)^(AY114-1),0)</f>
        <v>0</v>
      </c>
      <c r="BA114" s="116"/>
      <c r="BB114" s="140">
        <f>IF(((BA114&gt;=1)*AND(BA114&lt;=BA$5)),BA$9*(1-BA$7)^(BA114-1),0)</f>
        <v>0</v>
      </c>
      <c r="BD114" s="140">
        <f>IF(((BC114&gt;=1)*AND(BC114&lt;=BC$5)),BC$9*(1-BC$7)^(BC114-1),0)</f>
        <v>0</v>
      </c>
      <c r="BE114" s="100"/>
      <c r="BF114" s="140">
        <f>IF(((BE114&gt;=1)*AND(BE114&lt;=BE$5)),BE$9*(1-BE$7)^(BE114-1),0)</f>
        <v>0</v>
      </c>
      <c r="BG114" s="100"/>
      <c r="BH114" s="140">
        <f>IF(((BG114&gt;=1)*AND(BG114&lt;=BG$5)),BG$9*(1-BG$7)^(BG114-1),0)</f>
        <v>0</v>
      </c>
      <c r="BI114" s="100"/>
      <c r="BJ114" s="140">
        <f>IF(((BI114&gt;=1)*AND(BI114&lt;=BI$5)),BI$9*(1-BI$7)^(BI114-1),0)</f>
        <v>0</v>
      </c>
      <c r="BK114" s="100"/>
      <c r="BL114" s="140">
        <f>IF(((BK114&gt;=1)*AND(BK114&lt;=BK$5)),BK$9*(1-BK$7)^(BK114-1),0)</f>
        <v>0</v>
      </c>
      <c r="BM114" s="116"/>
      <c r="BN114" s="262">
        <f>IF(((BM114&gt;=1)*AND(BM114&lt;=BM$5)),BM$9*(1-BM$7)^(BM114-1),0)</f>
        <v>0</v>
      </c>
    </row>
    <row r="115" spans="1:66" s="112" customFormat="1" ht="18" customHeight="1" x14ac:dyDescent="0.15">
      <c r="A115" s="112">
        <f>RANK($H115,($H$11:$H$222),0)</f>
        <v>89</v>
      </c>
      <c r="B115" s="168" t="s">
        <v>379</v>
      </c>
      <c r="C115" s="112" t="s">
        <v>65</v>
      </c>
      <c r="D115" s="183">
        <f>LARGE((K115,M115,O115,Q115,S115,U115,W115,Y115,AA115,AC115,AE115,AG115,AI115,AK115,AM115,AU115,AX115),1)</f>
        <v>0</v>
      </c>
      <c r="E115" s="183">
        <f>LARGE((K115,M115,O115,Q115,S115,U115,W115,Y115,AA115,AC115,AE115,AG115,AI115,AK115,AM115,AU115,AX115),2)</f>
        <v>0</v>
      </c>
      <c r="F115" s="183">
        <f>LARGE((K115,M115,O115,Q115,S115,U115,W115,Y115,AA115,AC115,AE115,AG115,AI115,AK115,AM115,AU115,AX115),3)</f>
        <v>0</v>
      </c>
      <c r="G115" s="183"/>
      <c r="H115" s="110">
        <f>SUM(D115:G115)</f>
        <v>0</v>
      </c>
      <c r="I115" s="240"/>
      <c r="J115" s="116"/>
      <c r="K115" s="140">
        <f>IF(((J115&gt;=1)*AND(J115&lt;=J$5)),J$9*(1-J$7)^(J115-1),0)</f>
        <v>0</v>
      </c>
      <c r="L115" s="96"/>
      <c r="M115" s="140">
        <f>IF(((L115&gt;=1)*AND(L115&lt;=L$5)),L$9*(1-L$7)^(L115-1),0)</f>
        <v>0</v>
      </c>
      <c r="N115" s="116"/>
      <c r="O115" s="140">
        <f>IF(((N115&gt;=1)*AND(N115&lt;=N$5)),N$9*(1-N$7)^(N115-1),0)</f>
        <v>0</v>
      </c>
      <c r="P115" s="116"/>
      <c r="Q115" s="140">
        <f>IF(((P115&gt;=1)*AND(P115&lt;=P$5)),P$9*(1-P$7)^(P115-1),0)</f>
        <v>0</v>
      </c>
      <c r="R115" s="116"/>
      <c r="S115" s="140">
        <f>IF(((R115&gt;=1)*AND(R115&lt;=R$5)),R$9*(1-R$7)^(R115-1),0)</f>
        <v>0</v>
      </c>
      <c r="T115" s="116"/>
      <c r="U115" s="140">
        <f>IF(((T115&gt;=1)*AND(T115&lt;=T$5)),T$9*(1-T$7)^(T115-1),0)</f>
        <v>0</v>
      </c>
      <c r="V115" s="116"/>
      <c r="W115" s="140">
        <f>IF(((V115&gt;=1)*AND(V115&lt;=V$5)),V$9*(1-V$7)^(V115-1),0)</f>
        <v>0</v>
      </c>
      <c r="X115" s="116"/>
      <c r="Y115" s="140">
        <f>IF(((X115&gt;=1)*AND(X115&lt;=X$5)),X$9*(1-X$7)^(X115-1),0)</f>
        <v>0</v>
      </c>
      <c r="Z115" s="141"/>
      <c r="AA115" s="140">
        <f>IF(((Z115&gt;=1)*AND(Z115&lt;=Z$5)),Z$9*(1-Z$7)^(Z115-1),0)</f>
        <v>0</v>
      </c>
      <c r="AB115" s="141"/>
      <c r="AC115" s="140">
        <f>IF(((AB115&gt;=1)*AND(AB115&lt;=AB$5)),AB$9*(1-AB$7)^(AB115-1),0)</f>
        <v>0</v>
      </c>
      <c r="AD115" s="116"/>
      <c r="AE115" s="140">
        <f>IF(((AD115&gt;=1)*AND(AD115&lt;=AD$5)),AD$9*(1-AD$7)^(AD115-1),0)</f>
        <v>0</v>
      </c>
      <c r="AF115" s="116"/>
      <c r="AG115" s="140">
        <f>IF(((AF115&gt;=1)*AND(AF115&lt;=AF$5)),AF$9*(1-AF$7)^(AF115-1),0)</f>
        <v>0</v>
      </c>
      <c r="AH115" s="116"/>
      <c r="AI115" s="140">
        <f>IF(((AH115&gt;=1)*AND(AH115&lt;=AH$5)),AH$9*(1-AH$7)^(AH115-1),0)</f>
        <v>0</v>
      </c>
      <c r="AJ115" s="116"/>
      <c r="AK115" s="140">
        <f>IF(((AJ115&gt;=1)*AND(AJ115&lt;=AJ$5)),AJ$9*(1-AJ$7)^(AJ115-1),0)</f>
        <v>0</v>
      </c>
      <c r="AL115" s="116"/>
      <c r="AM115" s="140">
        <f>IF(((AL115&gt;=1)*AND(AL115&lt;=AL$4)),AL$9*(1-AL$7)^(AL115-1),0)</f>
        <v>0</v>
      </c>
      <c r="AN115" s="155"/>
      <c r="AO115" s="156">
        <f>IF(((AN115&gt;=1)*AND(AN115&lt;=AN$4)),AN$9*(1-AN$7)^(AN115-1),0)</f>
        <v>0</v>
      </c>
      <c r="AP115" s="116"/>
      <c r="AQ115" s="140">
        <f>IF(((AP115&gt;=1)*AND(AP115&lt;=AP$4)),AP$9*(1-AP$7)^(AP115-1),0)</f>
        <v>0</v>
      </c>
      <c r="AR115" s="116"/>
      <c r="AS115" s="140">
        <f>IF(((AR115&gt;=1)*AND(AR115&lt;=AR$4)),AR$9*(1-AR$7)^(AR115-1),0)</f>
        <v>0</v>
      </c>
      <c r="AT115" s="116"/>
      <c r="AU115" s="140">
        <f>IF(((AT115&gt;=1)*AND(AT115&lt;=AT$5)),AT$9*(1-AT$7)^(AT115-1),0)</f>
        <v>0</v>
      </c>
      <c r="AV115" s="111"/>
      <c r="AW115" s="116"/>
      <c r="AX115" s="140">
        <f>LARGE((AZ115,BB115,BD115,BF115,BH115,BJ115,BL115,BN115),1)</f>
        <v>0</v>
      </c>
      <c r="AY115" s="116"/>
      <c r="AZ115" s="140">
        <f>IF(((AY115&gt;=1)*AND(AY115&lt;=AY$5)),AY$9*(1-AY$7)^(AY115-1),0)</f>
        <v>0</v>
      </c>
      <c r="BA115" s="116"/>
      <c r="BB115" s="140">
        <f>IF(((BA115&gt;=1)*AND(BA115&lt;=BA$5)),BA$9*(1-BA$7)^(BA115-1),0)</f>
        <v>0</v>
      </c>
      <c r="BD115" s="140">
        <f>IF(((BC115&gt;=1)*AND(BC115&lt;=BC$5)),BC$9*(1-BC$7)^(BC115-1),0)</f>
        <v>0</v>
      </c>
      <c r="BE115" s="98"/>
      <c r="BF115" s="140">
        <f>IF(((BE115&gt;=1)*AND(BE115&lt;=BE$5)),BE$9*(1-BE$7)^(BE115-1),0)</f>
        <v>0</v>
      </c>
      <c r="BG115" s="98"/>
      <c r="BH115" s="140">
        <f>IF(((BG115&gt;=1)*AND(BG115&lt;=BG$5)),BG$9*(1-BG$7)^(BG115-1),0)</f>
        <v>0</v>
      </c>
      <c r="BI115" s="98"/>
      <c r="BJ115" s="140">
        <f>IF(((BI115&gt;=1)*AND(BI115&lt;=BI$5)),BI$9*(1-BI$7)^(BI115-1),0)</f>
        <v>0</v>
      </c>
      <c r="BK115" s="98"/>
      <c r="BL115" s="140">
        <f>IF(((BK115&gt;=1)*AND(BK115&lt;=BK$5)),BK$9*(1-BK$7)^(BK115-1),0)</f>
        <v>0</v>
      </c>
      <c r="BM115" s="116"/>
      <c r="BN115" s="262">
        <f>IF(((BM115&gt;=1)*AND(BM115&lt;=BM$5)),BM$9*(1-BM$7)^(BM115-1),0)</f>
        <v>0</v>
      </c>
    </row>
    <row r="116" spans="1:66" s="112" customFormat="1" ht="18" customHeight="1" x14ac:dyDescent="0.15">
      <c r="A116" s="112">
        <f>RANK($H116,($H$11:$H$222),0)</f>
        <v>89</v>
      </c>
      <c r="B116" s="168" t="s">
        <v>360</v>
      </c>
      <c r="C116" s="112" t="s">
        <v>116</v>
      </c>
      <c r="D116" s="183">
        <f>LARGE((K116,M116,O116,Q116,S116,U116,W116,Y116,AA116,AC116,AE116,AG116,AI116,AK116,AM116,AU116,AX116),1)</f>
        <v>0</v>
      </c>
      <c r="E116" s="183">
        <f>LARGE((K116,M116,O116,Q116,S116,U116,W116,Y116,AA116,AC116,AE116,AG116,AI116,AK116,AM116,AU116,AX116),2)</f>
        <v>0</v>
      </c>
      <c r="F116" s="183">
        <f>LARGE((K116,M116,O116,Q116,S116,U116,W116,Y116,AA116,AC116,AE116,AG116,AI116,AK116,AM116,AU116,AX116),3)</f>
        <v>0</v>
      </c>
      <c r="G116" s="285"/>
      <c r="H116" s="110">
        <f>SUM(D116:G116)</f>
        <v>0</v>
      </c>
      <c r="I116" s="240"/>
      <c r="J116" s="116"/>
      <c r="K116" s="140">
        <f>IF(((J116&gt;=1)*AND(J116&lt;=J$5)),J$9*(1-J$7)^(J116-1),0)</f>
        <v>0</v>
      </c>
      <c r="L116" s="96"/>
      <c r="M116" s="140">
        <f>IF(((L116&gt;=1)*AND(L116&lt;=L$5)),L$9*(1-L$7)^(L116-1),0)</f>
        <v>0</v>
      </c>
      <c r="N116" s="116"/>
      <c r="O116" s="140">
        <f>IF(((N116&gt;=1)*AND(N116&lt;=N$5)),N$9*(1-N$7)^(N116-1),0)</f>
        <v>0</v>
      </c>
      <c r="P116" s="116"/>
      <c r="Q116" s="140">
        <f>IF(((P116&gt;=1)*AND(P116&lt;=P$5)),P$9*(1-P$7)^(P116-1),0)</f>
        <v>0</v>
      </c>
      <c r="R116" s="116"/>
      <c r="S116" s="140">
        <f>IF(((R116&gt;=1)*AND(R116&lt;=R$5)),R$9*(1-R$7)^(R116-1),0)</f>
        <v>0</v>
      </c>
      <c r="T116" s="116"/>
      <c r="U116" s="140">
        <f>IF(((T116&gt;=1)*AND(T116&lt;=T$5)),T$9*(1-T$7)^(T116-1),0)</f>
        <v>0</v>
      </c>
      <c r="V116" s="116"/>
      <c r="W116" s="140">
        <f>IF(((V116&gt;=1)*AND(V116&lt;=V$5)),V$9*(1-V$7)^(V116-1),0)</f>
        <v>0</v>
      </c>
      <c r="X116" s="116"/>
      <c r="Y116" s="140">
        <f>IF(((X116&gt;=1)*AND(X116&lt;=X$5)),X$9*(1-X$7)^(X116-1),0)</f>
        <v>0</v>
      </c>
      <c r="Z116" s="141"/>
      <c r="AA116" s="140">
        <f>IF(((Z116&gt;=1)*AND(Z116&lt;=Z$5)),Z$9*(1-Z$7)^(Z116-1),0)</f>
        <v>0</v>
      </c>
      <c r="AB116" s="141"/>
      <c r="AC116" s="140">
        <f>IF(((AB116&gt;=1)*AND(AB116&lt;=AB$5)),AB$9*(1-AB$7)^(AB116-1),0)</f>
        <v>0</v>
      </c>
      <c r="AD116" s="116"/>
      <c r="AE116" s="140">
        <f>IF(((AD116&gt;=1)*AND(AD116&lt;=AD$5)),AD$9*(1-AD$7)^(AD116-1),0)</f>
        <v>0</v>
      </c>
      <c r="AF116" s="116"/>
      <c r="AG116" s="140">
        <f>IF(((AF116&gt;=1)*AND(AF116&lt;=AF$5)),AF$9*(1-AF$7)^(AF116-1),0)</f>
        <v>0</v>
      </c>
      <c r="AH116" s="116"/>
      <c r="AI116" s="140">
        <f>IF(((AH116&gt;=1)*AND(AH116&lt;=AH$5)),AH$9*(1-AH$7)^(AH116-1),0)</f>
        <v>0</v>
      </c>
      <c r="AJ116" s="116"/>
      <c r="AK116" s="140">
        <f>IF(((AJ116&gt;=1)*AND(AJ116&lt;=AJ$5)),AJ$9*(1-AJ$7)^(AJ116-1),0)</f>
        <v>0</v>
      </c>
      <c r="AL116" s="116"/>
      <c r="AM116" s="140">
        <f>IF(((AL116&gt;=1)*AND(AL116&lt;=AL$4)),AL$9*(1-AL$7)^(AL116-1),0)</f>
        <v>0</v>
      </c>
      <c r="AN116" s="155"/>
      <c r="AO116" s="156">
        <f>IF(((AN116&gt;=1)*AND(AN116&lt;=AN$4)),AN$9*(1-AN$7)^(AN116-1),0)</f>
        <v>0</v>
      </c>
      <c r="AP116" s="116"/>
      <c r="AQ116" s="140">
        <f>IF(((AP116&gt;=1)*AND(AP116&lt;=AP$4)),AP$9*(1-AP$7)^(AP116-1),0)</f>
        <v>0</v>
      </c>
      <c r="AR116" s="116"/>
      <c r="AS116" s="140">
        <f>IF(((AR116&gt;=1)*AND(AR116&lt;=AR$4)),AR$9*(1-AR$7)^(AR116-1),0)</f>
        <v>0</v>
      </c>
      <c r="AT116" s="116"/>
      <c r="AU116" s="140">
        <f>IF(((AT116&gt;=1)*AND(AT116&lt;=AT$5)),AT$9*(1-AT$7)^(AT116-1),0)</f>
        <v>0</v>
      </c>
      <c r="AV116" s="111"/>
      <c r="AW116" s="116"/>
      <c r="AX116" s="140">
        <f>LARGE((AZ116,BB116,BD116,BF116,BH116,BJ116,BL116,BN116),1)</f>
        <v>0</v>
      </c>
      <c r="AY116" s="116"/>
      <c r="AZ116" s="140">
        <f>IF(((AY116&gt;=1)*AND(AY116&lt;=AY$5)),AY$9*(1-AY$7)^(AY116-1),0)</f>
        <v>0</v>
      </c>
      <c r="BA116" s="116"/>
      <c r="BB116" s="140">
        <f>IF(((BA116&gt;=1)*AND(BA116&lt;=BA$5)),BA$9*(1-BA$7)^(BA116-1),0)</f>
        <v>0</v>
      </c>
      <c r="BD116" s="140">
        <f>IF(((BC116&gt;=1)*AND(BC116&lt;=BC$5)),BC$9*(1-BC$7)^(BC116-1),0)</f>
        <v>0</v>
      </c>
      <c r="BE116" s="163"/>
      <c r="BF116" s="140">
        <f>IF(((BE116&gt;=1)*AND(BE116&lt;=BE$5)),BE$9*(1-BE$7)^(BE116-1),0)</f>
        <v>0</v>
      </c>
      <c r="BG116" s="163"/>
      <c r="BH116" s="140">
        <f>IF(((BG116&gt;=1)*AND(BG116&lt;=BG$5)),BG$9*(1-BG$7)^(BG116-1),0)</f>
        <v>0</v>
      </c>
      <c r="BI116" s="163"/>
      <c r="BJ116" s="140">
        <f>IF(((BI116&gt;=1)*AND(BI116&lt;=BI$5)),BI$9*(1-BI$7)^(BI116-1),0)</f>
        <v>0</v>
      </c>
      <c r="BK116" s="163"/>
      <c r="BL116" s="140">
        <f>IF(((BK116&gt;=1)*AND(BK116&lt;=BK$5)),BK$9*(1-BK$7)^(BK116-1),0)</f>
        <v>0</v>
      </c>
      <c r="BM116" s="116"/>
      <c r="BN116" s="262">
        <f>IF(((BM116&gt;=1)*AND(BM116&lt;=BM$5)),BM$9*(1-BM$7)^(BM116-1),0)</f>
        <v>0</v>
      </c>
    </row>
    <row r="117" spans="1:66" s="112" customFormat="1" ht="18" customHeight="1" x14ac:dyDescent="0.15">
      <c r="A117" s="112">
        <f>RANK($H117,($H$11:$H$222),0)</f>
        <v>89</v>
      </c>
      <c r="B117" s="168" t="s">
        <v>352</v>
      </c>
      <c r="C117" s="112" t="s">
        <v>69</v>
      </c>
      <c r="D117" s="183">
        <f>LARGE((K117,M117,O117,Q117,S117,U117,W117,Y117,AA117,AC117,AE117,AG117,AI117,AK117,AM117,AU117,AX117),1)</f>
        <v>0</v>
      </c>
      <c r="E117" s="183">
        <f>LARGE((K117,M117,O117,Q117,S117,U117,W117,Y117,AA117,AC117,AE117,AG117,AI117,AK117,AM117,AU117,AX117),2)</f>
        <v>0</v>
      </c>
      <c r="F117" s="183">
        <f>LARGE((K117,M117,O117,Q117,S117,U117,W117,Y117,AA117,AC117,AE117,AG117,AI117,AK117,AM117,AU117,AX117),3)</f>
        <v>0</v>
      </c>
      <c r="G117" s="183"/>
      <c r="H117" s="110">
        <f>SUM(D117:G117)</f>
        <v>0</v>
      </c>
      <c r="I117" s="240"/>
      <c r="J117" s="116"/>
      <c r="K117" s="140">
        <f>IF(((J117&gt;=1)*AND(J117&lt;=J$5)),J$9*(1-J$7)^(J117-1),0)</f>
        <v>0</v>
      </c>
      <c r="L117" s="96"/>
      <c r="M117" s="140">
        <f>IF(((L117&gt;=1)*AND(L117&lt;=L$5)),L$9*(1-L$7)^(L117-1),0)</f>
        <v>0</v>
      </c>
      <c r="N117" s="116"/>
      <c r="O117" s="140">
        <f>IF(((N117&gt;=1)*AND(N117&lt;=N$5)),N$9*(1-N$7)^(N117-1),0)</f>
        <v>0</v>
      </c>
      <c r="P117" s="116"/>
      <c r="Q117" s="140">
        <f>IF(((P117&gt;=1)*AND(P117&lt;=P$5)),P$9*(1-P$7)^(P117-1),0)</f>
        <v>0</v>
      </c>
      <c r="R117" s="116"/>
      <c r="S117" s="140">
        <f>IF(((R117&gt;=1)*AND(R117&lt;=R$5)),R$9*(1-R$7)^(R117-1),0)</f>
        <v>0</v>
      </c>
      <c r="T117" s="116"/>
      <c r="U117" s="140">
        <f>IF(((T117&gt;=1)*AND(T117&lt;=T$5)),T$9*(1-T$7)^(T117-1),0)</f>
        <v>0</v>
      </c>
      <c r="V117" s="116"/>
      <c r="W117" s="140">
        <f>IF(((V117&gt;=1)*AND(V117&lt;=V$5)),V$9*(1-V$7)^(V117-1),0)</f>
        <v>0</v>
      </c>
      <c r="X117" s="116"/>
      <c r="Y117" s="140">
        <f>IF(((X117&gt;=1)*AND(X117&lt;=X$5)),X$9*(1-X$7)^(X117-1),0)</f>
        <v>0</v>
      </c>
      <c r="Z117" s="141"/>
      <c r="AA117" s="140">
        <f>IF(((Z117&gt;=1)*AND(Z117&lt;=Z$5)),Z$9*(1-Z$7)^(Z117-1),0)</f>
        <v>0</v>
      </c>
      <c r="AB117" s="141"/>
      <c r="AC117" s="140">
        <f>IF(((AB117&gt;=1)*AND(AB117&lt;=AB$5)),AB$9*(1-AB$7)^(AB117-1),0)</f>
        <v>0</v>
      </c>
      <c r="AD117" s="116"/>
      <c r="AE117" s="140">
        <f>IF(((AD117&gt;=1)*AND(AD117&lt;=AD$5)),AD$9*(1-AD$7)^(AD117-1),0)</f>
        <v>0</v>
      </c>
      <c r="AF117" s="116"/>
      <c r="AG117" s="140">
        <f>IF(((AF117&gt;=1)*AND(AF117&lt;=AF$5)),AF$9*(1-AF$7)^(AF117-1),0)</f>
        <v>0</v>
      </c>
      <c r="AH117" s="116"/>
      <c r="AI117" s="140">
        <f>IF(((AH117&gt;=1)*AND(AH117&lt;=AH$5)),AH$9*(1-AH$7)^(AH117-1),0)</f>
        <v>0</v>
      </c>
      <c r="AJ117" s="116"/>
      <c r="AK117" s="140">
        <f>IF(((AJ117&gt;=1)*AND(AJ117&lt;=AJ$5)),AJ$9*(1-AJ$7)^(AJ117-1),0)</f>
        <v>0</v>
      </c>
      <c r="AL117" s="116"/>
      <c r="AM117" s="140">
        <f>IF(((AL117&gt;=1)*AND(AL117&lt;=AL$4)),AL$9*(1-AL$7)^(AL117-1),0)</f>
        <v>0</v>
      </c>
      <c r="AN117" s="155"/>
      <c r="AO117" s="156">
        <f>IF(((AN117&gt;=1)*AND(AN117&lt;=AN$4)),AN$9*(1-AN$7)^(AN117-1),0)</f>
        <v>0</v>
      </c>
      <c r="AP117" s="116"/>
      <c r="AQ117" s="140">
        <f>IF(((AP117&gt;=1)*AND(AP117&lt;=AP$4)),AP$9*(1-AP$7)^(AP117-1),0)</f>
        <v>0</v>
      </c>
      <c r="AR117" s="116"/>
      <c r="AS117" s="140">
        <f>IF(((AR117&gt;=1)*AND(AR117&lt;=AR$4)),AR$9*(1-AR$7)^(AR117-1),0)</f>
        <v>0</v>
      </c>
      <c r="AT117" s="116"/>
      <c r="AU117" s="140">
        <f>IF(((AT117&gt;=1)*AND(AT117&lt;=AT$5)),AT$9*(1-AT$7)^(AT117-1),0)</f>
        <v>0</v>
      </c>
      <c r="AV117" s="111"/>
      <c r="AW117" s="116"/>
      <c r="AX117" s="140">
        <f>LARGE((AZ117,BB117,BD117,BF117,BH117,BJ117,BL117,BN117),1)</f>
        <v>0</v>
      </c>
      <c r="AY117" s="116"/>
      <c r="AZ117" s="140">
        <f>IF(((AY117&gt;=1)*AND(AY117&lt;=AY$5)),AY$9*(1-AY$7)^(AY117-1),0)</f>
        <v>0</v>
      </c>
      <c r="BA117" s="116"/>
      <c r="BB117" s="140">
        <f>IF(((BA117&gt;=1)*AND(BA117&lt;=BA$5)),BA$9*(1-BA$7)^(BA117-1),0)</f>
        <v>0</v>
      </c>
      <c r="BD117" s="140">
        <f>IF(((BC117&gt;=1)*AND(BC117&lt;=BC$5)),BC$9*(1-BC$7)^(BC117-1),0)</f>
        <v>0</v>
      </c>
      <c r="BE117" s="98"/>
      <c r="BF117" s="140">
        <f>IF(((BE117&gt;=1)*AND(BE117&lt;=BE$5)),BE$9*(1-BE$7)^(BE117-1),0)</f>
        <v>0</v>
      </c>
      <c r="BG117" s="98"/>
      <c r="BH117" s="140">
        <f>IF(((BG117&gt;=1)*AND(BG117&lt;=BG$5)),BG$9*(1-BG$7)^(BG117-1),0)</f>
        <v>0</v>
      </c>
      <c r="BI117" s="98"/>
      <c r="BJ117" s="140">
        <f>IF(((BI117&gt;=1)*AND(BI117&lt;=BI$5)),BI$9*(1-BI$7)^(BI117-1),0)</f>
        <v>0</v>
      </c>
      <c r="BK117" s="98"/>
      <c r="BL117" s="140">
        <f>IF(((BK117&gt;=1)*AND(BK117&lt;=BK$5)),BK$9*(1-BK$7)^(BK117-1),0)</f>
        <v>0</v>
      </c>
      <c r="BM117" s="116"/>
      <c r="BN117" s="262">
        <f>IF(((BM117&gt;=1)*AND(BM117&lt;=BM$5)),BM$9*(1-BM$7)^(BM117-1),0)</f>
        <v>0</v>
      </c>
    </row>
    <row r="118" spans="1:66" s="112" customFormat="1" ht="18" customHeight="1" x14ac:dyDescent="0.15">
      <c r="A118" s="112">
        <f>RANK($H118,($H$11:$H$222),0)</f>
        <v>89</v>
      </c>
      <c r="B118" s="168" t="s">
        <v>225</v>
      </c>
      <c r="C118" s="112" t="s">
        <v>87</v>
      </c>
      <c r="D118" s="183">
        <f>LARGE((K118,M118,O118,Q118,S118,U118,W118,Y118,AA118,AC118,AE118,AG118,AI118,AK118,AM118,AU118,AX118),1)</f>
        <v>0</v>
      </c>
      <c r="E118" s="183">
        <f>LARGE((K118,M118,O118,Q118,S118,U118,W118,Y118,AA118,AC118,AE118,AG118,AI118,AK118,AM118,AU118,AX118),2)</f>
        <v>0</v>
      </c>
      <c r="F118" s="183">
        <f>LARGE((K118,M118,O118,Q118,S118,U118,W118,Y118,AA118,AC118,AE118,AG118,AI118,AK118,AM118,AU118,AX118),3)</f>
        <v>0</v>
      </c>
      <c r="G118" s="183"/>
      <c r="H118" s="110">
        <f>SUM(D118:G118)</f>
        <v>0</v>
      </c>
      <c r="I118" s="240"/>
      <c r="J118" s="116"/>
      <c r="K118" s="140">
        <f>IF(((J118&gt;=1)*AND(J118&lt;=J$5)),J$9*(1-J$7)^(J118-1),0)</f>
        <v>0</v>
      </c>
      <c r="L118" s="96"/>
      <c r="M118" s="140">
        <f>IF(((L118&gt;=1)*AND(L118&lt;=L$5)),L$9*(1-L$7)^(L118-1),0)</f>
        <v>0</v>
      </c>
      <c r="N118" s="116"/>
      <c r="O118" s="140">
        <f>IF(((N118&gt;=1)*AND(N118&lt;=N$5)),N$9*(1-N$7)^(N118-1),0)</f>
        <v>0</v>
      </c>
      <c r="P118" s="116"/>
      <c r="Q118" s="140">
        <f>IF(((P118&gt;=1)*AND(P118&lt;=P$5)),P$9*(1-P$7)^(P118-1),0)</f>
        <v>0</v>
      </c>
      <c r="R118" s="116"/>
      <c r="S118" s="140">
        <f>IF(((R118&gt;=1)*AND(R118&lt;=R$5)),R$9*(1-R$7)^(R118-1),0)</f>
        <v>0</v>
      </c>
      <c r="T118" s="116"/>
      <c r="U118" s="140">
        <f>IF(((T118&gt;=1)*AND(T118&lt;=T$5)),T$9*(1-T$7)^(T118-1),0)</f>
        <v>0</v>
      </c>
      <c r="V118" s="96"/>
      <c r="W118" s="140">
        <f>IF(((V118&gt;=1)*AND(V118&lt;=V$5)),V$9*(1-V$7)^(V118-1),0)</f>
        <v>0</v>
      </c>
      <c r="X118" s="116"/>
      <c r="Y118" s="140">
        <f>IF(((X118&gt;=1)*AND(X118&lt;=X$5)),X$9*(1-X$7)^(X118-1),0)</f>
        <v>0</v>
      </c>
      <c r="Z118" s="141"/>
      <c r="AA118" s="140">
        <f>IF(((Z118&gt;=1)*AND(Z118&lt;=Z$5)),Z$9*(1-Z$7)^(Z118-1),0)</f>
        <v>0</v>
      </c>
      <c r="AB118" s="141"/>
      <c r="AC118" s="140">
        <f>IF(((AB118&gt;=1)*AND(AB118&lt;=AB$5)),AB$9*(1-AB$7)^(AB118-1),0)</f>
        <v>0</v>
      </c>
      <c r="AD118" s="116"/>
      <c r="AE118" s="140">
        <f>IF(((AD118&gt;=1)*AND(AD118&lt;=AD$5)),AD$9*(1-AD$7)^(AD118-1),0)</f>
        <v>0</v>
      </c>
      <c r="AF118" s="116"/>
      <c r="AG118" s="140">
        <f>IF(((AF118&gt;=1)*AND(AF118&lt;=AF$5)),AF$9*(1-AF$7)^(AF118-1),0)</f>
        <v>0</v>
      </c>
      <c r="AH118" s="116"/>
      <c r="AI118" s="140">
        <f>IF(((AH118&gt;=1)*AND(AH118&lt;=AH$5)),AH$9*(1-AH$7)^(AH118-1),0)</f>
        <v>0</v>
      </c>
      <c r="AJ118" s="116"/>
      <c r="AK118" s="140">
        <f>IF(((AJ118&gt;=1)*AND(AJ118&lt;=AJ$5)),AJ$9*(1-AJ$7)^(AJ118-1),0)</f>
        <v>0</v>
      </c>
      <c r="AL118" s="116"/>
      <c r="AM118" s="140">
        <f>IF(((AL118&gt;=1)*AND(AL118&lt;=AL$4)),AL$9*(1-AL$7)^(AL118-1),0)</f>
        <v>0</v>
      </c>
      <c r="AN118" s="155"/>
      <c r="AO118" s="156">
        <f>IF(((AN118&gt;=1)*AND(AN118&lt;=AN$4)),AN$9*(1-AN$7)^(AN118-1),0)</f>
        <v>0</v>
      </c>
      <c r="AP118" s="116"/>
      <c r="AQ118" s="140">
        <f>IF(((AP118&gt;=1)*AND(AP118&lt;=AP$4)),AP$9*(1-AP$7)^(AP118-1),0)</f>
        <v>0</v>
      </c>
      <c r="AR118" s="116"/>
      <c r="AS118" s="140">
        <f>IF(((AR118&gt;=1)*AND(AR118&lt;=AR$4)),AR$9*(1-AR$7)^(AR118-1),0)</f>
        <v>0</v>
      </c>
      <c r="AT118" s="116"/>
      <c r="AU118" s="140">
        <f>IF(((AT118&gt;=1)*AND(AT118&lt;=AT$5)),AT$9*(1-AT$7)^(AT118-1),0)</f>
        <v>0</v>
      </c>
      <c r="AV118" s="154"/>
      <c r="AW118" s="116"/>
      <c r="AX118" s="140">
        <f>LARGE((AZ118,BB118,BD118,BF118,BH118,BJ118,BL118,BN118),1)</f>
        <v>0</v>
      </c>
      <c r="AY118" s="116"/>
      <c r="AZ118" s="140">
        <f>IF(((AY118&gt;=1)*AND(AY118&lt;=AY$5)),AY$9*(1-AY$7)^(AY118-1),0)</f>
        <v>0</v>
      </c>
      <c r="BA118" s="116"/>
      <c r="BB118" s="140">
        <f>IF(((BA118&gt;=1)*AND(BA118&lt;=BA$5)),BA$9*(1-BA$7)^(BA118-1),0)</f>
        <v>0</v>
      </c>
      <c r="BC118" s="98"/>
      <c r="BD118" s="140">
        <f>IF(((BC118&gt;=1)*AND(BC118&lt;=BC$5)),BC$9*(1-BC$7)^(BC118-1),0)</f>
        <v>0</v>
      </c>
      <c r="BE118" s="100"/>
      <c r="BF118" s="140">
        <f>IF(((BE118&gt;=1)*AND(BE118&lt;=BE$5)),BE$9*(1-BE$7)^(BE118-1),0)</f>
        <v>0</v>
      </c>
      <c r="BG118" s="100"/>
      <c r="BH118" s="140">
        <f>IF(((BG118&gt;=1)*AND(BG118&lt;=BG$5)),BG$9*(1-BG$7)^(BG118-1),0)</f>
        <v>0</v>
      </c>
      <c r="BI118" s="100"/>
      <c r="BJ118" s="140">
        <f>IF(((BI118&gt;=1)*AND(BI118&lt;=BI$5)),BI$9*(1-BI$7)^(BI118-1),0)</f>
        <v>0</v>
      </c>
      <c r="BK118" s="100"/>
      <c r="BL118" s="140">
        <f>IF(((BK118&gt;=1)*AND(BK118&lt;=BK$5)),BK$9*(1-BK$7)^(BK118-1),0)</f>
        <v>0</v>
      </c>
      <c r="BM118" s="116"/>
      <c r="BN118" s="262">
        <f>IF(((BM118&gt;=1)*AND(BM118&lt;=BM$5)),BM$9*(1-BM$7)^(BM118-1),0)</f>
        <v>0</v>
      </c>
    </row>
    <row r="119" spans="1:66" s="112" customFormat="1" ht="18" customHeight="1" x14ac:dyDescent="0.2">
      <c r="A119" s="112">
        <f>RANK($H119,($H$11:$H$222),0)</f>
        <v>89</v>
      </c>
      <c r="B119" s="168" t="s">
        <v>97</v>
      </c>
      <c r="C119" s="112" t="s">
        <v>65</v>
      </c>
      <c r="D119" s="183">
        <f>LARGE((K119,M119,O119,Q119,S119,U119,W119,Y119,AA119,AC119,AE119,AG119,AI119,AK119,AM119,AU119,AX119),1)</f>
        <v>0</v>
      </c>
      <c r="E119" s="183">
        <f>LARGE((K119,M119,O119,Q119,S119,U119,W119,Y119,AA119,AC119,AE119,AG119,AI119,AK119,AM119,AU119,AX119),2)</f>
        <v>0</v>
      </c>
      <c r="F119" s="183">
        <f>LARGE((K119,M119,O119,Q119,S119,U119,W119,Y119,AA119,AC119,AE119,AG119,AI119,AK119,AM119,AU119,AX119),3)</f>
        <v>0</v>
      </c>
      <c r="G119" s="183"/>
      <c r="H119" s="110">
        <f>SUM(D119:G119)</f>
        <v>0</v>
      </c>
      <c r="I119" s="240"/>
      <c r="J119" s="116"/>
      <c r="K119" s="140">
        <f>IF(((J119&gt;=1)*AND(J119&lt;=J$5)),J$9*(1-J$7)^(J119-1),0)</f>
        <v>0</v>
      </c>
      <c r="L119" s="96"/>
      <c r="M119" s="140">
        <f>IF(((L119&gt;=1)*AND(L119&lt;=L$5)),L$9*(1-L$7)^(L119-1),0)</f>
        <v>0</v>
      </c>
      <c r="N119" s="116"/>
      <c r="O119" s="140">
        <f>IF(((N119&gt;=1)*AND(N119&lt;=N$5)),N$9*(1-N$7)^(N119-1),0)</f>
        <v>0</v>
      </c>
      <c r="P119" s="116"/>
      <c r="Q119" s="140">
        <f>IF(((P119&gt;=1)*AND(P119&lt;=P$5)),P$9*(1-P$7)^(P119-1),0)</f>
        <v>0</v>
      </c>
      <c r="R119" s="116"/>
      <c r="S119" s="140">
        <f>IF(((R119&gt;=1)*AND(R119&lt;=R$5)),R$9*(1-R$7)^(R119-1),0)</f>
        <v>0</v>
      </c>
      <c r="T119" s="116"/>
      <c r="U119" s="140">
        <f>IF(((T119&gt;=1)*AND(T119&lt;=T$5)),T$9*(1-T$7)^(T119-1),0)</f>
        <v>0</v>
      </c>
      <c r="V119" s="116"/>
      <c r="W119" s="140">
        <f>IF(((V119&gt;=1)*AND(V119&lt;=V$5)),V$9*(1-V$7)^(V119-1),0)</f>
        <v>0</v>
      </c>
      <c r="X119" s="116"/>
      <c r="Y119" s="140">
        <f>IF(((X119&gt;=1)*AND(X119&lt;=X$5)),X$9*(1-X$7)^(X119-1),0)</f>
        <v>0</v>
      </c>
      <c r="Z119" s="141"/>
      <c r="AA119" s="140">
        <f>IF(((Z119&gt;=1)*AND(Z119&lt;=Z$5)),Z$9*(1-Z$7)^(Z119-1),0)</f>
        <v>0</v>
      </c>
      <c r="AB119" s="141"/>
      <c r="AC119" s="140">
        <f>IF(((AB119&gt;=1)*AND(AB119&lt;=AB$5)),AB$9*(1-AB$7)^(AB119-1),0)</f>
        <v>0</v>
      </c>
      <c r="AD119" s="116"/>
      <c r="AE119" s="140">
        <f>IF(((AD119&gt;=1)*AND(AD119&lt;=AD$5)),AD$9*(1-AD$7)^(AD119-1),0)</f>
        <v>0</v>
      </c>
      <c r="AF119" s="116"/>
      <c r="AG119" s="140">
        <f>IF(((AF119&gt;=1)*AND(AF119&lt;=AF$5)),AF$9*(1-AF$7)^(AF119-1),0)</f>
        <v>0</v>
      </c>
      <c r="AH119" s="116"/>
      <c r="AI119" s="140">
        <f>IF(((AH119&gt;=1)*AND(AH119&lt;=AH$5)),AH$9*(1-AH$7)^(AH119-1),0)</f>
        <v>0</v>
      </c>
      <c r="AJ119" s="116"/>
      <c r="AK119" s="140">
        <f>IF(((AJ119&gt;=1)*AND(AJ119&lt;=AJ$5)),AJ$9*(1-AJ$7)^(AJ119-1),0)</f>
        <v>0</v>
      </c>
      <c r="AL119" s="116"/>
      <c r="AM119" s="140">
        <f>IF(((AL119&gt;=1)*AND(AL119&lt;=AL$4)),AL$9*(1-AL$7)^(AL119-1),0)</f>
        <v>0</v>
      </c>
      <c r="AN119" s="155"/>
      <c r="AO119" s="156">
        <f>IF(((AN119&gt;=1)*AND(AN119&lt;=AN$4)),AN$9*(1-AN$7)^(AN119-1),0)</f>
        <v>0</v>
      </c>
      <c r="AP119" s="116"/>
      <c r="AQ119" s="140">
        <f>IF(((AP119&gt;=1)*AND(AP119&lt;=AP$4)),AP$9*(1-AP$7)^(AP119-1),0)</f>
        <v>0</v>
      </c>
      <c r="AR119" s="116"/>
      <c r="AS119" s="140">
        <f>IF(((AR119&gt;=1)*AND(AR119&lt;=AR$4)),AR$9*(1-AR$7)^(AR119-1),0)</f>
        <v>0</v>
      </c>
      <c r="AT119" s="116"/>
      <c r="AU119" s="140">
        <f>IF(((AT119&gt;=1)*AND(AT119&lt;=AT$5)),AT$9*(1-AT$7)^(AT119-1),0)</f>
        <v>0</v>
      </c>
      <c r="AV119" s="111"/>
      <c r="AW119" s="116"/>
      <c r="AX119" s="140">
        <f>LARGE((AZ119,BB119,BD119,BF119,BH119,BJ119,BL119,BN119),1)</f>
        <v>0</v>
      </c>
      <c r="AY119" s="116"/>
      <c r="AZ119" s="140">
        <f>IF(((AY119&gt;=1)*AND(AY119&lt;=AY$5)),AY$9*(1-AY$7)^(AY119-1),0)</f>
        <v>0</v>
      </c>
      <c r="BA119" s="116"/>
      <c r="BB119" s="140">
        <f>IF(((BA119&gt;=1)*AND(BA119&lt;=BA$5)),BA$9*(1-BA$7)^(BA119-1),0)</f>
        <v>0</v>
      </c>
      <c r="BD119" s="140">
        <f>IF(((BC119&gt;=1)*AND(BC119&lt;=BC$5)),BC$9*(1-BC$7)^(BC119-1),0)</f>
        <v>0</v>
      </c>
      <c r="BF119" s="140">
        <f>IF(((BE119&gt;=1)*AND(BE119&lt;=BE$5)),BE$9*(1-BE$7)^(BE119-1),0)</f>
        <v>0</v>
      </c>
      <c r="BG119" s="100"/>
      <c r="BH119" s="140">
        <f>IF(((BG119&gt;=1)*AND(BG119&lt;=BG$5)),BG$9*(1-BG$7)^(BG119-1),0)</f>
        <v>0</v>
      </c>
      <c r="BI119" s="100"/>
      <c r="BJ119" s="140">
        <f>IF(((BI119&gt;=1)*AND(BI119&lt;=BI$5)),BI$9*(1-BI$7)^(BI119-1),0)</f>
        <v>0</v>
      </c>
      <c r="BK119" s="100"/>
      <c r="BL119" s="140">
        <f>IF(((BK119&gt;=1)*AND(BK119&lt;=BK$5)),BK$9*(1-BK$7)^(BK119-1),0)</f>
        <v>0</v>
      </c>
      <c r="BM119" s="116"/>
      <c r="BN119" s="262">
        <f>IF(((BM119&gt;=1)*AND(BM119&lt;=BM$5)),BM$9*(1-BM$7)^(BM119-1),0)</f>
        <v>0</v>
      </c>
    </row>
    <row r="120" spans="1:66" s="112" customFormat="1" ht="18" customHeight="1" x14ac:dyDescent="0.15">
      <c r="A120" s="112">
        <f>RANK($H120,($H$11:$H$222),0)</f>
        <v>89</v>
      </c>
      <c r="B120" s="168" t="s">
        <v>357</v>
      </c>
      <c r="C120" s="112" t="s">
        <v>65</v>
      </c>
      <c r="D120" s="183">
        <f>LARGE((K120,M120,O120,Q120,S120,U120,W120,Y120,AA120,AC120,AE120,AG120,AI120,AK120,AM120,AU120,AX120),1)</f>
        <v>0</v>
      </c>
      <c r="E120" s="183">
        <f>LARGE((K120,M120,O120,Q120,S120,U120,W120,Y120,AA120,AC120,AE120,AG120,AI120,AK120,AM120,AU120,AX120),2)</f>
        <v>0</v>
      </c>
      <c r="F120" s="183">
        <f>LARGE((K120,M120,O120,Q120,S120,U120,W120,Y120,AA120,AC120,AE120,AG120,AI120,AK120,AM120,AU120,AX120),3)</f>
        <v>0</v>
      </c>
      <c r="G120" s="285"/>
      <c r="H120" s="110">
        <f>SUM(D120:G120)</f>
        <v>0</v>
      </c>
      <c r="I120" s="240"/>
      <c r="J120" s="116"/>
      <c r="K120" s="140">
        <f>IF(((J120&gt;=1)*AND(J120&lt;=J$5)),J$9*(1-J$7)^(J120-1),0)</f>
        <v>0</v>
      </c>
      <c r="L120" s="96"/>
      <c r="M120" s="140">
        <f>IF(((L120&gt;=1)*AND(L120&lt;=L$5)),L$9*(1-L$7)^(L120-1),0)</f>
        <v>0</v>
      </c>
      <c r="N120" s="116"/>
      <c r="O120" s="140">
        <f>IF(((N120&gt;=1)*AND(N120&lt;=N$5)),N$9*(1-N$7)^(N120-1),0)</f>
        <v>0</v>
      </c>
      <c r="P120" s="116"/>
      <c r="Q120" s="140">
        <f>IF(((P120&gt;=1)*AND(P120&lt;=P$5)),P$9*(1-P$7)^(P120-1),0)</f>
        <v>0</v>
      </c>
      <c r="R120" s="116"/>
      <c r="S120" s="140">
        <f>IF(((R120&gt;=1)*AND(R120&lt;=R$5)),R$9*(1-R$7)^(R120-1),0)</f>
        <v>0</v>
      </c>
      <c r="T120" s="116"/>
      <c r="U120" s="140">
        <f>IF(((T120&gt;=1)*AND(T120&lt;=T$5)),T$9*(1-T$7)^(T120-1),0)</f>
        <v>0</v>
      </c>
      <c r="V120" s="116"/>
      <c r="W120" s="140">
        <f>IF(((V120&gt;=1)*AND(V120&lt;=V$5)),V$9*(1-V$7)^(V120-1),0)</f>
        <v>0</v>
      </c>
      <c r="X120" s="116"/>
      <c r="Y120" s="140">
        <f>IF(((X120&gt;=1)*AND(X120&lt;=X$5)),X$9*(1-X$7)^(X120-1),0)</f>
        <v>0</v>
      </c>
      <c r="Z120" s="141"/>
      <c r="AA120" s="140">
        <f>IF(((Z120&gt;=1)*AND(Z120&lt;=Z$5)),Z$9*(1-Z$7)^(Z120-1),0)</f>
        <v>0</v>
      </c>
      <c r="AB120" s="141"/>
      <c r="AC120" s="140">
        <f>IF(((AB120&gt;=1)*AND(AB120&lt;=AB$5)),AB$9*(1-AB$7)^(AB120-1),0)</f>
        <v>0</v>
      </c>
      <c r="AD120" s="116"/>
      <c r="AE120" s="140">
        <f>IF(((AD120&gt;=1)*AND(AD120&lt;=AD$5)),AD$9*(1-AD$7)^(AD120-1),0)</f>
        <v>0</v>
      </c>
      <c r="AF120" s="116"/>
      <c r="AG120" s="140">
        <f>IF(((AF120&gt;=1)*AND(AF120&lt;=AF$5)),AF$9*(1-AF$7)^(AF120-1),0)</f>
        <v>0</v>
      </c>
      <c r="AH120" s="116"/>
      <c r="AI120" s="140">
        <f>IF(((AH120&gt;=1)*AND(AH120&lt;=AH$5)),AH$9*(1-AH$7)^(AH120-1),0)</f>
        <v>0</v>
      </c>
      <c r="AJ120" s="116"/>
      <c r="AK120" s="140">
        <f>IF(((AJ120&gt;=1)*AND(AJ120&lt;=AJ$5)),AJ$9*(1-AJ$7)^(AJ120-1),0)</f>
        <v>0</v>
      </c>
      <c r="AL120" s="116"/>
      <c r="AM120" s="140">
        <f>IF(((AL120&gt;=1)*AND(AL120&lt;=AL$4)),AL$9*(1-AL$7)^(AL120-1),0)</f>
        <v>0</v>
      </c>
      <c r="AN120" s="155"/>
      <c r="AO120" s="156">
        <f>IF(((AN120&gt;=1)*AND(AN120&lt;=AN$4)),AN$9*(1-AN$7)^(AN120-1),0)</f>
        <v>0</v>
      </c>
      <c r="AP120" s="116"/>
      <c r="AQ120" s="140">
        <f>IF(((AP120&gt;=1)*AND(AP120&lt;=AP$4)),AP$9*(1-AP$7)^(AP120-1),0)</f>
        <v>0</v>
      </c>
      <c r="AR120" s="116"/>
      <c r="AS120" s="140">
        <f>IF(((AR120&gt;=1)*AND(AR120&lt;=AR$4)),AR$9*(1-AR$7)^(AR120-1),0)</f>
        <v>0</v>
      </c>
      <c r="AT120" s="116"/>
      <c r="AU120" s="140">
        <f>IF(((AT120&gt;=1)*AND(AT120&lt;=AT$5)),AT$9*(1-AT$7)^(AT120-1),0)</f>
        <v>0</v>
      </c>
      <c r="AV120" s="111"/>
      <c r="AW120" s="116"/>
      <c r="AX120" s="140">
        <f>LARGE((AZ120,BB120,BD120,BF120,BH120,BJ120,BL120,BN120),1)</f>
        <v>0</v>
      </c>
      <c r="AY120" s="116"/>
      <c r="AZ120" s="140">
        <f>IF(((AY120&gt;=1)*AND(AY120&lt;=AY$5)),AY$9*(1-AY$7)^(AY120-1),0)</f>
        <v>0</v>
      </c>
      <c r="BA120" s="116"/>
      <c r="BB120" s="140">
        <f>IF(((BA120&gt;=1)*AND(BA120&lt;=BA$5)),BA$9*(1-BA$7)^(BA120-1),0)</f>
        <v>0</v>
      </c>
      <c r="BD120" s="140">
        <f>IF(((BC120&gt;=1)*AND(BC120&lt;=BC$5)),BC$9*(1-BC$7)^(BC120-1),0)</f>
        <v>0</v>
      </c>
      <c r="BE120" s="163"/>
      <c r="BF120" s="140">
        <f>IF(((BE120&gt;=1)*AND(BE120&lt;=BE$5)),BE$9*(1-BE$7)^(BE120-1),0)</f>
        <v>0</v>
      </c>
      <c r="BG120" s="163"/>
      <c r="BH120" s="140">
        <f>IF(((BG120&gt;=1)*AND(BG120&lt;=BG$5)),BG$9*(1-BG$7)^(BG120-1),0)</f>
        <v>0</v>
      </c>
      <c r="BI120" s="163"/>
      <c r="BJ120" s="140">
        <f>IF(((BI120&gt;=1)*AND(BI120&lt;=BI$5)),BI$9*(1-BI$7)^(BI120-1),0)</f>
        <v>0</v>
      </c>
      <c r="BK120" s="163"/>
      <c r="BL120" s="140">
        <f>IF(((BK120&gt;=1)*AND(BK120&lt;=BK$5)),BK$9*(1-BK$7)^(BK120-1),0)</f>
        <v>0</v>
      </c>
      <c r="BM120" s="116"/>
      <c r="BN120" s="262">
        <f>IF(((BM120&gt;=1)*AND(BM120&lt;=BM$5)),BM$9*(1-BM$7)^(BM120-1),0)</f>
        <v>0</v>
      </c>
    </row>
    <row r="121" spans="1:66" s="112" customFormat="1" ht="18" customHeight="1" x14ac:dyDescent="0.2">
      <c r="A121" s="112">
        <f>RANK($H121,($H$11:$H$222),0)</f>
        <v>89</v>
      </c>
      <c r="B121" s="168" t="s">
        <v>126</v>
      </c>
      <c r="C121" s="112" t="s">
        <v>69</v>
      </c>
      <c r="D121" s="183">
        <f>LARGE((K121,M121,O121,Q121,S121,U121,W121,Y121,AA121,AC121,AE121,AG121,AI121,AK121,AM121,AU121,AX121),1)</f>
        <v>0</v>
      </c>
      <c r="E121" s="183">
        <f>LARGE((K121,M121,O121,Q121,S121,U121,W121,Y121,AA121,AC121,AE121,AG121,AI121,AK121,AM121,AU121,AX121),2)</f>
        <v>0</v>
      </c>
      <c r="F121" s="183">
        <f>LARGE((K121,M121,O121,Q121,S121,U121,W121,Y121,AA121,AC121,AE121,AG121,AI121,AK121,AM121,AU121,AX121),3)</f>
        <v>0</v>
      </c>
      <c r="G121" s="183"/>
      <c r="H121" s="110">
        <f>SUM(D121:G121)</f>
        <v>0</v>
      </c>
      <c r="I121" s="240"/>
      <c r="J121" s="116"/>
      <c r="K121" s="140">
        <f>IF(((J121&gt;=1)*AND(J121&lt;=J$5)),J$9*(1-J$7)^(J121-1),0)</f>
        <v>0</v>
      </c>
      <c r="L121" s="96"/>
      <c r="M121" s="140">
        <f>IF(((L121&gt;=1)*AND(L121&lt;=L$5)),L$9*(1-L$7)^(L121-1),0)</f>
        <v>0</v>
      </c>
      <c r="N121" s="116"/>
      <c r="O121" s="140">
        <f>IF(((N121&gt;=1)*AND(N121&lt;=N$5)),N$9*(1-N$7)^(N121-1),0)</f>
        <v>0</v>
      </c>
      <c r="P121" s="116"/>
      <c r="Q121" s="140">
        <f>IF(((P121&gt;=1)*AND(P121&lt;=P$5)),P$9*(1-P$7)^(P121-1),0)</f>
        <v>0</v>
      </c>
      <c r="R121" s="116"/>
      <c r="S121" s="140">
        <f>IF(((R121&gt;=1)*AND(R121&lt;=R$5)),R$9*(1-R$7)^(R121-1),0)</f>
        <v>0</v>
      </c>
      <c r="T121" s="116"/>
      <c r="U121" s="140">
        <f>IF(((T121&gt;=1)*AND(T121&lt;=T$5)),T$9*(1-T$7)^(T121-1),0)</f>
        <v>0</v>
      </c>
      <c r="V121" s="96"/>
      <c r="W121" s="140">
        <f>IF(((V121&gt;=1)*AND(V121&lt;=V$5)),V$9*(1-V$7)^(V121-1),0)</f>
        <v>0</v>
      </c>
      <c r="X121" s="116"/>
      <c r="Y121" s="140">
        <f>IF(((X121&gt;=1)*AND(X121&lt;=X$5)),X$9*(1-X$7)^(X121-1),0)</f>
        <v>0</v>
      </c>
      <c r="Z121" s="141"/>
      <c r="AA121" s="140">
        <f>IF(((Z121&gt;=1)*AND(Z121&lt;=Z$5)),Z$9*(1-Z$7)^(Z121-1),0)</f>
        <v>0</v>
      </c>
      <c r="AB121" s="141"/>
      <c r="AC121" s="140">
        <f>IF(((AB121&gt;=1)*AND(AB121&lt;=AB$5)),AB$9*(1-AB$7)^(AB121-1),0)</f>
        <v>0</v>
      </c>
      <c r="AD121" s="116"/>
      <c r="AE121" s="140">
        <f>IF(((AD121&gt;=1)*AND(AD121&lt;=AD$5)),AD$9*(1-AD$7)^(AD121-1),0)</f>
        <v>0</v>
      </c>
      <c r="AF121" s="116"/>
      <c r="AG121" s="140">
        <f>IF(((AF121&gt;=1)*AND(AF121&lt;=AF$5)),AF$9*(1-AF$7)^(AF121-1),0)</f>
        <v>0</v>
      </c>
      <c r="AH121" s="116"/>
      <c r="AI121" s="140">
        <f>IF(((AH121&gt;=1)*AND(AH121&lt;=AH$5)),AH$9*(1-AH$7)^(AH121-1),0)</f>
        <v>0</v>
      </c>
      <c r="AJ121" s="116"/>
      <c r="AK121" s="140">
        <f>IF(((AJ121&gt;=1)*AND(AJ121&lt;=AJ$5)),AJ$9*(1-AJ$7)^(AJ121-1),0)</f>
        <v>0</v>
      </c>
      <c r="AL121" s="116"/>
      <c r="AM121" s="140">
        <f>IF(((AL121&gt;=1)*AND(AL121&lt;=AL$4)),AL$9*(1-AL$7)^(AL121-1),0)</f>
        <v>0</v>
      </c>
      <c r="AN121" s="155"/>
      <c r="AO121" s="156">
        <f>IF(((AN121&gt;=1)*AND(AN121&lt;=AN$4)),AN$9*(1-AN$7)^(AN121-1),0)</f>
        <v>0</v>
      </c>
      <c r="AP121" s="116"/>
      <c r="AQ121" s="140">
        <f>IF(((AP121&gt;=1)*AND(AP121&lt;=AP$4)),AP$9*(1-AP$7)^(AP121-1),0)</f>
        <v>0</v>
      </c>
      <c r="AR121" s="116"/>
      <c r="AS121" s="140">
        <f>IF(((AR121&gt;=1)*AND(AR121&lt;=AR$4)),AR$9*(1-AR$7)^(AR121-1),0)</f>
        <v>0</v>
      </c>
      <c r="AT121" s="116"/>
      <c r="AU121" s="140">
        <f>IF(((AT121&gt;=1)*AND(AT121&lt;=AT$5)),AT$9*(1-AT$7)^(AT121-1),0)</f>
        <v>0</v>
      </c>
      <c r="AV121" s="111"/>
      <c r="AW121" s="116"/>
      <c r="AX121" s="140">
        <f>LARGE((AZ121,BB121,BD121,BF121,BH121,BJ121,BL121,BN121),1)</f>
        <v>0</v>
      </c>
      <c r="AY121" s="116"/>
      <c r="AZ121" s="140">
        <f>IF(((AY121&gt;=1)*AND(AY121&lt;=AY$5)),AY$9*(1-AY$7)^(AY121-1),0)</f>
        <v>0</v>
      </c>
      <c r="BA121" s="116"/>
      <c r="BB121" s="140">
        <f>IF(((BA121&gt;=1)*AND(BA121&lt;=BA$5)),BA$9*(1-BA$7)^(BA121-1),0)</f>
        <v>0</v>
      </c>
      <c r="BD121" s="140">
        <f>IF(((BC121&gt;=1)*AND(BC121&lt;=BC$5)),BC$9*(1-BC$7)^(BC121-1),0)</f>
        <v>0</v>
      </c>
      <c r="BF121" s="140">
        <f>IF(((BE121&gt;=1)*AND(BE121&lt;=BE$5)),BE$9*(1-BE$7)^(BE121-1),0)</f>
        <v>0</v>
      </c>
      <c r="BH121" s="140">
        <f>IF(((BG121&gt;=1)*AND(BG121&lt;=BG$5)),BG$9*(1-BG$7)^(BG121-1),0)</f>
        <v>0</v>
      </c>
      <c r="BI121" s="100"/>
      <c r="BJ121" s="140">
        <f>IF(((BI121&gt;=1)*AND(BI121&lt;=BI$5)),BI$9*(1-BI$7)^(BI121-1),0)</f>
        <v>0</v>
      </c>
      <c r="BK121" s="100"/>
      <c r="BL121" s="140">
        <f>IF(((BK121&gt;=1)*AND(BK121&lt;=BK$5)),BK$9*(1-BK$7)^(BK121-1),0)</f>
        <v>0</v>
      </c>
      <c r="BM121" s="116"/>
      <c r="BN121" s="262">
        <f>IF(((BM121&gt;=1)*AND(BM121&lt;=BM$5)),BM$9*(1-BM$7)^(BM121-1),0)</f>
        <v>0</v>
      </c>
    </row>
    <row r="122" spans="1:66" s="112" customFormat="1" ht="18" customHeight="1" x14ac:dyDescent="0.15">
      <c r="A122" s="112">
        <f>RANK($H122,($H$11:$H$222),0)</f>
        <v>89</v>
      </c>
      <c r="B122" s="168" t="s">
        <v>386</v>
      </c>
      <c r="C122" s="112" t="s">
        <v>87</v>
      </c>
      <c r="D122" s="183">
        <f>LARGE((K122,M122,O122,Q122,S122,U122,W122,Y122,AA122,AC122,AE122,AG122,AI122,AK122,AM122,AU122,AX122),1)</f>
        <v>0</v>
      </c>
      <c r="E122" s="183">
        <f>LARGE((K122,M122,O122,Q122,S122,U122,W122,Y122,AA122,AC122,AE122,AG122,AI122,AK122,AM122,AU122,AX122),2)</f>
        <v>0</v>
      </c>
      <c r="F122" s="183">
        <f>LARGE((K122,M122,O122,Q122,S122,U122,W122,Y122,AA122,AC122,AE122,AG122,AI122,AK122,AM122,AU122,AX122),3)</f>
        <v>0</v>
      </c>
      <c r="G122" s="285"/>
      <c r="H122" s="110">
        <f>SUM(D122:G122)</f>
        <v>0</v>
      </c>
      <c r="I122" s="240"/>
      <c r="J122" s="116"/>
      <c r="K122" s="140">
        <f>IF(((J122&gt;=1)*AND(J122&lt;=J$5)),J$9*(1-J$7)^(J122-1),0)</f>
        <v>0</v>
      </c>
      <c r="L122" s="96"/>
      <c r="M122" s="140">
        <f>IF(((L122&gt;=1)*AND(L122&lt;=L$5)),L$9*(1-L$7)^(L122-1),0)</f>
        <v>0</v>
      </c>
      <c r="N122" s="116"/>
      <c r="O122" s="140">
        <f>IF(((N122&gt;=1)*AND(N122&lt;=N$5)),N$9*(1-N$7)^(N122-1),0)</f>
        <v>0</v>
      </c>
      <c r="P122" s="116"/>
      <c r="Q122" s="140">
        <f>IF(((P122&gt;=1)*AND(P122&lt;=P$5)),P$9*(1-P$7)^(P122-1),0)</f>
        <v>0</v>
      </c>
      <c r="R122" s="116"/>
      <c r="S122" s="140">
        <f>IF(((R122&gt;=1)*AND(R122&lt;=R$5)),R$9*(1-R$7)^(R122-1),0)</f>
        <v>0</v>
      </c>
      <c r="T122" s="116"/>
      <c r="U122" s="140">
        <f>IF(((T122&gt;=1)*AND(T122&lt;=T$5)),T$9*(1-T$7)^(T122-1),0)</f>
        <v>0</v>
      </c>
      <c r="V122" s="116"/>
      <c r="W122" s="140">
        <f>IF(((V122&gt;=1)*AND(V122&lt;=V$5)),V$9*(1-V$7)^(V122-1),0)</f>
        <v>0</v>
      </c>
      <c r="X122" s="116"/>
      <c r="Y122" s="140">
        <f>IF(((X122&gt;=1)*AND(X122&lt;=X$5)),X$9*(1-X$7)^(X122-1),0)</f>
        <v>0</v>
      </c>
      <c r="Z122" s="141"/>
      <c r="AA122" s="140">
        <f>IF(((Z122&gt;=1)*AND(Z122&lt;=Z$5)),Z$9*(1-Z$7)^(Z122-1),0)</f>
        <v>0</v>
      </c>
      <c r="AB122" s="141"/>
      <c r="AC122" s="140">
        <f>IF(((AB122&gt;=1)*AND(AB122&lt;=AB$5)),AB$9*(1-AB$7)^(AB122-1),0)</f>
        <v>0</v>
      </c>
      <c r="AD122" s="116"/>
      <c r="AE122" s="140">
        <f>IF(((AD122&gt;=1)*AND(AD122&lt;=AD$5)),AD$9*(1-AD$7)^(AD122-1),0)</f>
        <v>0</v>
      </c>
      <c r="AF122" s="116"/>
      <c r="AG122" s="140">
        <f>IF(((AF122&gt;=1)*AND(AF122&lt;=AF$5)),AF$9*(1-AF$7)^(AF122-1),0)</f>
        <v>0</v>
      </c>
      <c r="AH122" s="116"/>
      <c r="AI122" s="140">
        <f>IF(((AH122&gt;=1)*AND(AH122&lt;=AH$5)),AH$9*(1-AH$7)^(AH122-1),0)</f>
        <v>0</v>
      </c>
      <c r="AJ122" s="116"/>
      <c r="AK122" s="140">
        <f>IF(((AJ122&gt;=1)*AND(AJ122&lt;=AJ$5)),AJ$9*(1-AJ$7)^(AJ122-1),0)</f>
        <v>0</v>
      </c>
      <c r="AL122" s="116"/>
      <c r="AM122" s="140">
        <f>IF(((AL122&gt;=1)*AND(AL122&lt;=AL$4)),AL$9*(1-AL$7)^(AL122-1),0)</f>
        <v>0</v>
      </c>
      <c r="AN122" s="155"/>
      <c r="AO122" s="156">
        <f>IF(((AN122&gt;=1)*AND(AN122&lt;=AN$4)),AN$9*(1-AN$7)^(AN122-1),0)</f>
        <v>0</v>
      </c>
      <c r="AP122" s="116"/>
      <c r="AQ122" s="140">
        <f>IF(((AP122&gt;=1)*AND(AP122&lt;=AP$4)),AP$9*(1-AP$7)^(AP122-1),0)</f>
        <v>0</v>
      </c>
      <c r="AR122" s="287"/>
      <c r="AS122" s="140">
        <f>IF(((AR122&gt;=1)*AND(AR122&lt;=AR$4)),AR$9*(1-AR$7)^(AR122-1),0)</f>
        <v>0</v>
      </c>
      <c r="AT122" s="287"/>
      <c r="AU122" s="140">
        <f>IF(((AT122&gt;=1)*AND(AT122&lt;=AT$5)),AT$9*(1-AT$7)^(AT122-1),0)</f>
        <v>0</v>
      </c>
      <c r="AV122" s="111"/>
      <c r="AW122" s="116"/>
      <c r="AX122" s="140">
        <f>LARGE((AZ122,BB122,BD122,BF122,BH122,BJ122,BL122,BN122),1)</f>
        <v>0</v>
      </c>
      <c r="AY122" s="116"/>
      <c r="AZ122" s="140">
        <f>IF(((AY122&gt;=1)*AND(AY122&lt;=AY$5)),AY$9*(1-AY$7)^(AY122-1),0)</f>
        <v>0</v>
      </c>
      <c r="BA122" s="116"/>
      <c r="BB122" s="140">
        <f>IF(((BA122&gt;=1)*AND(BA122&lt;=BA$5)),BA$9*(1-BA$7)^(BA122-1),0)</f>
        <v>0</v>
      </c>
      <c r="BD122" s="140">
        <f>IF(((BC122&gt;=1)*AND(BC122&lt;=BC$5)),BC$9*(1-BC$7)^(BC122-1),0)</f>
        <v>0</v>
      </c>
      <c r="BE122" s="163"/>
      <c r="BF122" s="140">
        <f>IF(((BE122&gt;=1)*AND(BE122&lt;=BE$5)),BE$9*(1-BE$7)^(BE122-1),0)</f>
        <v>0</v>
      </c>
      <c r="BG122" s="163"/>
      <c r="BH122" s="140">
        <f>IF(((BG122&gt;=1)*AND(BG122&lt;=BG$5)),BG$9*(1-BG$7)^(BG122-1),0)</f>
        <v>0</v>
      </c>
      <c r="BI122" s="163"/>
      <c r="BJ122" s="140">
        <f>IF(((BI122&gt;=1)*AND(BI122&lt;=BI$5)),BI$9*(1-BI$7)^(BI122-1),0)</f>
        <v>0</v>
      </c>
      <c r="BK122" s="163"/>
      <c r="BL122" s="140">
        <f>IF(((BK122&gt;=1)*AND(BK122&lt;=BK$5)),BK$9*(1-BK$7)^(BK122-1),0)</f>
        <v>0</v>
      </c>
      <c r="BM122" s="287"/>
      <c r="BN122" s="262">
        <f>IF(((BM122&gt;=1)*AND(BM122&lt;=BM$5)),BM$9*(1-BM$7)^(BM122-1),0)</f>
        <v>0</v>
      </c>
    </row>
    <row r="123" spans="1:66" s="112" customFormat="1" ht="18" customHeight="1" x14ac:dyDescent="0.2">
      <c r="A123" s="112">
        <f>RANK($H123,($H$11:$H$222),0)</f>
        <v>89</v>
      </c>
      <c r="B123" s="168" t="s">
        <v>159</v>
      </c>
      <c r="C123" s="112" t="s">
        <v>156</v>
      </c>
      <c r="D123" s="183">
        <f>LARGE((K123,M123,O123,Q123,S123,U123,W123,Y123,AA123,AC123,AE123,AG123,AI123,AK123,AM123,AU123,AX123),1)</f>
        <v>0</v>
      </c>
      <c r="E123" s="183">
        <f>LARGE((K123,M123,O123,Q123,S123,U123,W123,Y123,AA123,AC123,AE123,AG123,AI123,AK123,AM123,AU123,AX123),2)</f>
        <v>0</v>
      </c>
      <c r="F123" s="183">
        <f>LARGE((K123,M123,O123,Q123,S123,U123,W123,Y123,AA123,AC123,AE123,AG123,AI123,AK123,AM123,AU123,AX123),3)</f>
        <v>0</v>
      </c>
      <c r="G123" s="183"/>
      <c r="H123" s="110">
        <f>SUM(D123:G123)</f>
        <v>0</v>
      </c>
      <c r="I123" s="240"/>
      <c r="J123" s="116"/>
      <c r="K123" s="140">
        <f>IF(((J123&gt;=1)*AND(J123&lt;=J$5)),J$9*(1-J$7)^(J123-1),0)</f>
        <v>0</v>
      </c>
      <c r="L123" s="96"/>
      <c r="M123" s="140">
        <f>IF(((L123&gt;=1)*AND(L123&lt;=L$5)),L$9*(1-L$7)^(L123-1),0)</f>
        <v>0</v>
      </c>
      <c r="N123" s="116"/>
      <c r="O123" s="140">
        <f>IF(((N123&gt;=1)*AND(N123&lt;=N$5)),N$9*(1-N$7)^(N123-1),0)</f>
        <v>0</v>
      </c>
      <c r="P123" s="116"/>
      <c r="Q123" s="140">
        <f>IF(((P123&gt;=1)*AND(P123&lt;=P$5)),P$9*(1-P$7)^(P123-1),0)</f>
        <v>0</v>
      </c>
      <c r="R123" s="116"/>
      <c r="S123" s="140">
        <f>IF(((R123&gt;=1)*AND(R123&lt;=R$5)),R$9*(1-R$7)^(R123-1),0)</f>
        <v>0</v>
      </c>
      <c r="T123" s="116"/>
      <c r="U123" s="140">
        <f>IF(((T123&gt;=1)*AND(T123&lt;=T$5)),T$9*(1-T$7)^(T123-1),0)</f>
        <v>0</v>
      </c>
      <c r="V123" s="96"/>
      <c r="W123" s="140">
        <f>IF(((V123&gt;=1)*AND(V123&lt;=V$5)),V$9*(1-V$7)^(V123-1),0)</f>
        <v>0</v>
      </c>
      <c r="X123" s="116"/>
      <c r="Y123" s="140">
        <f>IF(((X123&gt;=1)*AND(X123&lt;=X$5)),X$9*(1-X$7)^(X123-1),0)</f>
        <v>0</v>
      </c>
      <c r="Z123" s="141"/>
      <c r="AA123" s="140">
        <f>IF(((Z123&gt;=1)*AND(Z123&lt;=Z$5)),Z$9*(1-Z$7)^(Z123-1),0)</f>
        <v>0</v>
      </c>
      <c r="AB123" s="141"/>
      <c r="AC123" s="140">
        <f>IF(((AB123&gt;=1)*AND(AB123&lt;=AB$5)),AB$9*(1-AB$7)^(AB123-1),0)</f>
        <v>0</v>
      </c>
      <c r="AD123" s="116"/>
      <c r="AE123" s="140">
        <f>IF(((AD123&gt;=1)*AND(AD123&lt;=AD$5)),AD$9*(1-AD$7)^(AD123-1),0)</f>
        <v>0</v>
      </c>
      <c r="AF123" s="116"/>
      <c r="AG123" s="140">
        <f>IF(((AF123&gt;=1)*AND(AF123&lt;=AF$5)),AF$9*(1-AF$7)^(AF123-1),0)</f>
        <v>0</v>
      </c>
      <c r="AH123" s="116"/>
      <c r="AI123" s="140">
        <f>IF(((AH123&gt;=1)*AND(AH123&lt;=AH$5)),AH$9*(1-AH$7)^(AH123-1),0)</f>
        <v>0</v>
      </c>
      <c r="AJ123" s="116"/>
      <c r="AK123" s="140">
        <f>IF(((AJ123&gt;=1)*AND(AJ123&lt;=AJ$5)),AJ$9*(1-AJ$7)^(AJ123-1),0)</f>
        <v>0</v>
      </c>
      <c r="AL123" s="116"/>
      <c r="AM123" s="140">
        <f>IF(((AL123&gt;=1)*AND(AL123&lt;=AL$4)),AL$9*(1-AL$7)^(AL123-1),0)</f>
        <v>0</v>
      </c>
      <c r="AN123" s="155"/>
      <c r="AO123" s="156">
        <f>IF(((AN123&gt;=1)*AND(AN123&lt;=AN$4)),AN$9*(1-AN$7)^(AN123-1),0)</f>
        <v>0</v>
      </c>
      <c r="AP123" s="116"/>
      <c r="AQ123" s="140">
        <f>IF(((AP123&gt;=1)*AND(AP123&lt;=AP$4)),AP$9*(1-AP$7)^(AP123-1),0)</f>
        <v>0</v>
      </c>
      <c r="AR123" s="116"/>
      <c r="AS123" s="140">
        <f>IF(((AR123&gt;=1)*AND(AR123&lt;=AR$4)),AR$9*(1-AR$7)^(AR123-1),0)</f>
        <v>0</v>
      </c>
      <c r="AT123" s="116"/>
      <c r="AU123" s="140">
        <f>IF(((AT123&gt;=1)*AND(AT123&lt;=AT$5)),AT$9*(1-AT$7)^(AT123-1),0)</f>
        <v>0</v>
      </c>
      <c r="AV123" s="111"/>
      <c r="AW123" s="116"/>
      <c r="AX123" s="140">
        <f>LARGE((AZ123,BB123,BD123,BF123,BH123,BJ123,BL123,BN123),1)</f>
        <v>0</v>
      </c>
      <c r="AY123" s="116"/>
      <c r="AZ123" s="140">
        <f>IF(((AY123&gt;=1)*AND(AY123&lt;=AY$5)),AY$9*(1-AY$7)^(AY123-1),0)</f>
        <v>0</v>
      </c>
      <c r="BA123" s="116"/>
      <c r="BB123" s="140">
        <f>IF(((BA123&gt;=1)*AND(BA123&lt;=BA$5)),BA$9*(1-BA$7)^(BA123-1),0)</f>
        <v>0</v>
      </c>
      <c r="BD123" s="140">
        <f>IF(((BC123&gt;=1)*AND(BC123&lt;=BC$5)),BC$9*(1-BC$7)^(BC123-1),0)</f>
        <v>0</v>
      </c>
      <c r="BE123" s="100"/>
      <c r="BF123" s="140">
        <f>IF(((BE123&gt;=1)*AND(BE123&lt;=BE$5)),BE$9*(1-BE$7)^(BE123-1),0)</f>
        <v>0</v>
      </c>
      <c r="BG123" s="100"/>
      <c r="BH123" s="140">
        <f>IF(((BG123&gt;=1)*AND(BG123&lt;=BG$5)),BG$9*(1-BG$7)^(BG123-1),0)</f>
        <v>0</v>
      </c>
      <c r="BI123" s="100"/>
      <c r="BJ123" s="140">
        <f>IF(((BI123&gt;=1)*AND(BI123&lt;=BI$5)),BI$9*(1-BI$7)^(BI123-1),0)</f>
        <v>0</v>
      </c>
      <c r="BK123" s="100"/>
      <c r="BL123" s="140">
        <f>IF(((BK123&gt;=1)*AND(BK123&lt;=BK$5)),BK$9*(1-BK$7)^(BK123-1),0)</f>
        <v>0</v>
      </c>
      <c r="BM123" s="116"/>
      <c r="BN123" s="262">
        <f>IF(((BM123&gt;=1)*AND(BM123&lt;=BM$5)),BM$9*(1-BM$7)^(BM123-1),0)</f>
        <v>0</v>
      </c>
    </row>
    <row r="124" spans="1:66" s="112" customFormat="1" ht="18" customHeight="1" x14ac:dyDescent="0.15">
      <c r="A124" s="112">
        <f>RANK($H124,($H$11:$H$222),0)</f>
        <v>89</v>
      </c>
      <c r="B124" s="168" t="s">
        <v>390</v>
      </c>
      <c r="C124" s="112" t="s">
        <v>84</v>
      </c>
      <c r="D124" s="183">
        <f>LARGE((K124,M124,O124,Q124,S124,U124,W124,Y124,AA124,AC124,AE124,AG124,AI124,AK124,AM124,AU124,AX124),1)</f>
        <v>0</v>
      </c>
      <c r="E124" s="183">
        <f>LARGE((K124,M124,O124,Q124,S124,U124,W124,Y124,AA124,AC124,AE124,AG124,AI124,AK124,AM124,AU124,AX124),2)</f>
        <v>0</v>
      </c>
      <c r="F124" s="183">
        <f>LARGE((K124,M124,O124,Q124,S124,U124,W124,Y124,AA124,AC124,AE124,AG124,AI124,AK124,AM124,AU124,AX124),3)</f>
        <v>0</v>
      </c>
      <c r="G124" s="285"/>
      <c r="H124" s="110">
        <f>SUM(D124:G124)</f>
        <v>0</v>
      </c>
      <c r="I124" s="240"/>
      <c r="J124" s="116"/>
      <c r="K124" s="140">
        <f>IF(((J124&gt;=1)*AND(J124&lt;=J$5)),J$9*(1-J$7)^(J124-1),0)</f>
        <v>0</v>
      </c>
      <c r="L124" s="155"/>
      <c r="M124" s="140">
        <f>IF(((L124&gt;=1)*AND(L124&lt;=L$5)),L$9*(1-L$7)^(L124-1),0)</f>
        <v>0</v>
      </c>
      <c r="N124" s="116"/>
      <c r="O124" s="140">
        <f>IF(((N124&gt;=1)*AND(N124&lt;=N$5)),N$9*(1-N$7)^(N124-1),0)</f>
        <v>0</v>
      </c>
      <c r="P124" s="116"/>
      <c r="Q124" s="140">
        <f>IF(((P124&gt;=1)*AND(P124&lt;=P$5)),P$9*(1-P$7)^(P124-1),0)</f>
        <v>0</v>
      </c>
      <c r="R124" s="116"/>
      <c r="S124" s="140">
        <f>IF(((R124&gt;=1)*AND(R124&lt;=R$5)),R$9*(1-R$7)^(R124-1),0)</f>
        <v>0</v>
      </c>
      <c r="T124" s="116"/>
      <c r="U124" s="140">
        <f>IF(((T124&gt;=1)*AND(T124&lt;=T$5)),T$9*(1-T$7)^(T124-1),0)</f>
        <v>0</v>
      </c>
      <c r="V124" s="116"/>
      <c r="W124" s="140">
        <f>IF(((V124&gt;=1)*AND(V124&lt;=V$5)),V$9*(1-V$7)^(V124-1),0)</f>
        <v>0</v>
      </c>
      <c r="X124" s="116"/>
      <c r="Y124" s="140">
        <f>IF(((X124&gt;=1)*AND(X124&lt;=X$5)),X$9*(1-X$7)^(X124-1),0)</f>
        <v>0</v>
      </c>
      <c r="Z124" s="141"/>
      <c r="AA124" s="140">
        <f>IF(((Z124&gt;=1)*AND(Z124&lt;=Z$5)),Z$9*(1-Z$7)^(Z124-1),0)</f>
        <v>0</v>
      </c>
      <c r="AB124" s="141"/>
      <c r="AC124" s="140">
        <f>IF(((AB124&gt;=1)*AND(AB124&lt;=AB$5)),AB$9*(1-AB$7)^(AB124-1),0)</f>
        <v>0</v>
      </c>
      <c r="AD124" s="116"/>
      <c r="AE124" s="140">
        <f>IF(((AD124&gt;=1)*AND(AD124&lt;=AD$5)),AD$9*(1-AD$7)^(AD124-1),0)</f>
        <v>0</v>
      </c>
      <c r="AF124" s="116"/>
      <c r="AG124" s="140">
        <f>IF(((AF124&gt;=1)*AND(AF124&lt;=AF$5)),AF$9*(1-AF$7)^(AF124-1),0)</f>
        <v>0</v>
      </c>
      <c r="AH124" s="116"/>
      <c r="AI124" s="140">
        <f>IF(((AH124&gt;=1)*AND(AH124&lt;=AH$5)),AH$9*(1-AH$7)^(AH124-1),0)</f>
        <v>0</v>
      </c>
      <c r="AJ124" s="116"/>
      <c r="AK124" s="140">
        <f>IF(((AJ124&gt;=1)*AND(AJ124&lt;=AJ$5)),AJ$9*(1-AJ$7)^(AJ124-1),0)</f>
        <v>0</v>
      </c>
      <c r="AL124" s="116"/>
      <c r="AM124" s="140">
        <f>IF(((AL124&gt;=1)*AND(AL124&lt;=AL$4)),AL$9*(1-AL$7)^(AL124-1),0)</f>
        <v>0</v>
      </c>
      <c r="AN124" s="155"/>
      <c r="AO124" s="156">
        <f>IF(((AN124&gt;=1)*AND(AN124&lt;=AN$4)),AN$9*(1-AN$7)^(AN124-1),0)</f>
        <v>0</v>
      </c>
      <c r="AP124" s="116"/>
      <c r="AQ124" s="140">
        <f>IF(((AP124&gt;=1)*AND(AP124&lt;=AP$4)),AP$9*(1-AP$7)^(AP124-1),0)</f>
        <v>0</v>
      </c>
      <c r="AR124" s="287"/>
      <c r="AS124" s="140">
        <f>IF(((AR124&gt;=1)*AND(AR124&lt;=AR$4)),AR$9*(1-AR$7)^(AR124-1),0)</f>
        <v>0</v>
      </c>
      <c r="AT124" s="287"/>
      <c r="AU124" s="140">
        <f>IF(((AT124&gt;=1)*AND(AT124&lt;=AT$5)),AT$9*(1-AT$7)^(AT124-1),0)</f>
        <v>0</v>
      </c>
      <c r="AV124" s="111"/>
      <c r="AW124" s="116"/>
      <c r="AX124" s="140">
        <f>LARGE((AZ124,BB124,BD124,BF124,BH124,BJ124,BL124,BN124),1)</f>
        <v>0</v>
      </c>
      <c r="AY124" s="116"/>
      <c r="AZ124" s="140">
        <f>IF(((AY124&gt;=1)*AND(AY124&lt;=AY$5)),AY$9*(1-AY$7)^(AY124-1),0)</f>
        <v>0</v>
      </c>
      <c r="BA124" s="116"/>
      <c r="BB124" s="140">
        <f>IF(((BA124&gt;=1)*AND(BA124&lt;=BA$5)),BA$9*(1-BA$7)^(BA124-1),0)</f>
        <v>0</v>
      </c>
      <c r="BD124" s="140">
        <f>IF(((BC124&gt;=1)*AND(BC124&lt;=BC$5)),BC$9*(1-BC$7)^(BC124-1),0)</f>
        <v>0</v>
      </c>
      <c r="BE124" s="163"/>
      <c r="BF124" s="140">
        <f>IF(((BE124&gt;=1)*AND(BE124&lt;=BE$5)),BE$9*(1-BE$7)^(BE124-1),0)</f>
        <v>0</v>
      </c>
      <c r="BG124" s="163"/>
      <c r="BH124" s="140">
        <f>IF(((BG124&gt;=1)*AND(BG124&lt;=BG$5)),BG$9*(1-BG$7)^(BG124-1),0)</f>
        <v>0</v>
      </c>
      <c r="BI124" s="163"/>
      <c r="BJ124" s="140">
        <f>IF(((BI124&gt;=1)*AND(BI124&lt;=BI$5)),BI$9*(1-BI$7)^(BI124-1),0)</f>
        <v>0</v>
      </c>
      <c r="BK124" s="163"/>
      <c r="BL124" s="140">
        <f>IF(((BK124&gt;=1)*AND(BK124&lt;=BK$5)),BK$9*(1-BK$7)^(BK124-1),0)</f>
        <v>0</v>
      </c>
      <c r="BM124" s="287"/>
      <c r="BN124" s="262">
        <f>IF(((BM124&gt;=1)*AND(BM124&lt;=BM$5)),BM$9*(1-BM$7)^(BM124-1),0)</f>
        <v>0</v>
      </c>
    </row>
    <row r="125" spans="1:66" s="112" customFormat="1" ht="18" customHeight="1" x14ac:dyDescent="0.15">
      <c r="A125" s="112">
        <f>RANK($H125,($H$11:$H$222),0)</f>
        <v>89</v>
      </c>
      <c r="B125" s="168" t="s">
        <v>339</v>
      </c>
      <c r="C125" s="112" t="s">
        <v>87</v>
      </c>
      <c r="D125" s="183">
        <f>LARGE((K125,M125,O125,Q125,S125,U125,W125,Y125,AA125,AC125,AE125,AG125,AI125,AK125,AM125,AU125,AX125),1)</f>
        <v>0</v>
      </c>
      <c r="E125" s="183">
        <f>LARGE((K125,M125,O125,Q125,S125,U125,W125,Y125,AA125,AC125,AE125,AG125,AI125,AK125,AM125,AU125,AX125),2)</f>
        <v>0</v>
      </c>
      <c r="F125" s="183">
        <f>LARGE((K125,M125,O125,Q125,S125,U125,W125,Y125,AA125,AC125,AE125,AG125,AI125,AK125,AM125,AU125,AX125),3)</f>
        <v>0</v>
      </c>
      <c r="G125" s="285"/>
      <c r="H125" s="110">
        <f>SUM(D125:G125)</f>
        <v>0</v>
      </c>
      <c r="I125" s="240"/>
      <c r="J125" s="116"/>
      <c r="K125" s="140">
        <f>IF(((J125&gt;=1)*AND(J125&lt;=J$5)),J$9*(1-J$7)^(J125-1),0)</f>
        <v>0</v>
      </c>
      <c r="L125" s="155"/>
      <c r="M125" s="140">
        <f>IF(((L125&gt;=1)*AND(L125&lt;=L$5)),L$9*(1-L$7)^(L125-1),0)</f>
        <v>0</v>
      </c>
      <c r="N125" s="116"/>
      <c r="O125" s="140">
        <f>IF(((N125&gt;=1)*AND(N125&lt;=N$5)),N$9*(1-N$7)^(N125-1),0)</f>
        <v>0</v>
      </c>
      <c r="P125" s="116"/>
      <c r="Q125" s="140">
        <f>IF(((P125&gt;=1)*AND(P125&lt;=P$5)),P$9*(1-P$7)^(P125-1),0)</f>
        <v>0</v>
      </c>
      <c r="R125" s="116"/>
      <c r="S125" s="140">
        <f>IF(((R125&gt;=1)*AND(R125&lt;=R$5)),R$9*(1-R$7)^(R125-1),0)</f>
        <v>0</v>
      </c>
      <c r="T125" s="116"/>
      <c r="U125" s="140">
        <f>IF(((T125&gt;=1)*AND(T125&lt;=T$5)),T$9*(1-T$7)^(T125-1),0)</f>
        <v>0</v>
      </c>
      <c r="V125" s="116"/>
      <c r="W125" s="140">
        <f>IF(((V125&gt;=1)*AND(V125&lt;=V$5)),V$9*(1-V$7)^(V125-1),0)</f>
        <v>0</v>
      </c>
      <c r="X125" s="116"/>
      <c r="Y125" s="140">
        <f>IF(((X125&gt;=1)*AND(X125&lt;=X$5)),X$9*(1-X$7)^(X125-1),0)</f>
        <v>0</v>
      </c>
      <c r="Z125" s="141"/>
      <c r="AA125" s="140">
        <f>IF(((Z125&gt;=1)*AND(Z125&lt;=Z$5)),Z$9*(1-Z$7)^(Z125-1),0)</f>
        <v>0</v>
      </c>
      <c r="AB125" s="141"/>
      <c r="AC125" s="140">
        <f>IF(((AB125&gt;=1)*AND(AB125&lt;=AB$5)),AB$9*(1-AB$7)^(AB125-1),0)</f>
        <v>0</v>
      </c>
      <c r="AD125" s="116"/>
      <c r="AE125" s="140">
        <f>IF(((AD125&gt;=1)*AND(AD125&lt;=AD$5)),AD$9*(1-AD$7)^(AD125-1),0)</f>
        <v>0</v>
      </c>
      <c r="AF125" s="116"/>
      <c r="AG125" s="140">
        <f>IF(((AF125&gt;=1)*AND(AF125&lt;=AF$5)),AF$9*(1-AF$7)^(AF125-1),0)</f>
        <v>0</v>
      </c>
      <c r="AH125" s="116"/>
      <c r="AI125" s="140">
        <f>IF(((AH125&gt;=1)*AND(AH125&lt;=AH$5)),AH$9*(1-AH$7)^(AH125-1),0)</f>
        <v>0</v>
      </c>
      <c r="AJ125" s="116"/>
      <c r="AK125" s="140">
        <f>IF(((AJ125&gt;=1)*AND(AJ125&lt;=AJ$5)),AJ$9*(1-AJ$7)^(AJ125-1),0)</f>
        <v>0</v>
      </c>
      <c r="AL125" s="116"/>
      <c r="AM125" s="140">
        <f>IF(((AL125&gt;=1)*AND(AL125&lt;=AL$4)),AL$9*(1-AL$7)^(AL125-1),0)</f>
        <v>0</v>
      </c>
      <c r="AN125" s="155"/>
      <c r="AO125" s="156">
        <f>IF(((AN125&gt;=1)*AND(AN125&lt;=AN$4)),AN$9*(1-AN$7)^(AN125-1),0)</f>
        <v>0</v>
      </c>
      <c r="AP125" s="116"/>
      <c r="AQ125" s="140">
        <f>IF(((AP125&gt;=1)*AND(AP125&lt;=AP$4)),AP$9*(1-AP$7)^(AP125-1),0)</f>
        <v>0</v>
      </c>
      <c r="AR125" s="287"/>
      <c r="AS125" s="140">
        <f>IF(((AR125&gt;=1)*AND(AR125&lt;=AR$4)),AR$9*(1-AR$7)^(AR125-1),0)</f>
        <v>0</v>
      </c>
      <c r="AT125" s="287"/>
      <c r="AU125" s="140">
        <f>IF(((AT125&gt;=1)*AND(AT125&lt;=AT$5)),AT$9*(1-AT$7)^(AT125-1),0)</f>
        <v>0</v>
      </c>
      <c r="AV125" s="111"/>
      <c r="AW125" s="116"/>
      <c r="AX125" s="140">
        <f>LARGE((AZ125,BB125,BD125,BF125,BH125,BJ125,BL125,BN125),1)</f>
        <v>0</v>
      </c>
      <c r="AY125" s="116"/>
      <c r="AZ125" s="140">
        <f>IF(((AY125&gt;=1)*AND(AY125&lt;=AY$5)),AY$9*(1-AY$7)^(AY125-1),0)</f>
        <v>0</v>
      </c>
      <c r="BA125" s="116"/>
      <c r="BB125" s="140">
        <f>IF(((BA125&gt;=1)*AND(BA125&lt;=BA$5)),BA$9*(1-BA$7)^(BA125-1),0)</f>
        <v>0</v>
      </c>
      <c r="BD125" s="140">
        <f>IF(((BC125&gt;=1)*AND(BC125&lt;=BC$5)),BC$9*(1-BC$7)^(BC125-1),0)</f>
        <v>0</v>
      </c>
      <c r="BE125" s="163"/>
      <c r="BF125" s="140">
        <f>IF(((BE125&gt;=1)*AND(BE125&lt;=BE$5)),BE$9*(1-BE$7)^(BE125-1),0)</f>
        <v>0</v>
      </c>
      <c r="BG125" s="163"/>
      <c r="BH125" s="140">
        <f>IF(((BG125&gt;=1)*AND(BG125&lt;=BG$5)),BG$9*(1-BG$7)^(BG125-1),0)</f>
        <v>0</v>
      </c>
      <c r="BI125" s="163"/>
      <c r="BJ125" s="140">
        <f>IF(((BI125&gt;=1)*AND(BI125&lt;=BI$5)),BI$9*(1-BI$7)^(BI125-1),0)</f>
        <v>0</v>
      </c>
      <c r="BK125" s="163"/>
      <c r="BL125" s="140">
        <f>IF(((BK125&gt;=1)*AND(BK125&lt;=BK$5)),BK$9*(1-BK$7)^(BK125-1),0)</f>
        <v>0</v>
      </c>
      <c r="BM125" s="287"/>
      <c r="BN125" s="262">
        <f>IF(((BM125&gt;=1)*AND(BM125&lt;=BM$5)),BM$9*(1-BM$7)^(BM125-1),0)</f>
        <v>0</v>
      </c>
    </row>
    <row r="126" spans="1:66" s="112" customFormat="1" ht="18" customHeight="1" x14ac:dyDescent="0.15">
      <c r="A126" s="112">
        <f>RANK($H126,($H$11:$H$222),0)</f>
        <v>89</v>
      </c>
      <c r="B126" s="168" t="s">
        <v>347</v>
      </c>
      <c r="C126" s="112" t="s">
        <v>116</v>
      </c>
      <c r="D126" s="183">
        <f>LARGE((K126,M126,O126,Q126,S126,U126,W126,Y126,AA126,AC126,AE126,AG126,AI126,AK126,AM126,AU126,AX126),1)</f>
        <v>0</v>
      </c>
      <c r="E126" s="183">
        <f>LARGE((K126,M126,O126,Q126,S126,U126,W126,Y126,AA126,AC126,AE126,AG126,AI126,AK126,AM126,AU126,AX126),2)</f>
        <v>0</v>
      </c>
      <c r="F126" s="183">
        <f>LARGE((K126,M126,O126,Q126,S126,U126,W126,Y126,AA126,AC126,AE126,AG126,AI126,AK126,AM126,AU126,AX126),3)</f>
        <v>0</v>
      </c>
      <c r="G126" s="183"/>
      <c r="H126" s="110">
        <f>SUM(D126:G126)</f>
        <v>0</v>
      </c>
      <c r="I126" s="240"/>
      <c r="J126" s="116"/>
      <c r="K126" s="140">
        <f>IF(((J126&gt;=1)*AND(J126&lt;=J$5)),J$9*(1-J$7)^(J126-1),0)</f>
        <v>0</v>
      </c>
      <c r="L126" s="96"/>
      <c r="M126" s="140">
        <f>IF(((L126&gt;=1)*AND(L126&lt;=L$5)),L$9*(1-L$7)^(L126-1),0)</f>
        <v>0</v>
      </c>
      <c r="N126" s="116"/>
      <c r="O126" s="140">
        <f>IF(((N126&gt;=1)*AND(N126&lt;=N$5)),N$9*(1-N$7)^(N126-1),0)</f>
        <v>0</v>
      </c>
      <c r="P126" s="116"/>
      <c r="Q126" s="140">
        <f>IF(((P126&gt;=1)*AND(P126&lt;=P$5)),P$9*(1-P$7)^(P126-1),0)</f>
        <v>0</v>
      </c>
      <c r="R126" s="116"/>
      <c r="S126" s="140">
        <f>IF(((R126&gt;=1)*AND(R126&lt;=R$5)),R$9*(1-R$7)^(R126-1),0)</f>
        <v>0</v>
      </c>
      <c r="T126" s="116"/>
      <c r="U126" s="140">
        <f>IF(((T126&gt;=1)*AND(T126&lt;=T$5)),T$9*(1-T$7)^(T126-1),0)</f>
        <v>0</v>
      </c>
      <c r="V126" s="116"/>
      <c r="W126" s="140">
        <f>IF(((V126&gt;=1)*AND(V126&lt;=V$5)),V$9*(1-V$7)^(V126-1),0)</f>
        <v>0</v>
      </c>
      <c r="X126" s="116"/>
      <c r="Y126" s="140">
        <f>IF(((X126&gt;=1)*AND(X126&lt;=X$5)),X$9*(1-X$7)^(X126-1),0)</f>
        <v>0</v>
      </c>
      <c r="Z126" s="141"/>
      <c r="AA126" s="140">
        <f>IF(((Z126&gt;=1)*AND(Z126&lt;=Z$5)),Z$9*(1-Z$7)^(Z126-1),0)</f>
        <v>0</v>
      </c>
      <c r="AB126" s="141"/>
      <c r="AC126" s="140">
        <f>IF(((AB126&gt;=1)*AND(AB126&lt;=AB$5)),AB$9*(1-AB$7)^(AB126-1),0)</f>
        <v>0</v>
      </c>
      <c r="AD126" s="116"/>
      <c r="AE126" s="140">
        <f>IF(((AD126&gt;=1)*AND(AD126&lt;=AD$5)),AD$9*(1-AD$7)^(AD126-1),0)</f>
        <v>0</v>
      </c>
      <c r="AF126" s="116"/>
      <c r="AG126" s="140">
        <f>IF(((AF126&gt;=1)*AND(AF126&lt;=AF$5)),AF$9*(1-AF$7)^(AF126-1),0)</f>
        <v>0</v>
      </c>
      <c r="AH126" s="116"/>
      <c r="AI126" s="140">
        <f>IF(((AH126&gt;=1)*AND(AH126&lt;=AH$5)),AH$9*(1-AH$7)^(AH126-1),0)</f>
        <v>0</v>
      </c>
      <c r="AJ126" s="116"/>
      <c r="AK126" s="140">
        <f>IF(((AJ126&gt;=1)*AND(AJ126&lt;=AJ$5)),AJ$9*(1-AJ$7)^(AJ126-1),0)</f>
        <v>0</v>
      </c>
      <c r="AL126" s="116"/>
      <c r="AM126" s="140">
        <f>IF(((AL126&gt;=1)*AND(AL126&lt;=AL$4)),AL$9*(1-AL$7)^(AL126-1),0)</f>
        <v>0</v>
      </c>
      <c r="AN126" s="155"/>
      <c r="AO126" s="156">
        <f>IF(((AN126&gt;=1)*AND(AN126&lt;=AN$4)),AN$9*(1-AN$7)^(AN126-1),0)</f>
        <v>0</v>
      </c>
      <c r="AP126" s="116"/>
      <c r="AQ126" s="140">
        <f>IF(((AP126&gt;=1)*AND(AP126&lt;=AP$4)),AP$9*(1-AP$7)^(AP126-1),0)</f>
        <v>0</v>
      </c>
      <c r="AR126" s="116"/>
      <c r="AS126" s="140">
        <f>IF(((AR126&gt;=1)*AND(AR126&lt;=AR$4)),AR$9*(1-AR$7)^(AR126-1),0)</f>
        <v>0</v>
      </c>
      <c r="AT126" s="116"/>
      <c r="AU126" s="140">
        <f>IF(((AT126&gt;=1)*AND(AT126&lt;=AT$5)),AT$9*(1-AT$7)^(AT126-1),0)</f>
        <v>0</v>
      </c>
      <c r="AV126" s="111"/>
      <c r="AW126" s="116"/>
      <c r="AX126" s="140">
        <f>LARGE((AZ126,BB126,BD126,BF126,BH126,BJ126,BL126,BN126),1)</f>
        <v>0</v>
      </c>
      <c r="AY126" s="116"/>
      <c r="AZ126" s="140">
        <f>IF(((AY126&gt;=1)*AND(AY126&lt;=AY$5)),AY$9*(1-AY$7)^(AY126-1),0)</f>
        <v>0</v>
      </c>
      <c r="BA126" s="116"/>
      <c r="BB126" s="140">
        <f>IF(((BA126&gt;=1)*AND(BA126&lt;=BA$5)),BA$9*(1-BA$7)^(BA126-1),0)</f>
        <v>0</v>
      </c>
      <c r="BD126" s="140">
        <f>IF(((BC126&gt;=1)*AND(BC126&lt;=BC$5)),BC$9*(1-BC$7)^(BC126-1),0)</f>
        <v>0</v>
      </c>
      <c r="BE126" s="98"/>
      <c r="BF126" s="140">
        <f>IF(((BE126&gt;=1)*AND(BE126&lt;=BE$5)),BE$9*(1-BE$7)^(BE126-1),0)</f>
        <v>0</v>
      </c>
      <c r="BG126" s="98"/>
      <c r="BH126" s="140">
        <f>IF(((BG126&gt;=1)*AND(BG126&lt;=BG$5)),BG$9*(1-BG$7)^(BG126-1),0)</f>
        <v>0</v>
      </c>
      <c r="BI126" s="98"/>
      <c r="BJ126" s="140">
        <f>IF(((BI126&gt;=1)*AND(BI126&lt;=BI$5)),BI$9*(1-BI$7)^(BI126-1),0)</f>
        <v>0</v>
      </c>
      <c r="BK126" s="98"/>
      <c r="BL126" s="140">
        <f>IF(((BK126&gt;=1)*AND(BK126&lt;=BK$5)),BK$9*(1-BK$7)^(BK126-1),0)</f>
        <v>0</v>
      </c>
      <c r="BM126" s="116"/>
      <c r="BN126" s="262">
        <f>IF(((BM126&gt;=1)*AND(BM126&lt;=BM$5)),BM$9*(1-BM$7)^(BM126-1),0)</f>
        <v>0</v>
      </c>
    </row>
    <row r="127" spans="1:66" s="112" customFormat="1" ht="18" customHeight="1" x14ac:dyDescent="0.15">
      <c r="A127" s="112">
        <f>RANK($H127,($H$11:$H$222),0)</f>
        <v>89</v>
      </c>
      <c r="B127" s="168" t="s">
        <v>389</v>
      </c>
      <c r="C127" s="112" t="s">
        <v>84</v>
      </c>
      <c r="D127" s="183">
        <f>LARGE((K127,M127,O127,Q127,S127,U127,W127,Y127,AA127,AC127,AE127,AG127,AI127,AK127,AM127,AU127,AX127),1)</f>
        <v>0</v>
      </c>
      <c r="E127" s="183">
        <f>LARGE((K127,M127,O127,Q127,S127,U127,W127,Y127,AA127,AC127,AE127,AG127,AI127,AK127,AM127,AU127,AX127),2)</f>
        <v>0</v>
      </c>
      <c r="F127" s="183">
        <f>LARGE((K127,M127,O127,Q127,S127,U127,W127,Y127,AA127,AC127,AE127,AG127,AI127,AK127,AM127,AU127,AX127),3)</f>
        <v>0</v>
      </c>
      <c r="G127" s="285"/>
      <c r="H127" s="110">
        <f>SUM(D127:G127)</f>
        <v>0</v>
      </c>
      <c r="I127" s="240"/>
      <c r="J127" s="116"/>
      <c r="K127" s="140">
        <f>IF(((J127&gt;=1)*AND(J127&lt;=J$5)),J$9*(1-J$7)^(J127-1),0)</f>
        <v>0</v>
      </c>
      <c r="L127" s="155"/>
      <c r="M127" s="140">
        <f>IF(((L127&gt;=1)*AND(L127&lt;=L$5)),L$9*(1-L$7)^(L127-1),0)</f>
        <v>0</v>
      </c>
      <c r="N127" s="116"/>
      <c r="O127" s="140">
        <f>IF(((N127&gt;=1)*AND(N127&lt;=N$5)),N$9*(1-N$7)^(N127-1),0)</f>
        <v>0</v>
      </c>
      <c r="P127" s="116"/>
      <c r="Q127" s="140">
        <f>IF(((P127&gt;=1)*AND(P127&lt;=P$5)),P$9*(1-P$7)^(P127-1),0)</f>
        <v>0</v>
      </c>
      <c r="R127" s="116"/>
      <c r="S127" s="140">
        <f>IF(((R127&gt;=1)*AND(R127&lt;=R$5)),R$9*(1-R$7)^(R127-1),0)</f>
        <v>0</v>
      </c>
      <c r="T127" s="116"/>
      <c r="U127" s="140">
        <f>IF(((T127&gt;=1)*AND(T127&lt;=T$5)),T$9*(1-T$7)^(T127-1),0)</f>
        <v>0</v>
      </c>
      <c r="V127" s="116"/>
      <c r="W127" s="140">
        <f>IF(((V127&gt;=1)*AND(V127&lt;=V$5)),V$9*(1-V$7)^(V127-1),0)</f>
        <v>0</v>
      </c>
      <c r="X127" s="116"/>
      <c r="Y127" s="140">
        <f>IF(((X127&gt;=1)*AND(X127&lt;=X$5)),X$9*(1-X$7)^(X127-1),0)</f>
        <v>0</v>
      </c>
      <c r="Z127" s="141"/>
      <c r="AA127" s="140">
        <f>IF(((Z127&gt;=1)*AND(Z127&lt;=Z$5)),Z$9*(1-Z$7)^(Z127-1),0)</f>
        <v>0</v>
      </c>
      <c r="AB127" s="141"/>
      <c r="AC127" s="140">
        <f>IF(((AB127&gt;=1)*AND(AB127&lt;=AB$5)),AB$9*(1-AB$7)^(AB127-1),0)</f>
        <v>0</v>
      </c>
      <c r="AD127" s="116"/>
      <c r="AE127" s="140">
        <f>IF(((AD127&gt;=1)*AND(AD127&lt;=AD$5)),AD$9*(1-AD$7)^(AD127-1),0)</f>
        <v>0</v>
      </c>
      <c r="AF127" s="116"/>
      <c r="AG127" s="140">
        <f>IF(((AF127&gt;=1)*AND(AF127&lt;=AF$5)),AF$9*(1-AF$7)^(AF127-1),0)</f>
        <v>0</v>
      </c>
      <c r="AH127" s="116"/>
      <c r="AI127" s="140">
        <f>IF(((AH127&gt;=1)*AND(AH127&lt;=AH$5)),AH$9*(1-AH$7)^(AH127-1),0)</f>
        <v>0</v>
      </c>
      <c r="AJ127" s="116"/>
      <c r="AK127" s="140">
        <f>IF(((AJ127&gt;=1)*AND(AJ127&lt;=AJ$5)),AJ$9*(1-AJ$7)^(AJ127-1),0)</f>
        <v>0</v>
      </c>
      <c r="AL127" s="116"/>
      <c r="AM127" s="140">
        <f>IF(((AL127&gt;=1)*AND(AL127&lt;=AL$4)),AL$9*(1-AL$7)^(AL127-1),0)</f>
        <v>0</v>
      </c>
      <c r="AN127" s="155"/>
      <c r="AO127" s="156">
        <f>IF(((AN127&gt;=1)*AND(AN127&lt;=AN$4)),AN$9*(1-AN$7)^(AN127-1),0)</f>
        <v>0</v>
      </c>
      <c r="AP127" s="116"/>
      <c r="AQ127" s="140">
        <f>IF(((AP127&gt;=1)*AND(AP127&lt;=AP$4)),AP$9*(1-AP$7)^(AP127-1),0)</f>
        <v>0</v>
      </c>
      <c r="AR127" s="287"/>
      <c r="AS127" s="140">
        <f>IF(((AR127&gt;=1)*AND(AR127&lt;=AR$4)),AR$9*(1-AR$7)^(AR127-1),0)</f>
        <v>0</v>
      </c>
      <c r="AT127" s="287"/>
      <c r="AU127" s="140">
        <f>IF(((AT127&gt;=1)*AND(AT127&lt;=AT$5)),AT$9*(1-AT$7)^(AT127-1),0)</f>
        <v>0</v>
      </c>
      <c r="AV127" s="111"/>
      <c r="AW127" s="116"/>
      <c r="AX127" s="140">
        <f>LARGE((AZ127,BB127,BD127,BF127,BH127,BJ127,BL127,BN127),1)</f>
        <v>0</v>
      </c>
      <c r="AY127" s="116"/>
      <c r="AZ127" s="140">
        <f>IF(((AY127&gt;=1)*AND(AY127&lt;=AY$5)),AY$9*(1-AY$7)^(AY127-1),0)</f>
        <v>0</v>
      </c>
      <c r="BA127" s="116"/>
      <c r="BB127" s="140">
        <f>IF(((BA127&gt;=1)*AND(BA127&lt;=BA$5)),BA$9*(1-BA$7)^(BA127-1),0)</f>
        <v>0</v>
      </c>
      <c r="BD127" s="140">
        <f>IF(((BC127&gt;=1)*AND(BC127&lt;=BC$5)),BC$9*(1-BC$7)^(BC127-1),0)</f>
        <v>0</v>
      </c>
      <c r="BE127" s="163"/>
      <c r="BF127" s="140">
        <f>IF(((BE127&gt;=1)*AND(BE127&lt;=BE$5)),BE$9*(1-BE$7)^(BE127-1),0)</f>
        <v>0</v>
      </c>
      <c r="BG127" s="163"/>
      <c r="BH127" s="140">
        <f>IF(((BG127&gt;=1)*AND(BG127&lt;=BG$5)),BG$9*(1-BG$7)^(BG127-1),0)</f>
        <v>0</v>
      </c>
      <c r="BI127" s="163"/>
      <c r="BJ127" s="140">
        <f>IF(((BI127&gt;=1)*AND(BI127&lt;=BI$5)),BI$9*(1-BI$7)^(BI127-1),0)</f>
        <v>0</v>
      </c>
      <c r="BK127" s="163"/>
      <c r="BL127" s="140">
        <f>IF(((BK127&gt;=1)*AND(BK127&lt;=BK$5)),BK$9*(1-BK$7)^(BK127-1),0)</f>
        <v>0</v>
      </c>
      <c r="BM127" s="287"/>
      <c r="BN127" s="262">
        <f>IF(((BM127&gt;=1)*AND(BM127&lt;=BM$5)),BM$9*(1-BM$7)^(BM127-1),0)</f>
        <v>0</v>
      </c>
    </row>
    <row r="128" spans="1:66" s="112" customFormat="1" ht="18" customHeight="1" x14ac:dyDescent="0.15">
      <c r="A128" s="112">
        <f>RANK($H128,($H$11:$H$222),0)</f>
        <v>89</v>
      </c>
      <c r="B128" s="168" t="s">
        <v>353</v>
      </c>
      <c r="C128" s="112" t="s">
        <v>124</v>
      </c>
      <c r="D128" s="183">
        <f>LARGE((K128,M128,O128,Q128,S128,U128,W128,Y128,AA128,AC128,AE128,AG128,AI128,AK128,AM128,AU128,AX128),1)</f>
        <v>0</v>
      </c>
      <c r="E128" s="183">
        <f>LARGE((K128,M128,O128,Q128,S128,U128,W128,Y128,AA128,AC128,AE128,AG128,AI128,AK128,AM128,AU128,AX128),2)</f>
        <v>0</v>
      </c>
      <c r="F128" s="183">
        <f>LARGE((K128,M128,O128,Q128,S128,U128,W128,Y128,AA128,AC128,AE128,AG128,AI128,AK128,AM128,AU128,AX128),3)</f>
        <v>0</v>
      </c>
      <c r="G128" s="183"/>
      <c r="H128" s="110">
        <f>SUM(D128:G128)</f>
        <v>0</v>
      </c>
      <c r="I128" s="240"/>
      <c r="J128" s="116"/>
      <c r="K128" s="140">
        <f>IF(((J128&gt;=1)*AND(J128&lt;=J$5)),J$9*(1-J$7)^(J128-1),0)</f>
        <v>0</v>
      </c>
      <c r="L128" s="96"/>
      <c r="M128" s="140">
        <f>IF(((L128&gt;=1)*AND(L128&lt;=L$5)),L$9*(1-L$7)^(L128-1),0)</f>
        <v>0</v>
      </c>
      <c r="N128" s="116"/>
      <c r="O128" s="140">
        <f>IF(((N128&gt;=1)*AND(N128&lt;=N$5)),N$9*(1-N$7)^(N128-1),0)</f>
        <v>0</v>
      </c>
      <c r="P128" s="116"/>
      <c r="Q128" s="140">
        <f>IF(((P128&gt;=1)*AND(P128&lt;=P$5)),P$9*(1-P$7)^(P128-1),0)</f>
        <v>0</v>
      </c>
      <c r="R128" s="116"/>
      <c r="S128" s="140">
        <f>IF(((R128&gt;=1)*AND(R128&lt;=R$5)),R$9*(1-R$7)^(R128-1),0)</f>
        <v>0</v>
      </c>
      <c r="T128" s="116"/>
      <c r="U128" s="140">
        <f>IF(((T128&gt;=1)*AND(T128&lt;=T$5)),T$9*(1-T$7)^(T128-1),0)</f>
        <v>0</v>
      </c>
      <c r="V128" s="116"/>
      <c r="W128" s="140">
        <f>IF(((V128&gt;=1)*AND(V128&lt;=V$5)),V$9*(1-V$7)^(V128-1),0)</f>
        <v>0</v>
      </c>
      <c r="X128" s="116"/>
      <c r="Y128" s="140">
        <f>IF(((X128&gt;=1)*AND(X128&lt;=X$5)),X$9*(1-X$7)^(X128-1),0)</f>
        <v>0</v>
      </c>
      <c r="Z128" s="141"/>
      <c r="AA128" s="140">
        <f>IF(((Z128&gt;=1)*AND(Z128&lt;=Z$5)),Z$9*(1-Z$7)^(Z128-1),0)</f>
        <v>0</v>
      </c>
      <c r="AB128" s="141"/>
      <c r="AC128" s="140">
        <f>IF(((AB128&gt;=1)*AND(AB128&lt;=AB$5)),AB$9*(1-AB$7)^(AB128-1),0)</f>
        <v>0</v>
      </c>
      <c r="AD128" s="116"/>
      <c r="AE128" s="140">
        <f>IF(((AD128&gt;=1)*AND(AD128&lt;=AD$5)),AD$9*(1-AD$7)^(AD128-1),0)</f>
        <v>0</v>
      </c>
      <c r="AF128" s="116"/>
      <c r="AG128" s="140">
        <f>IF(((AF128&gt;=1)*AND(AF128&lt;=AF$5)),AF$9*(1-AF$7)^(AF128-1),0)</f>
        <v>0</v>
      </c>
      <c r="AH128" s="116"/>
      <c r="AI128" s="140">
        <f>IF(((AH128&gt;=1)*AND(AH128&lt;=AH$5)),AH$9*(1-AH$7)^(AH128-1),0)</f>
        <v>0</v>
      </c>
      <c r="AJ128" s="116"/>
      <c r="AK128" s="140">
        <f>IF(((AJ128&gt;=1)*AND(AJ128&lt;=AJ$5)),AJ$9*(1-AJ$7)^(AJ128-1),0)</f>
        <v>0</v>
      </c>
      <c r="AL128" s="116"/>
      <c r="AM128" s="140">
        <f>IF(((AL128&gt;=1)*AND(AL128&lt;=AL$4)),AL$9*(1-AL$7)^(AL128-1),0)</f>
        <v>0</v>
      </c>
      <c r="AN128" s="155"/>
      <c r="AO128" s="156">
        <f>IF(((AN128&gt;=1)*AND(AN128&lt;=AN$4)),AN$9*(1-AN$7)^(AN128-1),0)</f>
        <v>0</v>
      </c>
      <c r="AP128" s="116"/>
      <c r="AQ128" s="140">
        <f>IF(((AP128&gt;=1)*AND(AP128&lt;=AP$4)),AP$9*(1-AP$7)^(AP128-1),0)</f>
        <v>0</v>
      </c>
      <c r="AR128" s="116"/>
      <c r="AS128" s="140">
        <f>IF(((AR128&gt;=1)*AND(AR128&lt;=AR$4)),AR$9*(1-AR$7)^(AR128-1),0)</f>
        <v>0</v>
      </c>
      <c r="AT128" s="116"/>
      <c r="AU128" s="140">
        <f>IF(((AT128&gt;=1)*AND(AT128&lt;=AT$5)),AT$9*(1-AT$7)^(AT128-1),0)</f>
        <v>0</v>
      </c>
      <c r="AV128" s="111"/>
      <c r="AW128" s="116"/>
      <c r="AX128" s="140">
        <f>LARGE((AZ128,BB128,BD128,BF128,BH128,BJ128,BL128,BN128),1)</f>
        <v>0</v>
      </c>
      <c r="AY128" s="116"/>
      <c r="AZ128" s="140">
        <f>IF(((AY128&gt;=1)*AND(AY128&lt;=AY$5)),AY$9*(1-AY$7)^(AY128-1),0)</f>
        <v>0</v>
      </c>
      <c r="BA128" s="116"/>
      <c r="BB128" s="140">
        <f>IF(((BA128&gt;=1)*AND(BA128&lt;=BA$5)),BA$9*(1-BA$7)^(BA128-1),0)</f>
        <v>0</v>
      </c>
      <c r="BD128" s="140">
        <f>IF(((BC128&gt;=1)*AND(BC128&lt;=BC$5)),BC$9*(1-BC$7)^(BC128-1),0)</f>
        <v>0</v>
      </c>
      <c r="BE128" s="98"/>
      <c r="BF128" s="140">
        <f>IF(((BE128&gt;=1)*AND(BE128&lt;=BE$5)),BE$9*(1-BE$7)^(BE128-1),0)</f>
        <v>0</v>
      </c>
      <c r="BG128" s="98"/>
      <c r="BH128" s="140">
        <f>IF(((BG128&gt;=1)*AND(BG128&lt;=BG$5)),BG$9*(1-BG$7)^(BG128-1),0)</f>
        <v>0</v>
      </c>
      <c r="BI128" s="98"/>
      <c r="BJ128" s="140">
        <f>IF(((BI128&gt;=1)*AND(BI128&lt;=BI$5)),BI$9*(1-BI$7)^(BI128-1),0)</f>
        <v>0</v>
      </c>
      <c r="BK128" s="98"/>
      <c r="BL128" s="140">
        <f>IF(((BK128&gt;=1)*AND(BK128&lt;=BK$5)),BK$9*(1-BK$7)^(BK128-1),0)</f>
        <v>0</v>
      </c>
      <c r="BM128" s="116"/>
      <c r="BN128" s="262">
        <f>IF(((BM128&gt;=1)*AND(BM128&lt;=BM$5)),BM$9*(1-BM$7)^(BM128-1),0)</f>
        <v>0</v>
      </c>
    </row>
    <row r="129" spans="1:66" s="112" customFormat="1" ht="18" customHeight="1" x14ac:dyDescent="0.15">
      <c r="A129" s="112">
        <f>RANK($H129,($H$11:$H$222),0)</f>
        <v>89</v>
      </c>
      <c r="B129" s="168" t="s">
        <v>354</v>
      </c>
      <c r="C129" s="112" t="s">
        <v>124</v>
      </c>
      <c r="D129" s="183">
        <f>LARGE((K129,M129,O129,Q129,S129,U129,W129,Y129,AA129,AC129,AE129,AG129,AI129,AK129,AM129,AU129,AX129),1)</f>
        <v>0</v>
      </c>
      <c r="E129" s="183">
        <f>LARGE((K129,M129,O129,Q129,S129,U129,W129,Y129,AA129,AC129,AE129,AG129,AI129,AK129,AM129,AU129,AX129),2)</f>
        <v>0</v>
      </c>
      <c r="F129" s="183">
        <f>LARGE((K129,M129,O129,Q129,S129,U129,W129,Y129,AA129,AC129,AE129,AG129,AI129,AK129,AM129,AU129,AX129),3)</f>
        <v>0</v>
      </c>
      <c r="G129" s="183"/>
      <c r="H129" s="110">
        <f>SUM(D129:G129)</f>
        <v>0</v>
      </c>
      <c r="I129" s="240"/>
      <c r="J129" s="116"/>
      <c r="K129" s="140">
        <f>IF(((J129&gt;=1)*AND(J129&lt;=J$5)),J$9*(1-J$7)^(J129-1),0)</f>
        <v>0</v>
      </c>
      <c r="L129" s="96"/>
      <c r="M129" s="140">
        <f>IF(((L129&gt;=1)*AND(L129&lt;=L$5)),L$9*(1-L$7)^(L129-1),0)</f>
        <v>0</v>
      </c>
      <c r="N129" s="116"/>
      <c r="O129" s="140">
        <f>IF(((N129&gt;=1)*AND(N129&lt;=N$5)),N$9*(1-N$7)^(N129-1),0)</f>
        <v>0</v>
      </c>
      <c r="P129" s="116"/>
      <c r="Q129" s="140">
        <f>IF(((P129&gt;=1)*AND(P129&lt;=P$5)),P$9*(1-P$7)^(P129-1),0)</f>
        <v>0</v>
      </c>
      <c r="R129" s="116"/>
      <c r="S129" s="140">
        <f>IF(((R129&gt;=1)*AND(R129&lt;=R$5)),R$9*(1-R$7)^(R129-1),0)</f>
        <v>0</v>
      </c>
      <c r="T129" s="116"/>
      <c r="U129" s="140">
        <f>IF(((T129&gt;=1)*AND(T129&lt;=T$5)),T$9*(1-T$7)^(T129-1),0)</f>
        <v>0</v>
      </c>
      <c r="V129" s="116"/>
      <c r="W129" s="140">
        <f>IF(((V129&gt;=1)*AND(V129&lt;=V$5)),V$9*(1-V$7)^(V129-1),0)</f>
        <v>0</v>
      </c>
      <c r="X129" s="116"/>
      <c r="Y129" s="140">
        <f>IF(((X129&gt;=1)*AND(X129&lt;=X$5)),X$9*(1-X$7)^(X129-1),0)</f>
        <v>0</v>
      </c>
      <c r="Z129" s="141"/>
      <c r="AA129" s="140">
        <f>IF(((Z129&gt;=1)*AND(Z129&lt;=Z$5)),Z$9*(1-Z$7)^(Z129-1),0)</f>
        <v>0</v>
      </c>
      <c r="AB129" s="141"/>
      <c r="AC129" s="140">
        <f>IF(((AB129&gt;=1)*AND(AB129&lt;=AB$5)),AB$9*(1-AB$7)^(AB129-1),0)</f>
        <v>0</v>
      </c>
      <c r="AD129" s="116"/>
      <c r="AE129" s="140">
        <f>IF(((AD129&gt;=1)*AND(AD129&lt;=AD$5)),AD$9*(1-AD$7)^(AD129-1),0)</f>
        <v>0</v>
      </c>
      <c r="AF129" s="116"/>
      <c r="AG129" s="140">
        <f>IF(((AF129&gt;=1)*AND(AF129&lt;=AF$5)),AF$9*(1-AF$7)^(AF129-1),0)</f>
        <v>0</v>
      </c>
      <c r="AH129" s="116"/>
      <c r="AI129" s="140">
        <f>IF(((AH129&gt;=1)*AND(AH129&lt;=AH$5)),AH$9*(1-AH$7)^(AH129-1),0)</f>
        <v>0</v>
      </c>
      <c r="AJ129" s="116"/>
      <c r="AK129" s="140">
        <f>IF(((AJ129&gt;=1)*AND(AJ129&lt;=AJ$5)),AJ$9*(1-AJ$7)^(AJ129-1),0)</f>
        <v>0</v>
      </c>
      <c r="AL129" s="116"/>
      <c r="AM129" s="140">
        <f>IF(((AL129&gt;=1)*AND(AL129&lt;=AL$4)),AL$9*(1-AL$7)^(AL129-1),0)</f>
        <v>0</v>
      </c>
      <c r="AN129" s="155"/>
      <c r="AO129" s="156">
        <f>IF(((AN129&gt;=1)*AND(AN129&lt;=AN$4)),AN$9*(1-AN$7)^(AN129-1),0)</f>
        <v>0</v>
      </c>
      <c r="AP129" s="116"/>
      <c r="AQ129" s="140">
        <f>IF(((AP129&gt;=1)*AND(AP129&lt;=AP$4)),AP$9*(1-AP$7)^(AP129-1),0)</f>
        <v>0</v>
      </c>
      <c r="AR129" s="116"/>
      <c r="AS129" s="140">
        <f>IF(((AR129&gt;=1)*AND(AR129&lt;=AR$4)),AR$9*(1-AR$7)^(AR129-1),0)</f>
        <v>0</v>
      </c>
      <c r="AT129" s="116"/>
      <c r="AU129" s="140">
        <f>IF(((AT129&gt;=1)*AND(AT129&lt;=AT$5)),AT$9*(1-AT$7)^(AT129-1),0)</f>
        <v>0</v>
      </c>
      <c r="AV129" s="111"/>
      <c r="AW129" s="116"/>
      <c r="AX129" s="140">
        <f>LARGE((AZ129,BB129,BD129,BF129,BH129,BJ129,BL129,BN129),1)</f>
        <v>0</v>
      </c>
      <c r="AY129" s="116"/>
      <c r="AZ129" s="140">
        <f>IF(((AY129&gt;=1)*AND(AY129&lt;=AY$5)),AY$9*(1-AY$7)^(AY129-1),0)</f>
        <v>0</v>
      </c>
      <c r="BA129" s="116"/>
      <c r="BB129" s="140">
        <f>IF(((BA129&gt;=1)*AND(BA129&lt;=BA$5)),BA$9*(1-BA$7)^(BA129-1),0)</f>
        <v>0</v>
      </c>
      <c r="BD129" s="140">
        <f>IF(((BC129&gt;=1)*AND(BC129&lt;=BC$5)),BC$9*(1-BC$7)^(BC129-1),0)</f>
        <v>0</v>
      </c>
      <c r="BE129" s="98"/>
      <c r="BF129" s="140">
        <f>IF(((BE129&gt;=1)*AND(BE129&lt;=BE$5)),BE$9*(1-BE$7)^(BE129-1),0)</f>
        <v>0</v>
      </c>
      <c r="BG129" s="98"/>
      <c r="BH129" s="140">
        <f>IF(((BG129&gt;=1)*AND(BG129&lt;=BG$5)),BG$9*(1-BG$7)^(BG129-1),0)</f>
        <v>0</v>
      </c>
      <c r="BI129" s="98"/>
      <c r="BJ129" s="140">
        <f>IF(((BI129&gt;=1)*AND(BI129&lt;=BI$5)),BI$9*(1-BI$7)^(BI129-1),0)</f>
        <v>0</v>
      </c>
      <c r="BK129" s="98"/>
      <c r="BL129" s="140">
        <f>IF(((BK129&gt;=1)*AND(BK129&lt;=BK$5)),BK$9*(1-BK$7)^(BK129-1),0)</f>
        <v>0</v>
      </c>
      <c r="BM129" s="116"/>
      <c r="BN129" s="262">
        <f>IF(((BM129&gt;=1)*AND(BM129&lt;=BM$5)),BM$9*(1-BM$7)^(BM129-1),0)</f>
        <v>0</v>
      </c>
    </row>
    <row r="130" spans="1:66" s="112" customFormat="1" ht="18" customHeight="1" x14ac:dyDescent="0.15">
      <c r="A130" s="112">
        <f>RANK($H130,($H$11:$H$222),0)</f>
        <v>89</v>
      </c>
      <c r="B130" s="168" t="s">
        <v>362</v>
      </c>
      <c r="C130" s="112" t="s">
        <v>65</v>
      </c>
      <c r="D130" s="183">
        <f>LARGE((K130,M130,O130,Q130,S130,U130,W130,Y130,AA130,AC130,AE130,AG130,AI130,AK130,AM130,AU130,AX130),1)</f>
        <v>0</v>
      </c>
      <c r="E130" s="183">
        <f>LARGE((K130,M130,O130,Q130,S130,U130,W130,Y130,AA130,AC130,AE130,AG130,AI130,AK130,AM130,AU130,AX130),2)</f>
        <v>0</v>
      </c>
      <c r="F130" s="183">
        <f>LARGE((K130,M130,O130,Q130,S130,U130,W130,Y130,AA130,AC130,AE130,AG130,AI130,AK130,AM130,AU130,AX130),3)</f>
        <v>0</v>
      </c>
      <c r="G130" s="285"/>
      <c r="H130" s="110">
        <f>SUM(D130:G130)</f>
        <v>0</v>
      </c>
      <c r="I130" s="240"/>
      <c r="J130" s="116"/>
      <c r="K130" s="140">
        <f>IF(((J130&gt;=1)*AND(J130&lt;=J$5)),J$9*(1-J$7)^(J130-1),0)</f>
        <v>0</v>
      </c>
      <c r="L130" s="96"/>
      <c r="M130" s="140">
        <f>IF(((L130&gt;=1)*AND(L130&lt;=L$5)),L$9*(1-L$7)^(L130-1),0)</f>
        <v>0</v>
      </c>
      <c r="N130" s="116"/>
      <c r="O130" s="140">
        <f>IF(((N130&gt;=1)*AND(N130&lt;=N$5)),N$9*(1-N$7)^(N130-1),0)</f>
        <v>0</v>
      </c>
      <c r="P130" s="116"/>
      <c r="Q130" s="140">
        <f>IF(((P130&gt;=1)*AND(P130&lt;=P$5)),P$9*(1-P$7)^(P130-1),0)</f>
        <v>0</v>
      </c>
      <c r="R130" s="116"/>
      <c r="S130" s="140">
        <f>IF(((R130&gt;=1)*AND(R130&lt;=R$5)),R$9*(1-R$7)^(R130-1),0)</f>
        <v>0</v>
      </c>
      <c r="T130" s="116"/>
      <c r="U130" s="140">
        <f>IF(((T130&gt;=1)*AND(T130&lt;=T$5)),T$9*(1-T$7)^(T130-1),0)</f>
        <v>0</v>
      </c>
      <c r="V130" s="116"/>
      <c r="W130" s="140">
        <f>IF(((V130&gt;=1)*AND(V130&lt;=V$5)),V$9*(1-V$7)^(V130-1),0)</f>
        <v>0</v>
      </c>
      <c r="X130" s="116"/>
      <c r="Y130" s="140">
        <f>IF(((X130&gt;=1)*AND(X130&lt;=X$5)),X$9*(1-X$7)^(X130-1),0)</f>
        <v>0</v>
      </c>
      <c r="Z130" s="141"/>
      <c r="AA130" s="140">
        <f>IF(((Z130&gt;=1)*AND(Z130&lt;=Z$5)),Z$9*(1-Z$7)^(Z130-1),0)</f>
        <v>0</v>
      </c>
      <c r="AB130" s="141"/>
      <c r="AC130" s="140">
        <f>IF(((AB130&gt;=1)*AND(AB130&lt;=AB$5)),AB$9*(1-AB$7)^(AB130-1),0)</f>
        <v>0</v>
      </c>
      <c r="AD130" s="116"/>
      <c r="AE130" s="140">
        <f>IF(((AD130&gt;=1)*AND(AD130&lt;=AD$5)),AD$9*(1-AD$7)^(AD130-1),0)</f>
        <v>0</v>
      </c>
      <c r="AF130" s="116"/>
      <c r="AG130" s="140">
        <f>IF(((AF130&gt;=1)*AND(AF130&lt;=AF$5)),AF$9*(1-AF$7)^(AF130-1),0)</f>
        <v>0</v>
      </c>
      <c r="AH130" s="116"/>
      <c r="AI130" s="140">
        <f>IF(((AH130&gt;=1)*AND(AH130&lt;=AH$5)),AH$9*(1-AH$7)^(AH130-1),0)</f>
        <v>0</v>
      </c>
      <c r="AJ130" s="116"/>
      <c r="AK130" s="140">
        <f>IF(((AJ130&gt;=1)*AND(AJ130&lt;=AJ$5)),AJ$9*(1-AJ$7)^(AJ130-1),0)</f>
        <v>0</v>
      </c>
      <c r="AL130" s="116"/>
      <c r="AM130" s="140">
        <f>IF(((AL130&gt;=1)*AND(AL130&lt;=AL$4)),AL$9*(1-AL$7)^(AL130-1),0)</f>
        <v>0</v>
      </c>
      <c r="AN130" s="155"/>
      <c r="AO130" s="156">
        <f>IF(((AN130&gt;=1)*AND(AN130&lt;=AN$4)),AN$9*(1-AN$7)^(AN130-1),0)</f>
        <v>0</v>
      </c>
      <c r="AP130" s="116"/>
      <c r="AQ130" s="140">
        <f>IF(((AP130&gt;=1)*AND(AP130&lt;=AP$4)),AP$9*(1-AP$7)^(AP130-1),0)</f>
        <v>0</v>
      </c>
      <c r="AR130" s="116"/>
      <c r="AS130" s="140">
        <f>IF(((AR130&gt;=1)*AND(AR130&lt;=AR$4)),AR$9*(1-AR$7)^(AR130-1),0)</f>
        <v>0</v>
      </c>
      <c r="AT130" s="116"/>
      <c r="AU130" s="140">
        <f>IF(((AT130&gt;=1)*AND(AT130&lt;=AT$5)),AT$9*(1-AT$7)^(AT130-1),0)</f>
        <v>0</v>
      </c>
      <c r="AV130" s="111"/>
      <c r="AW130" s="116"/>
      <c r="AX130" s="140">
        <f>LARGE((AZ130,BB130,BD130,BF130,BH130,BJ130,BL130,BN130),1)</f>
        <v>0</v>
      </c>
      <c r="AY130" s="116"/>
      <c r="AZ130" s="140">
        <f>IF(((AY130&gt;=1)*AND(AY130&lt;=AY$5)),AY$9*(1-AY$7)^(AY130-1),0)</f>
        <v>0</v>
      </c>
      <c r="BA130" s="116"/>
      <c r="BB130" s="140">
        <f>IF(((BA130&gt;=1)*AND(BA130&lt;=BA$5)),BA$9*(1-BA$7)^(BA130-1),0)</f>
        <v>0</v>
      </c>
      <c r="BD130" s="140">
        <f>IF(((BC130&gt;=1)*AND(BC130&lt;=BC$5)),BC$9*(1-BC$7)^(BC130-1),0)</f>
        <v>0</v>
      </c>
      <c r="BE130" s="163"/>
      <c r="BF130" s="140">
        <f>IF(((BE130&gt;=1)*AND(BE130&lt;=BE$5)),BE$9*(1-BE$7)^(BE130-1),0)</f>
        <v>0</v>
      </c>
      <c r="BG130" s="163"/>
      <c r="BH130" s="140">
        <f>IF(((BG130&gt;=1)*AND(BG130&lt;=BG$5)),BG$9*(1-BG$7)^(BG130-1),0)</f>
        <v>0</v>
      </c>
      <c r="BI130" s="163"/>
      <c r="BJ130" s="140">
        <f>IF(((BI130&gt;=1)*AND(BI130&lt;=BI$5)),BI$9*(1-BI$7)^(BI130-1),0)</f>
        <v>0</v>
      </c>
      <c r="BK130" s="163"/>
      <c r="BL130" s="140">
        <f>IF(((BK130&gt;=1)*AND(BK130&lt;=BK$5)),BK$9*(1-BK$7)^(BK130-1),0)</f>
        <v>0</v>
      </c>
      <c r="BM130" s="116"/>
      <c r="BN130" s="262">
        <f>IF(((BM130&gt;=1)*AND(BM130&lt;=BM$5)),BM$9*(1-BM$7)^(BM130-1),0)</f>
        <v>0</v>
      </c>
    </row>
    <row r="131" spans="1:66" s="112" customFormat="1" ht="18" customHeight="1" x14ac:dyDescent="0.2">
      <c r="A131" s="112">
        <f>RANK($H131,($H$11:$H$222),0)</f>
        <v>89</v>
      </c>
      <c r="B131" s="168" t="s">
        <v>172</v>
      </c>
      <c r="C131" s="112" t="s">
        <v>119</v>
      </c>
      <c r="D131" s="183">
        <f>LARGE((K131,M131,O131,Q131,S131,U131,W131,Y131,AA131,AC131,AE131,AG131,AI131,AK131,AM131,AU131,AX131),1)</f>
        <v>0</v>
      </c>
      <c r="E131" s="183">
        <f>LARGE((K131,M131,O131,Q131,S131,U131,W131,Y131,AA131,AC131,AE131,AG131,AI131,AK131,AM131,AU131,AX131),2)</f>
        <v>0</v>
      </c>
      <c r="F131" s="183">
        <f>LARGE((K131,M131,O131,Q131,S131,U131,W131,Y131,AA131,AC131,AE131,AG131,AI131,AK131,AM131,AU131,AX131),3)</f>
        <v>0</v>
      </c>
      <c r="G131" s="183"/>
      <c r="H131" s="110">
        <f>SUM(D131:G131)</f>
        <v>0</v>
      </c>
      <c r="I131" s="240"/>
      <c r="J131" s="116"/>
      <c r="K131" s="140">
        <f>IF(((J131&gt;=1)*AND(J131&lt;=J$5)),J$9*(1-J$7)^(J131-1),0)</f>
        <v>0</v>
      </c>
      <c r="L131" s="96"/>
      <c r="M131" s="140">
        <f>IF(((L131&gt;=1)*AND(L131&lt;=L$5)),L$9*(1-L$7)^(L131-1),0)</f>
        <v>0</v>
      </c>
      <c r="N131" s="116"/>
      <c r="O131" s="140">
        <f>IF(((N131&gt;=1)*AND(N131&lt;=N$5)),N$9*(1-N$7)^(N131-1),0)</f>
        <v>0</v>
      </c>
      <c r="P131" s="116"/>
      <c r="Q131" s="140">
        <f>IF(((P131&gt;=1)*AND(P131&lt;=P$5)),P$9*(1-P$7)^(P131-1),0)</f>
        <v>0</v>
      </c>
      <c r="R131" s="116"/>
      <c r="S131" s="140">
        <f>IF(((R131&gt;=1)*AND(R131&lt;=R$5)),R$9*(1-R$7)^(R131-1),0)</f>
        <v>0</v>
      </c>
      <c r="T131" s="116"/>
      <c r="U131" s="140">
        <f>IF(((T131&gt;=1)*AND(T131&lt;=T$5)),T$9*(1-T$7)^(T131-1),0)</f>
        <v>0</v>
      </c>
      <c r="V131" s="116"/>
      <c r="W131" s="140">
        <f>IF(((V131&gt;=1)*AND(V131&lt;=V$5)),V$9*(1-V$7)^(V131-1),0)</f>
        <v>0</v>
      </c>
      <c r="X131" s="116"/>
      <c r="Y131" s="140">
        <f>IF(((X131&gt;=1)*AND(X131&lt;=X$5)),X$9*(1-X$7)^(X131-1),0)</f>
        <v>0</v>
      </c>
      <c r="Z131" s="141"/>
      <c r="AA131" s="140">
        <f>IF(((Z131&gt;=1)*AND(Z131&lt;=Z$5)),Z$9*(1-Z$7)^(Z131-1),0)</f>
        <v>0</v>
      </c>
      <c r="AB131" s="141"/>
      <c r="AC131" s="140">
        <f>IF(((AB131&gt;=1)*AND(AB131&lt;=AB$5)),AB$9*(1-AB$7)^(AB131-1),0)</f>
        <v>0</v>
      </c>
      <c r="AD131" s="116"/>
      <c r="AE131" s="140">
        <f>IF(((AD131&gt;=1)*AND(AD131&lt;=AD$5)),AD$9*(1-AD$7)^(AD131-1),0)</f>
        <v>0</v>
      </c>
      <c r="AF131" s="116"/>
      <c r="AG131" s="140">
        <f>IF(((AF131&gt;=1)*AND(AF131&lt;=AF$5)),AF$9*(1-AF$7)^(AF131-1),0)</f>
        <v>0</v>
      </c>
      <c r="AH131" s="116"/>
      <c r="AI131" s="140">
        <f>IF(((AH131&gt;=1)*AND(AH131&lt;=AH$5)),AH$9*(1-AH$7)^(AH131-1),0)</f>
        <v>0</v>
      </c>
      <c r="AJ131" s="116"/>
      <c r="AK131" s="140">
        <f>IF(((AJ131&gt;=1)*AND(AJ131&lt;=AJ$5)),AJ$9*(1-AJ$7)^(AJ131-1),0)</f>
        <v>0</v>
      </c>
      <c r="AL131" s="116"/>
      <c r="AM131" s="140">
        <f>IF(((AL131&gt;=1)*AND(AL131&lt;=AL$4)),AL$9*(1-AL$7)^(AL131-1),0)</f>
        <v>0</v>
      </c>
      <c r="AN131" s="155"/>
      <c r="AO131" s="156">
        <f>IF(((AN131&gt;=1)*AND(AN131&lt;=AN$4)),AN$9*(1-AN$7)^(AN131-1),0)</f>
        <v>0</v>
      </c>
      <c r="AP131" s="116"/>
      <c r="AQ131" s="140">
        <f>IF(((AP131&gt;=1)*AND(AP131&lt;=AP$4)),AP$9*(1-AP$7)^(AP131-1),0)</f>
        <v>0</v>
      </c>
      <c r="AR131" s="116"/>
      <c r="AS131" s="140">
        <f>IF(((AR131&gt;=1)*AND(AR131&lt;=AR$4)),AR$9*(1-AR$7)^(AR131-1),0)</f>
        <v>0</v>
      </c>
      <c r="AT131" s="116"/>
      <c r="AU131" s="140">
        <f>IF(((AT131&gt;=1)*AND(AT131&lt;=AT$5)),AT$9*(1-AT$7)^(AT131-1),0)</f>
        <v>0</v>
      </c>
      <c r="AV131" s="111"/>
      <c r="AW131" s="116"/>
      <c r="AX131" s="140">
        <f>LARGE((AZ131,BB131,BD131,BF131,BH131,BJ131,BL131,BN131),1)</f>
        <v>0</v>
      </c>
      <c r="AY131" s="116"/>
      <c r="AZ131" s="140">
        <f>IF(((AY131&gt;=1)*AND(AY131&lt;=AY$5)),AY$9*(1-AY$7)^(AY131-1),0)</f>
        <v>0</v>
      </c>
      <c r="BA131" s="116"/>
      <c r="BB131" s="140">
        <f>IF(((BA131&gt;=1)*AND(BA131&lt;=BA$5)),BA$9*(1-BA$7)^(BA131-1),0)</f>
        <v>0</v>
      </c>
      <c r="BD131" s="140">
        <f>IF(((BC131&gt;=1)*AND(BC131&lt;=BC$5)),BC$9*(1-BC$7)^(BC131-1),0)</f>
        <v>0</v>
      </c>
      <c r="BF131" s="140">
        <f>IF(((BE131&gt;=1)*AND(BE131&lt;=BE$5)),BE$9*(1-BE$7)^(BE131-1),0)</f>
        <v>0</v>
      </c>
      <c r="BH131" s="140">
        <f>IF(((BG131&gt;=1)*AND(BG131&lt;=BG$5)),BG$9*(1-BG$7)^(BG131-1),0)</f>
        <v>0</v>
      </c>
      <c r="BJ131" s="140">
        <f>IF(((BI131&gt;=1)*AND(BI131&lt;=BI$5)),BI$9*(1-BI$7)^(BI131-1),0)</f>
        <v>0</v>
      </c>
      <c r="BL131" s="140">
        <f>IF(((BK131&gt;=1)*AND(BK131&lt;=BK$5)),BK$9*(1-BK$7)^(BK131-1),0)</f>
        <v>0</v>
      </c>
      <c r="BM131" s="116"/>
      <c r="BN131" s="262">
        <f>IF(((BM131&gt;=1)*AND(BM131&lt;=BM$5)),BM$9*(1-BM$7)^(BM131-1),0)</f>
        <v>0</v>
      </c>
    </row>
    <row r="132" spans="1:66" s="112" customFormat="1" ht="18" customHeight="1" x14ac:dyDescent="0.15">
      <c r="A132" s="112">
        <f>RANK($H132,($H$11:$H$222),0)</f>
        <v>89</v>
      </c>
      <c r="B132" s="168" t="s">
        <v>363</v>
      </c>
      <c r="C132" s="112" t="s">
        <v>124</v>
      </c>
      <c r="D132" s="183">
        <f>LARGE((K132,M132,O132,Q132,S132,U132,W132,Y132,AA132,AC132,AE132,AG132,AI132,AK132,AM132,AU132,AX132),1)</f>
        <v>0</v>
      </c>
      <c r="E132" s="183">
        <f>LARGE((K132,M132,O132,Q132,S132,U132,W132,Y132,AA132,AC132,AE132,AG132,AI132,AK132,AM132,AU132,AX132),2)</f>
        <v>0</v>
      </c>
      <c r="F132" s="183">
        <f>LARGE((K132,M132,O132,Q132,S132,U132,W132,Y132,AA132,AC132,AE132,AG132,AI132,AK132,AM132,AU132,AX132),3)</f>
        <v>0</v>
      </c>
      <c r="G132" s="285"/>
      <c r="H132" s="110">
        <f>SUM(D132:G132)</f>
        <v>0</v>
      </c>
      <c r="I132" s="240"/>
      <c r="J132" s="116"/>
      <c r="K132" s="140">
        <f>IF(((J132&gt;=1)*AND(J132&lt;=J$5)),J$9*(1-J$7)^(J132-1),0)</f>
        <v>0</v>
      </c>
      <c r="L132" s="96"/>
      <c r="M132" s="140">
        <f>IF(((L132&gt;=1)*AND(L132&lt;=L$5)),L$9*(1-L$7)^(L132-1),0)</f>
        <v>0</v>
      </c>
      <c r="N132" s="116"/>
      <c r="O132" s="140">
        <f>IF(((N132&gt;=1)*AND(N132&lt;=N$5)),N$9*(1-N$7)^(N132-1),0)</f>
        <v>0</v>
      </c>
      <c r="P132" s="116"/>
      <c r="Q132" s="140">
        <f>IF(((P132&gt;=1)*AND(P132&lt;=P$5)),P$9*(1-P$7)^(P132-1),0)</f>
        <v>0</v>
      </c>
      <c r="R132" s="116"/>
      <c r="S132" s="140">
        <f>IF(((R132&gt;=1)*AND(R132&lt;=R$5)),R$9*(1-R$7)^(R132-1),0)</f>
        <v>0</v>
      </c>
      <c r="T132" s="116"/>
      <c r="U132" s="140">
        <f>IF(((T132&gt;=1)*AND(T132&lt;=T$5)),T$9*(1-T$7)^(T132-1),0)</f>
        <v>0</v>
      </c>
      <c r="V132" s="116"/>
      <c r="W132" s="140">
        <f>IF(((V132&gt;=1)*AND(V132&lt;=V$5)),V$9*(1-V$7)^(V132-1),0)</f>
        <v>0</v>
      </c>
      <c r="X132" s="116"/>
      <c r="Y132" s="140">
        <f>IF(((X132&gt;=1)*AND(X132&lt;=X$5)),X$9*(1-X$7)^(X132-1),0)</f>
        <v>0</v>
      </c>
      <c r="Z132" s="141"/>
      <c r="AA132" s="140">
        <f>IF(((Z132&gt;=1)*AND(Z132&lt;=Z$5)),Z$9*(1-Z$7)^(Z132-1),0)</f>
        <v>0</v>
      </c>
      <c r="AB132" s="141"/>
      <c r="AC132" s="140">
        <f>IF(((AB132&gt;=1)*AND(AB132&lt;=AB$5)),AB$9*(1-AB$7)^(AB132-1),0)</f>
        <v>0</v>
      </c>
      <c r="AD132" s="116"/>
      <c r="AE132" s="140">
        <f>IF(((AD132&gt;=1)*AND(AD132&lt;=AD$5)),AD$9*(1-AD$7)^(AD132-1),0)</f>
        <v>0</v>
      </c>
      <c r="AF132" s="116"/>
      <c r="AG132" s="140">
        <f>IF(((AF132&gt;=1)*AND(AF132&lt;=AF$5)),AF$9*(1-AF$7)^(AF132-1),0)</f>
        <v>0</v>
      </c>
      <c r="AH132" s="116"/>
      <c r="AI132" s="140">
        <f>IF(((AH132&gt;=1)*AND(AH132&lt;=AH$5)),AH$9*(1-AH$7)^(AH132-1),0)</f>
        <v>0</v>
      </c>
      <c r="AJ132" s="116"/>
      <c r="AK132" s="140">
        <f>IF(((AJ132&gt;=1)*AND(AJ132&lt;=AJ$5)),AJ$9*(1-AJ$7)^(AJ132-1),0)</f>
        <v>0</v>
      </c>
      <c r="AL132" s="116"/>
      <c r="AM132" s="140">
        <f>IF(((AL132&gt;=1)*AND(AL132&lt;=AL$4)),AL$9*(1-AL$7)^(AL132-1),0)</f>
        <v>0</v>
      </c>
      <c r="AN132" s="155"/>
      <c r="AO132" s="156">
        <f>IF(((AN132&gt;=1)*AND(AN132&lt;=AN$4)),AN$9*(1-AN$7)^(AN132-1),0)</f>
        <v>0</v>
      </c>
      <c r="AP132" s="116"/>
      <c r="AQ132" s="140">
        <f>IF(((AP132&gt;=1)*AND(AP132&lt;=AP$4)),AP$9*(1-AP$7)^(AP132-1),0)</f>
        <v>0</v>
      </c>
      <c r="AR132" s="116"/>
      <c r="AS132" s="140">
        <f>IF(((AR132&gt;=1)*AND(AR132&lt;=AR$4)),AR$9*(1-AR$7)^(AR132-1),0)</f>
        <v>0</v>
      </c>
      <c r="AT132" s="116"/>
      <c r="AU132" s="140">
        <f>IF(((AT132&gt;=1)*AND(AT132&lt;=AT$5)),AT$9*(1-AT$7)^(AT132-1),0)</f>
        <v>0</v>
      </c>
      <c r="AV132" s="111"/>
      <c r="AW132" s="116"/>
      <c r="AX132" s="140">
        <f>LARGE((AZ132,BB132,BD132,BF132,BH132,BJ132,BL132,BN132),1)</f>
        <v>0</v>
      </c>
      <c r="AY132" s="116"/>
      <c r="AZ132" s="140">
        <f>IF(((AY132&gt;=1)*AND(AY132&lt;=AY$5)),AY$9*(1-AY$7)^(AY132-1),0)</f>
        <v>0</v>
      </c>
      <c r="BA132" s="116"/>
      <c r="BB132" s="140">
        <f>IF(((BA132&gt;=1)*AND(BA132&lt;=BA$5)),BA$9*(1-BA$7)^(BA132-1),0)</f>
        <v>0</v>
      </c>
      <c r="BD132" s="140">
        <f>IF(((BC132&gt;=1)*AND(BC132&lt;=BC$5)),BC$9*(1-BC$7)^(BC132-1),0)</f>
        <v>0</v>
      </c>
      <c r="BE132" s="163"/>
      <c r="BF132" s="140">
        <f>IF(((BE132&gt;=1)*AND(BE132&lt;=BE$5)),BE$9*(1-BE$7)^(BE132-1),0)</f>
        <v>0</v>
      </c>
      <c r="BG132" s="163"/>
      <c r="BH132" s="140">
        <f>IF(((BG132&gt;=1)*AND(BG132&lt;=BG$5)),BG$9*(1-BG$7)^(BG132-1),0)</f>
        <v>0</v>
      </c>
      <c r="BI132" s="163"/>
      <c r="BJ132" s="140">
        <f>IF(((BI132&gt;=1)*AND(BI132&lt;=BI$5)),BI$9*(1-BI$7)^(BI132-1),0)</f>
        <v>0</v>
      </c>
      <c r="BK132" s="163"/>
      <c r="BL132" s="140">
        <f>IF(((BK132&gt;=1)*AND(BK132&lt;=BK$5)),BK$9*(1-BK$7)^(BK132-1),0)</f>
        <v>0</v>
      </c>
      <c r="BM132" s="116"/>
      <c r="BN132" s="262">
        <f>IF(((BM132&gt;=1)*AND(BM132&lt;=BM$5)),BM$9*(1-BM$7)^(BM132-1),0)</f>
        <v>0</v>
      </c>
    </row>
    <row r="133" spans="1:66" s="112" customFormat="1" ht="18" customHeight="1" x14ac:dyDescent="0.15">
      <c r="A133" s="112">
        <f>RANK($H133,($H$11:$H$222),0)</f>
        <v>89</v>
      </c>
      <c r="B133" s="168" t="s">
        <v>364</v>
      </c>
      <c r="C133" s="112" t="s">
        <v>119</v>
      </c>
      <c r="D133" s="183">
        <f>LARGE((K133,M133,O133,Q133,S133,U133,W133,Y133,AA133,AC133,AE133,AG133,AI133,AK133,AM133,AU133,AX133),1)</f>
        <v>0</v>
      </c>
      <c r="E133" s="183">
        <f>LARGE((K133,M133,O133,Q133,S133,U133,W133,Y133,AA133,AC133,AE133,AG133,AI133,AK133,AM133,AU133,AX133),2)</f>
        <v>0</v>
      </c>
      <c r="F133" s="183">
        <f>LARGE((K133,M133,O133,Q133,S133,U133,W133,Y133,AA133,AC133,AE133,AG133,AI133,AK133,AM133,AU133,AX133),3)</f>
        <v>0</v>
      </c>
      <c r="G133" s="285"/>
      <c r="H133" s="110">
        <f>SUM(D133:G133)</f>
        <v>0</v>
      </c>
      <c r="I133" s="240"/>
      <c r="J133" s="116"/>
      <c r="K133" s="140">
        <f>IF(((J133&gt;=1)*AND(J133&lt;=J$5)),J$9*(1-J$7)^(J133-1),0)</f>
        <v>0</v>
      </c>
      <c r="L133" s="96"/>
      <c r="M133" s="140">
        <f>IF(((L133&gt;=1)*AND(L133&lt;=L$5)),L$9*(1-L$7)^(L133-1),0)</f>
        <v>0</v>
      </c>
      <c r="N133" s="116"/>
      <c r="O133" s="140">
        <f>IF(((N133&gt;=1)*AND(N133&lt;=N$5)),N$9*(1-N$7)^(N133-1),0)</f>
        <v>0</v>
      </c>
      <c r="P133" s="116"/>
      <c r="Q133" s="140">
        <f>IF(((P133&gt;=1)*AND(P133&lt;=P$5)),P$9*(1-P$7)^(P133-1),0)</f>
        <v>0</v>
      </c>
      <c r="R133" s="116"/>
      <c r="S133" s="140">
        <f>IF(((R133&gt;=1)*AND(R133&lt;=R$5)),R$9*(1-R$7)^(R133-1),0)</f>
        <v>0</v>
      </c>
      <c r="T133" s="116"/>
      <c r="U133" s="140">
        <f>IF(((T133&gt;=1)*AND(T133&lt;=T$5)),T$9*(1-T$7)^(T133-1),0)</f>
        <v>0</v>
      </c>
      <c r="V133" s="116"/>
      <c r="W133" s="140">
        <f>IF(((V133&gt;=1)*AND(V133&lt;=V$5)),V$9*(1-V$7)^(V133-1),0)</f>
        <v>0</v>
      </c>
      <c r="X133" s="116"/>
      <c r="Y133" s="140">
        <f>IF(((X133&gt;=1)*AND(X133&lt;=X$5)),X$9*(1-X$7)^(X133-1),0)</f>
        <v>0</v>
      </c>
      <c r="Z133" s="141"/>
      <c r="AA133" s="140">
        <f>IF(((Z133&gt;=1)*AND(Z133&lt;=Z$5)),Z$9*(1-Z$7)^(Z133-1),0)</f>
        <v>0</v>
      </c>
      <c r="AB133" s="141"/>
      <c r="AC133" s="140">
        <f>IF(((AB133&gt;=1)*AND(AB133&lt;=AB$5)),AB$9*(1-AB$7)^(AB133-1),0)</f>
        <v>0</v>
      </c>
      <c r="AD133" s="116"/>
      <c r="AE133" s="140">
        <f>IF(((AD133&gt;=1)*AND(AD133&lt;=AD$5)),AD$9*(1-AD$7)^(AD133-1),0)</f>
        <v>0</v>
      </c>
      <c r="AF133" s="116"/>
      <c r="AG133" s="140">
        <f>IF(((AF133&gt;=1)*AND(AF133&lt;=AF$5)),AF$9*(1-AF$7)^(AF133-1),0)</f>
        <v>0</v>
      </c>
      <c r="AH133" s="116"/>
      <c r="AI133" s="140">
        <f>IF(((AH133&gt;=1)*AND(AH133&lt;=AH$5)),AH$9*(1-AH$7)^(AH133-1),0)</f>
        <v>0</v>
      </c>
      <c r="AJ133" s="116"/>
      <c r="AK133" s="140">
        <f>IF(((AJ133&gt;=1)*AND(AJ133&lt;=AJ$5)),AJ$9*(1-AJ$7)^(AJ133-1),0)</f>
        <v>0</v>
      </c>
      <c r="AL133" s="116"/>
      <c r="AM133" s="140">
        <f>IF(((AL133&gt;=1)*AND(AL133&lt;=AL$4)),AL$9*(1-AL$7)^(AL133-1),0)</f>
        <v>0</v>
      </c>
      <c r="AN133" s="155"/>
      <c r="AO133" s="156">
        <f>IF(((AN133&gt;=1)*AND(AN133&lt;=AN$4)),AN$9*(1-AN$7)^(AN133-1),0)</f>
        <v>0</v>
      </c>
      <c r="AP133" s="116"/>
      <c r="AQ133" s="140">
        <f>IF(((AP133&gt;=1)*AND(AP133&lt;=AP$4)),AP$9*(1-AP$7)^(AP133-1),0)</f>
        <v>0</v>
      </c>
      <c r="AR133" s="116"/>
      <c r="AS133" s="140">
        <f>IF(((AR133&gt;=1)*AND(AR133&lt;=AR$4)),AR$9*(1-AR$7)^(AR133-1),0)</f>
        <v>0</v>
      </c>
      <c r="AT133" s="116"/>
      <c r="AU133" s="140">
        <f>IF(((AT133&gt;=1)*AND(AT133&lt;=AT$5)),AT$9*(1-AT$7)^(AT133-1),0)</f>
        <v>0</v>
      </c>
      <c r="AV133" s="154"/>
      <c r="AW133" s="116"/>
      <c r="AX133" s="140">
        <f>LARGE((AZ133,BB133,BD133,BF133,BH133,BJ133,BL133,BN133),1)</f>
        <v>0</v>
      </c>
      <c r="AY133" s="116"/>
      <c r="AZ133" s="140">
        <f>IF(((AY133&gt;=1)*AND(AY133&lt;=AY$5)),AY$9*(1-AY$7)^(AY133-1),0)</f>
        <v>0</v>
      </c>
      <c r="BA133" s="116"/>
      <c r="BB133" s="140">
        <f>IF(((BA133&gt;=1)*AND(BA133&lt;=BA$5)),BA$9*(1-BA$7)^(BA133-1),0)</f>
        <v>0</v>
      </c>
      <c r="BC133" s="98"/>
      <c r="BD133" s="140">
        <f>IF(((BC133&gt;=1)*AND(BC133&lt;=BC$5)),BC$9*(1-BC$7)^(BC133-1),0)</f>
        <v>0</v>
      </c>
      <c r="BE133" s="163"/>
      <c r="BF133" s="140">
        <f>IF(((BE133&gt;=1)*AND(BE133&lt;=BE$5)),BE$9*(1-BE$7)^(BE133-1),0)</f>
        <v>0</v>
      </c>
      <c r="BG133" s="163"/>
      <c r="BH133" s="140">
        <f>IF(((BG133&gt;=1)*AND(BG133&lt;=BG$5)),BG$9*(1-BG$7)^(BG133-1),0)</f>
        <v>0</v>
      </c>
      <c r="BI133" s="163"/>
      <c r="BJ133" s="140">
        <f>IF(((BI133&gt;=1)*AND(BI133&lt;=BI$5)),BI$9*(1-BI$7)^(BI133-1),0)</f>
        <v>0</v>
      </c>
      <c r="BK133" s="163"/>
      <c r="BL133" s="140">
        <f>IF(((BK133&gt;=1)*AND(BK133&lt;=BK$5)),BK$9*(1-BK$7)^(BK133-1),0)</f>
        <v>0</v>
      </c>
      <c r="BM133" s="116"/>
      <c r="BN133" s="262">
        <f>IF(((BM133&gt;=1)*AND(BM133&lt;=BM$5)),BM$9*(1-BM$7)^(BM133-1),0)</f>
        <v>0</v>
      </c>
    </row>
    <row r="134" spans="1:66" s="103" customFormat="1" ht="18" customHeight="1" x14ac:dyDescent="0.15">
      <c r="A134" s="112">
        <f>RANK($H134,($H$11:$H$222),0)</f>
        <v>89</v>
      </c>
      <c r="B134" s="168" t="s">
        <v>368</v>
      </c>
      <c r="C134" s="112" t="s">
        <v>69</v>
      </c>
      <c r="D134" s="183">
        <f>LARGE((K134,M134,O134,Q134,S134,U134,W134,Y134,AA134,AC134,AE134,AG134,AI134,AK134,AM134,AU134,AX134),1)</f>
        <v>0</v>
      </c>
      <c r="E134" s="183">
        <f>LARGE((K134,M134,O134,Q134,S134,U134,W134,Y134,AA134,AC134,AE134,AG134,AI134,AK134,AM134,AU134,AX134),2)</f>
        <v>0</v>
      </c>
      <c r="F134" s="183">
        <f>LARGE((K134,M134,O134,Q134,S134,U134,W134,Y134,AA134,AC134,AE134,AG134,AI134,AK134,AM134,AU134,AX134),3)</f>
        <v>0</v>
      </c>
      <c r="G134" s="285"/>
      <c r="H134" s="110">
        <f>SUM(D134:G134)</f>
        <v>0</v>
      </c>
      <c r="I134" s="240"/>
      <c r="J134" s="116"/>
      <c r="K134" s="140">
        <f>IF(((J134&gt;=1)*AND(J134&lt;=J$5)),J$9*(1-J$7)^(J134-1),0)</f>
        <v>0</v>
      </c>
      <c r="L134" s="96"/>
      <c r="M134" s="140">
        <f>IF(((L134&gt;=1)*AND(L134&lt;=L$5)),L$9*(1-L$7)^(L134-1),0)</f>
        <v>0</v>
      </c>
      <c r="N134" s="116"/>
      <c r="O134" s="140">
        <f>IF(((N134&gt;=1)*AND(N134&lt;=N$5)),N$9*(1-N$7)^(N134-1),0)</f>
        <v>0</v>
      </c>
      <c r="P134" s="116"/>
      <c r="Q134" s="140">
        <f>IF(((P134&gt;=1)*AND(P134&lt;=P$5)),P$9*(1-P$7)^(P134-1),0)</f>
        <v>0</v>
      </c>
      <c r="R134" s="116"/>
      <c r="S134" s="140">
        <f>IF(((R134&gt;=1)*AND(R134&lt;=R$5)),R$9*(1-R$7)^(R134-1),0)</f>
        <v>0</v>
      </c>
      <c r="T134" s="116"/>
      <c r="U134" s="140">
        <f>IF(((T134&gt;=1)*AND(T134&lt;=T$5)),T$9*(1-T$7)^(T134-1),0)</f>
        <v>0</v>
      </c>
      <c r="V134" s="116"/>
      <c r="W134" s="140">
        <f>IF(((V134&gt;=1)*AND(V134&lt;=V$5)),V$9*(1-V$7)^(V134-1),0)</f>
        <v>0</v>
      </c>
      <c r="X134" s="116"/>
      <c r="Y134" s="140">
        <f>IF(((X134&gt;=1)*AND(X134&lt;=X$5)),X$9*(1-X$7)^(X134-1),0)</f>
        <v>0</v>
      </c>
      <c r="Z134" s="141"/>
      <c r="AA134" s="140">
        <f>IF(((Z134&gt;=1)*AND(Z134&lt;=Z$5)),Z$9*(1-Z$7)^(Z134-1),0)</f>
        <v>0</v>
      </c>
      <c r="AB134" s="141"/>
      <c r="AC134" s="140">
        <f>IF(((AB134&gt;=1)*AND(AB134&lt;=AB$5)),AB$9*(1-AB$7)^(AB134-1),0)</f>
        <v>0</v>
      </c>
      <c r="AD134" s="116"/>
      <c r="AE134" s="140">
        <f>IF(((AD134&gt;=1)*AND(AD134&lt;=AD$5)),AD$9*(1-AD$7)^(AD134-1),0)</f>
        <v>0</v>
      </c>
      <c r="AF134" s="116"/>
      <c r="AG134" s="140">
        <f>IF(((AF134&gt;=1)*AND(AF134&lt;=AF$5)),AF$9*(1-AF$7)^(AF134-1),0)</f>
        <v>0</v>
      </c>
      <c r="AH134" s="116"/>
      <c r="AI134" s="140">
        <f>IF(((AH134&gt;=1)*AND(AH134&lt;=AH$5)),AH$9*(1-AH$7)^(AH134-1),0)</f>
        <v>0</v>
      </c>
      <c r="AJ134" s="116"/>
      <c r="AK134" s="140">
        <f>IF(((AJ134&gt;=1)*AND(AJ134&lt;=AJ$5)),AJ$9*(1-AJ$7)^(AJ134-1),0)</f>
        <v>0</v>
      </c>
      <c r="AL134" s="116"/>
      <c r="AM134" s="140">
        <f>IF(((AL134&gt;=1)*AND(AL134&lt;=AL$4)),AL$9*(1-AL$7)^(AL134-1),0)</f>
        <v>0</v>
      </c>
      <c r="AN134" s="155"/>
      <c r="AO134" s="156">
        <f>IF(((AN134&gt;=1)*AND(AN134&lt;=AN$4)),AN$9*(1-AN$7)^(AN134-1),0)</f>
        <v>0</v>
      </c>
      <c r="AP134" s="116"/>
      <c r="AQ134" s="140">
        <f>IF(((AP134&gt;=1)*AND(AP134&lt;=AP$4)),AP$9*(1-AP$7)^(AP134-1),0)</f>
        <v>0</v>
      </c>
      <c r="AR134" s="116"/>
      <c r="AS134" s="140">
        <f>IF(((AR134&gt;=1)*AND(AR134&lt;=AR$4)),AR$9*(1-AR$7)^(AR134-1),0)</f>
        <v>0</v>
      </c>
      <c r="AT134" s="116"/>
      <c r="AU134" s="140">
        <f>IF(((AT134&gt;=1)*AND(AT134&lt;=AT$5)),AT$9*(1-AT$7)^(AT134-1),0)</f>
        <v>0</v>
      </c>
      <c r="AV134" s="386"/>
      <c r="AW134" s="116"/>
      <c r="AX134" s="140">
        <f>LARGE((AZ134,BB134,BD134,BF134,BH134,BJ134,BL134,BN134),1)</f>
        <v>0</v>
      </c>
      <c r="AY134" s="116"/>
      <c r="AZ134" s="140">
        <f>IF(((AY134&gt;=1)*AND(AY134&lt;=AY$5)),AY$9*(1-AY$7)^(AY134-1),0)</f>
        <v>0</v>
      </c>
      <c r="BA134" s="116"/>
      <c r="BB134" s="140">
        <f>IF(((BA134&gt;=1)*AND(BA134&lt;=BA$5)),BA$9*(1-BA$7)^(BA134-1),0)</f>
        <v>0</v>
      </c>
      <c r="BC134" s="386"/>
      <c r="BD134" s="140">
        <f>IF(((BC134&gt;=1)*AND(BC134&lt;=BC$5)),BC$9*(1-BC$7)^(BC134-1),0)</f>
        <v>0</v>
      </c>
      <c r="BE134" s="388"/>
      <c r="BF134" s="140">
        <f>IF(((BE134&gt;=1)*AND(BE134&lt;=BE$5)),BE$9*(1-BE$7)^(BE134-1),0)</f>
        <v>0</v>
      </c>
      <c r="BG134" s="388"/>
      <c r="BH134" s="140">
        <f>IF(((BG134&gt;=1)*AND(BG134&lt;=BG$5)),BG$9*(1-BG$7)^(BG134-1),0)</f>
        <v>0</v>
      </c>
      <c r="BI134" s="388"/>
      <c r="BJ134" s="140">
        <f>IF(((BI134&gt;=1)*AND(BI134&lt;=BI$5)),BI$9*(1-BI$7)^(BI134-1),0)</f>
        <v>0</v>
      </c>
      <c r="BK134" s="388"/>
      <c r="BL134" s="140">
        <f>IF(((BK134&gt;=1)*AND(BK134&lt;=BK$5)),BK$9*(1-BK$7)^(BK134-1),0)</f>
        <v>0</v>
      </c>
      <c r="BM134" s="116"/>
      <c r="BN134" s="262">
        <f>IF(((BM134&gt;=1)*AND(BM134&lt;=BM$5)),BM$9*(1-BM$7)^(BM134-1),0)</f>
        <v>0</v>
      </c>
    </row>
    <row r="135" spans="1:66" s="103" customFormat="1" ht="18" customHeight="1" x14ac:dyDescent="0.15">
      <c r="A135" s="112">
        <f>RANK($H135,($H$11:$H$222),0)</f>
        <v>89</v>
      </c>
      <c r="B135" s="101" t="s">
        <v>372</v>
      </c>
      <c r="C135" s="98" t="s">
        <v>119</v>
      </c>
      <c r="D135" s="183">
        <f>LARGE((K135,M135,O135,Q135,S135,U135,W135,Y135,AA135,AC135,AE135,AG135,AI135,AK135,AM135,AU135,AX135),1)</f>
        <v>0</v>
      </c>
      <c r="E135" s="183">
        <f>LARGE((K135,M135,O135,Q135,S135,U135,W135,Y135,AA135,AC135,AE135,AG135,AI135,AK135,AM135,AU135,AX135),2)</f>
        <v>0</v>
      </c>
      <c r="F135" s="183">
        <f>LARGE((K135,M135,O135,Q135,S135,U135,W135,Y135,AA135,AC135,AE135,AG135,AI135,AK135,AM135,AU135,AX135),3)</f>
        <v>0</v>
      </c>
      <c r="G135" s="383"/>
      <c r="H135" s="110">
        <f>SUM(D135:G135)</f>
        <v>0</v>
      </c>
      <c r="I135" s="240"/>
      <c r="J135" s="116"/>
      <c r="K135" s="140">
        <f>IF(((J135&gt;=1)*AND(J135&lt;=J$5)),J$9*(1-J$7)^(J135-1),0)</f>
        <v>0</v>
      </c>
      <c r="L135" s="96"/>
      <c r="M135" s="140">
        <f>IF(((L135&gt;=1)*AND(L135&lt;=L$5)),L$9*(1-L$7)^(L135-1),0)</f>
        <v>0</v>
      </c>
      <c r="N135" s="116"/>
      <c r="O135" s="140">
        <f>IF(((N135&gt;=1)*AND(N135&lt;=N$5)),N$9*(1-N$7)^(N135-1),0)</f>
        <v>0</v>
      </c>
      <c r="P135" s="116"/>
      <c r="Q135" s="140">
        <f>IF(((P135&gt;=1)*AND(P135&lt;=P$5)),P$9*(1-P$7)^(P135-1),0)</f>
        <v>0</v>
      </c>
      <c r="R135" s="116"/>
      <c r="S135" s="140">
        <f>IF(((R135&gt;=1)*AND(R135&lt;=R$5)),R$9*(1-R$7)^(R135-1),0)</f>
        <v>0</v>
      </c>
      <c r="T135" s="116"/>
      <c r="U135" s="140">
        <f>IF(((T135&gt;=1)*AND(T135&lt;=T$5)),T$9*(1-T$7)^(T135-1),0)</f>
        <v>0</v>
      </c>
      <c r="V135" s="116"/>
      <c r="W135" s="140">
        <f>IF(((V135&gt;=1)*AND(V135&lt;=V$5)),V$9*(1-V$7)^(V135-1),0)</f>
        <v>0</v>
      </c>
      <c r="X135" s="116"/>
      <c r="Y135" s="140">
        <f>IF(((X135&gt;=1)*AND(X135&lt;=X$5)),X$9*(1-X$7)^(X135-1),0)</f>
        <v>0</v>
      </c>
      <c r="Z135" s="141"/>
      <c r="AA135" s="140">
        <f>IF(((Z135&gt;=1)*AND(Z135&lt;=Z$5)),Z$9*(1-Z$7)^(Z135-1),0)</f>
        <v>0</v>
      </c>
      <c r="AB135" s="141"/>
      <c r="AC135" s="140">
        <f>IF(((AB135&gt;=1)*AND(AB135&lt;=AB$5)),AB$9*(1-AB$7)^(AB135-1),0)</f>
        <v>0</v>
      </c>
      <c r="AD135" s="116"/>
      <c r="AE135" s="140">
        <f>IF(((AD135&gt;=1)*AND(AD135&lt;=AD$5)),AD$9*(1-AD$7)^(AD135-1),0)</f>
        <v>0</v>
      </c>
      <c r="AF135" s="116"/>
      <c r="AG135" s="140">
        <f>IF(((AF135&gt;=1)*AND(AF135&lt;=AF$5)),AF$9*(1-AF$7)^(AF135-1),0)</f>
        <v>0</v>
      </c>
      <c r="AH135" s="116"/>
      <c r="AI135" s="140">
        <f>IF(((AH135&gt;=1)*AND(AH135&lt;=AH$5)),AH$9*(1-AH$7)^(AH135-1),0)</f>
        <v>0</v>
      </c>
      <c r="AJ135" s="116"/>
      <c r="AK135" s="140">
        <f>IF(((AJ135&gt;=1)*AND(AJ135&lt;=AJ$5)),AJ$9*(1-AJ$7)^(AJ135-1),0)</f>
        <v>0</v>
      </c>
      <c r="AL135" s="116"/>
      <c r="AM135" s="140">
        <f>IF(((AL135&gt;=1)*AND(AL135&lt;=AL$4)),AL$9*(1-AL$7)^(AL135-1),0)</f>
        <v>0</v>
      </c>
      <c r="AN135" s="155"/>
      <c r="AO135" s="156">
        <f>IF(((AN135&gt;=1)*AND(AN135&lt;=AN$4)),AN$9*(1-AN$7)^(AN135-1),0)</f>
        <v>0</v>
      </c>
      <c r="AP135" s="116"/>
      <c r="AQ135" s="140">
        <f>IF(((AP135&gt;=1)*AND(AP135&lt;=AP$4)),AP$9*(1-AP$7)^(AP135-1),0)</f>
        <v>0</v>
      </c>
      <c r="AR135" s="116"/>
      <c r="AS135" s="140">
        <f>IF(((AR135&gt;=1)*AND(AR135&lt;=AR$4)),AR$9*(1-AR$7)^(AR135-1),0)</f>
        <v>0</v>
      </c>
      <c r="AT135" s="116"/>
      <c r="AU135" s="140">
        <f>IF(((AT135&gt;=1)*AND(AT135&lt;=AT$5)),AT$9*(1-AT$7)^(AT135-1),0)</f>
        <v>0</v>
      </c>
      <c r="AV135" s="153"/>
      <c r="AW135" s="116"/>
      <c r="AX135" s="140">
        <f>LARGE((AZ135,BB135,BD135,BF135,BH135,BJ135,BL135,BN135),1)</f>
        <v>0</v>
      </c>
      <c r="AY135" s="116"/>
      <c r="AZ135" s="140">
        <f>IF(((AY135&gt;=1)*AND(AY135&lt;=AY$5)),AY$9*(1-AY$7)^(AY135-1),0)</f>
        <v>0</v>
      </c>
      <c r="BA135" s="116"/>
      <c r="BB135" s="140">
        <f>IF(((BA135&gt;=1)*AND(BA135&lt;=BA$5)),BA$9*(1-BA$7)^(BA135-1),0)</f>
        <v>0</v>
      </c>
      <c r="BC135" s="153"/>
      <c r="BD135" s="140">
        <f>IF(((BC135&gt;=1)*AND(BC135&lt;=BC$5)),BC$9*(1-BC$7)^(BC135-1),0)</f>
        <v>0</v>
      </c>
      <c r="BE135" s="86"/>
      <c r="BF135" s="140">
        <f>IF(((BE135&gt;=1)*AND(BE135&lt;=BE$5)),BE$9*(1-BE$7)^(BE135-1),0)</f>
        <v>0</v>
      </c>
      <c r="BG135" s="86"/>
      <c r="BH135" s="140">
        <f>IF(((BG135&gt;=1)*AND(BG135&lt;=BG$5)),BG$9*(1-BG$7)^(BG135-1),0)</f>
        <v>0</v>
      </c>
      <c r="BI135" s="86"/>
      <c r="BJ135" s="140">
        <f>IF(((BI135&gt;=1)*AND(BI135&lt;=BI$5)),BI$9*(1-BI$7)^(BI135-1),0)</f>
        <v>0</v>
      </c>
      <c r="BK135" s="86"/>
      <c r="BL135" s="140">
        <f>IF(((BK135&gt;=1)*AND(BK135&lt;=BK$5)),BK$9*(1-BK$7)^(BK135-1),0)</f>
        <v>0</v>
      </c>
      <c r="BM135" s="116"/>
      <c r="BN135" s="262">
        <f>IF(((BM135&gt;=1)*AND(BM135&lt;=BM$5)),BM$9*(1-BM$7)^(BM135-1),0)</f>
        <v>0</v>
      </c>
    </row>
    <row r="136" spans="1:66" s="103" customFormat="1" ht="18" customHeight="1" x14ac:dyDescent="0.15">
      <c r="A136" s="112">
        <f>RANK($H136,($H$11:$H$222),0)</f>
        <v>89</v>
      </c>
      <c r="B136" s="168" t="s">
        <v>158</v>
      </c>
      <c r="C136" s="112" t="s">
        <v>69</v>
      </c>
      <c r="D136" s="183">
        <f>LARGE((K136,M136,O136,Q136,S136,U136,W136,Y136,AA136,AC136,AE136,AG136,AI136,AK136,AM136,AU136,AX136),1)</f>
        <v>0</v>
      </c>
      <c r="E136" s="183">
        <f>LARGE((K136,M136,O136,Q136,S136,U136,W136,Y136,AA136,AC136,AE136,AG136,AI136,AK136,AM136,AU136,AX136),2)</f>
        <v>0</v>
      </c>
      <c r="F136" s="183">
        <f>LARGE((K136,M136,O136,Q136,S136,U136,W136,Y136,AA136,AC136,AE136,AG136,AI136,AK136,AM136,AU136,AX136),3)</f>
        <v>0</v>
      </c>
      <c r="G136" s="235"/>
      <c r="H136" s="110">
        <f>SUM(D136:G136)</f>
        <v>0</v>
      </c>
      <c r="I136" s="240"/>
      <c r="J136" s="116"/>
      <c r="K136" s="140">
        <f>IF(((J136&gt;=1)*AND(J136&lt;=J$5)),J$9*(1-J$7)^(J136-1),0)</f>
        <v>0</v>
      </c>
      <c r="L136" s="96"/>
      <c r="M136" s="140">
        <f>IF(((L136&gt;=1)*AND(L136&lt;=L$5)),L$9*(1-L$7)^(L136-1),0)</f>
        <v>0</v>
      </c>
      <c r="N136" s="116"/>
      <c r="O136" s="140">
        <f>IF(((N136&gt;=1)*AND(N136&lt;=N$5)),N$9*(1-N$7)^(N136-1),0)</f>
        <v>0</v>
      </c>
      <c r="P136" s="116"/>
      <c r="Q136" s="140">
        <f>IF(((P136&gt;=1)*AND(P136&lt;=P$5)),P$9*(1-P$7)^(P136-1),0)</f>
        <v>0</v>
      </c>
      <c r="R136" s="116"/>
      <c r="S136" s="140">
        <f>IF(((R136&gt;=1)*AND(R136&lt;=R$5)),R$9*(1-R$7)^(R136-1),0)</f>
        <v>0</v>
      </c>
      <c r="T136" s="116"/>
      <c r="U136" s="140">
        <f>IF(((T136&gt;=1)*AND(T136&lt;=T$5)),T$9*(1-T$7)^(T136-1),0)</f>
        <v>0</v>
      </c>
      <c r="V136" s="96"/>
      <c r="W136" s="140">
        <f>IF(((V136&gt;=1)*AND(V136&lt;=V$5)),V$9*(1-V$7)^(V136-1),0)</f>
        <v>0</v>
      </c>
      <c r="X136" s="116"/>
      <c r="Y136" s="140">
        <f>IF(((X136&gt;=1)*AND(X136&lt;=X$5)),X$9*(1-X$7)^(X136-1),0)</f>
        <v>0</v>
      </c>
      <c r="Z136" s="141"/>
      <c r="AA136" s="140">
        <f>IF(((Z136&gt;=1)*AND(Z136&lt;=Z$5)),Z$9*(1-Z$7)^(Z136-1),0)</f>
        <v>0</v>
      </c>
      <c r="AB136" s="141"/>
      <c r="AC136" s="140">
        <f>IF(((AB136&gt;=1)*AND(AB136&lt;=AB$5)),AB$9*(1-AB$7)^(AB136-1),0)</f>
        <v>0</v>
      </c>
      <c r="AD136" s="116"/>
      <c r="AE136" s="140">
        <f>IF(((AD136&gt;=1)*AND(AD136&lt;=AD$5)),AD$9*(1-AD$7)^(AD136-1),0)</f>
        <v>0</v>
      </c>
      <c r="AF136" s="116"/>
      <c r="AG136" s="140">
        <f>IF(((AF136&gt;=1)*AND(AF136&lt;=AF$5)),AF$9*(1-AF$7)^(AF136-1),0)</f>
        <v>0</v>
      </c>
      <c r="AH136" s="116"/>
      <c r="AI136" s="140">
        <f>IF(((AH136&gt;=1)*AND(AH136&lt;=AH$5)),AH$9*(1-AH$7)^(AH136-1),0)</f>
        <v>0</v>
      </c>
      <c r="AJ136" s="116"/>
      <c r="AK136" s="140">
        <f>IF(((AJ136&gt;=1)*AND(AJ136&lt;=AJ$5)),AJ$9*(1-AJ$7)^(AJ136-1),0)</f>
        <v>0</v>
      </c>
      <c r="AL136" s="116"/>
      <c r="AM136" s="140">
        <f>IF(((AL136&gt;=1)*AND(AL136&lt;=AL$4)),AL$9*(1-AL$7)^(AL136-1),0)</f>
        <v>0</v>
      </c>
      <c r="AN136" s="155"/>
      <c r="AO136" s="156">
        <f>IF(((AN136&gt;=1)*AND(AN136&lt;=AN$4)),AN$9*(1-AN$7)^(AN136-1),0)</f>
        <v>0</v>
      </c>
      <c r="AP136" s="116"/>
      <c r="AQ136" s="140">
        <f>IF(((AP136&gt;=1)*AND(AP136&lt;=AP$4)),AP$9*(1-AP$7)^(AP136-1),0)</f>
        <v>0</v>
      </c>
      <c r="AR136" s="116"/>
      <c r="AS136" s="140">
        <f>IF(((AR136&gt;=1)*AND(AR136&lt;=AR$4)),AR$9*(1-AR$7)^(AR136-1),0)</f>
        <v>0</v>
      </c>
      <c r="AT136" s="116"/>
      <c r="AU136" s="140">
        <f>IF(((AT136&gt;=1)*AND(AT136&lt;=AT$5)),AT$9*(1-AT$7)^(AT136-1),0)</f>
        <v>0</v>
      </c>
      <c r="AV136" s="153"/>
      <c r="AW136" s="116"/>
      <c r="AX136" s="140">
        <f>LARGE((AZ136,BB136,BD136,BF136,BH136,BJ136,BL136,BN136),1)</f>
        <v>0</v>
      </c>
      <c r="AY136" s="116"/>
      <c r="AZ136" s="140">
        <f>IF(((AY136&gt;=1)*AND(AY136&lt;=AY$5)),AY$9*(1-AY$7)^(AY136-1),0)</f>
        <v>0</v>
      </c>
      <c r="BA136" s="116"/>
      <c r="BB136" s="140">
        <f>IF(((BA136&gt;=1)*AND(BA136&lt;=BA$5)),BA$9*(1-BA$7)^(BA136-1),0)</f>
        <v>0</v>
      </c>
      <c r="BC136" s="153"/>
      <c r="BD136" s="140">
        <f>IF(((BC136&gt;=1)*AND(BC136&lt;=BC$5)),BC$9*(1-BC$7)^(BC136-1),0)</f>
        <v>0</v>
      </c>
      <c r="BE136" s="291"/>
      <c r="BF136" s="140">
        <f>IF(((BE136&gt;=1)*AND(BE136&lt;=BE$5)),BE$9*(1-BE$7)^(BE136-1),0)</f>
        <v>0</v>
      </c>
      <c r="BG136" s="291"/>
      <c r="BH136" s="140">
        <f>IF(((BG136&gt;=1)*AND(BG136&lt;=BG$5)),BG$9*(1-BG$7)^(BG136-1),0)</f>
        <v>0</v>
      </c>
      <c r="BI136" s="291"/>
      <c r="BJ136" s="140">
        <f>IF(((BI136&gt;=1)*AND(BI136&lt;=BI$5)),BI$9*(1-BI$7)^(BI136-1),0)</f>
        <v>0</v>
      </c>
      <c r="BK136" s="291"/>
      <c r="BL136" s="140">
        <f>IF(((BK136&gt;=1)*AND(BK136&lt;=BK$5)),BK$9*(1-BK$7)^(BK136-1),0)</f>
        <v>0</v>
      </c>
      <c r="BM136" s="116"/>
      <c r="BN136" s="262">
        <f>IF(((BM136&gt;=1)*AND(BM136&lt;=BM$5)),BM$9*(1-BM$7)^(BM136-1),0)</f>
        <v>0</v>
      </c>
    </row>
    <row r="137" spans="1:66" s="103" customFormat="1" ht="18" customHeight="1" x14ac:dyDescent="0.15">
      <c r="A137" s="112">
        <f>RANK($H137,($H$11:$H$222),0)</f>
        <v>89</v>
      </c>
      <c r="B137" s="168" t="s">
        <v>82</v>
      </c>
      <c r="C137" s="112" t="s">
        <v>69</v>
      </c>
      <c r="D137" s="183">
        <f>LARGE((K137,M137,O137,Q137,S137,U137,W137,Y137,AA137,AC137,AE137,AG137,AI137,AK137,AM137,AU137,AX137),1)</f>
        <v>0</v>
      </c>
      <c r="E137" s="183">
        <f>LARGE((K137,M137,O137,Q137,S137,U137,W137,Y137,AA137,AC137,AE137,AG137,AI137,AK137,AM137,AU137,AX137),2)</f>
        <v>0</v>
      </c>
      <c r="F137" s="183">
        <f>LARGE((K137,M137,O137,Q137,S137,U137,W137,Y137,AA137,AC137,AE137,AG137,AI137,AK137,AM137,AU137,AX137),3)</f>
        <v>0</v>
      </c>
      <c r="G137" s="235"/>
      <c r="H137" s="110">
        <f>SUM(D137:G137)</f>
        <v>0</v>
      </c>
      <c r="I137" s="240"/>
      <c r="J137" s="116"/>
      <c r="K137" s="140">
        <f>IF(((J137&gt;=1)*AND(J137&lt;=J$5)),J$9*(1-J$7)^(J137-1),0)</f>
        <v>0</v>
      </c>
      <c r="L137" s="96"/>
      <c r="M137" s="140">
        <f>IF(((L137&gt;=1)*AND(L137&lt;=L$5)),L$9*(1-L$7)^(L137-1),0)</f>
        <v>0</v>
      </c>
      <c r="N137" s="116"/>
      <c r="O137" s="140">
        <f>IF(((N137&gt;=1)*AND(N137&lt;=N$5)),N$9*(1-N$7)^(N137-1),0)</f>
        <v>0</v>
      </c>
      <c r="P137" s="116"/>
      <c r="Q137" s="140">
        <f>IF(((P137&gt;=1)*AND(P137&lt;=P$5)),P$9*(1-P$7)^(P137-1),0)</f>
        <v>0</v>
      </c>
      <c r="R137" s="116"/>
      <c r="S137" s="140">
        <f>IF(((R137&gt;=1)*AND(R137&lt;=R$5)),R$9*(1-R$7)^(R137-1),0)</f>
        <v>0</v>
      </c>
      <c r="T137" s="116"/>
      <c r="U137" s="140">
        <f>IF(((T137&gt;=1)*AND(T137&lt;=T$5)),T$9*(1-T$7)^(T137-1),0)</f>
        <v>0</v>
      </c>
      <c r="V137" s="96"/>
      <c r="W137" s="140">
        <f>IF(((V137&gt;=1)*AND(V137&lt;=V$5)),V$9*(1-V$7)^(V137-1),0)</f>
        <v>0</v>
      </c>
      <c r="X137" s="116"/>
      <c r="Y137" s="140">
        <f>IF(((X137&gt;=1)*AND(X137&lt;=X$5)),X$9*(1-X$7)^(X137-1),0)</f>
        <v>0</v>
      </c>
      <c r="Z137" s="141"/>
      <c r="AA137" s="140">
        <f>IF(((Z137&gt;=1)*AND(Z137&lt;=Z$5)),Z$9*(1-Z$7)^(Z137-1),0)</f>
        <v>0</v>
      </c>
      <c r="AB137" s="141"/>
      <c r="AC137" s="140">
        <f>IF(((AB137&gt;=1)*AND(AB137&lt;=AB$5)),AB$9*(1-AB$7)^(AB137-1),0)</f>
        <v>0</v>
      </c>
      <c r="AD137" s="116"/>
      <c r="AE137" s="140">
        <f>IF(((AD137&gt;=1)*AND(AD137&lt;=AD$5)),AD$9*(1-AD$7)^(AD137-1),0)</f>
        <v>0</v>
      </c>
      <c r="AF137" s="116"/>
      <c r="AG137" s="140">
        <f>IF(((AF137&gt;=1)*AND(AF137&lt;=AF$5)),AF$9*(1-AF$7)^(AF137-1),0)</f>
        <v>0</v>
      </c>
      <c r="AH137" s="116"/>
      <c r="AI137" s="140">
        <f>IF(((AH137&gt;=1)*AND(AH137&lt;=AH$5)),AH$9*(1-AH$7)^(AH137-1),0)</f>
        <v>0</v>
      </c>
      <c r="AJ137" s="116"/>
      <c r="AK137" s="140">
        <f>IF(((AJ137&gt;=1)*AND(AJ137&lt;=AJ$5)),AJ$9*(1-AJ$7)^(AJ137-1),0)</f>
        <v>0</v>
      </c>
      <c r="AL137" s="116"/>
      <c r="AM137" s="140">
        <f>IF(((AL137&gt;=1)*AND(AL137&lt;=AL$4)),AL$9*(1-AL$7)^(AL137-1),0)</f>
        <v>0</v>
      </c>
      <c r="AN137" s="116"/>
      <c r="AO137" s="140">
        <f>IF(((AN137&gt;=1)*AND(AN137&lt;=AN$4)),AN$9*(1-AN$7)^(AN137-1),0)</f>
        <v>0</v>
      </c>
      <c r="AP137" s="116"/>
      <c r="AQ137" s="140">
        <f>IF(((AP137&gt;=1)*AND(AP137&lt;=AP$4)),AP$9*(1-AP$7)^(AP137-1),0)</f>
        <v>0</v>
      </c>
      <c r="AR137" s="116"/>
      <c r="AS137" s="140">
        <f>IF(((AR137&gt;=1)*AND(AR137&lt;=AR$4)),AR$9*(1-AR$7)^(AR137-1),0)</f>
        <v>0</v>
      </c>
      <c r="AT137" s="116"/>
      <c r="AU137" s="140">
        <f>IF(((AT137&gt;=1)*AND(AT137&lt;=AT$5)),AT$9*(1-AT$7)^(AT137-1),0)</f>
        <v>0</v>
      </c>
      <c r="AV137" s="153"/>
      <c r="AW137" s="116"/>
      <c r="AX137" s="140">
        <f>LARGE((AZ137,BB137,BD137,BF137,BH137,BJ137,BL137,BN137),1)</f>
        <v>0</v>
      </c>
      <c r="AY137" s="116"/>
      <c r="AZ137" s="140">
        <f>IF(((AY137&gt;=1)*AND(AY137&lt;=AY$5)),AY$9*(1-AY$7)^(AY137-1),0)</f>
        <v>0</v>
      </c>
      <c r="BA137" s="116"/>
      <c r="BB137" s="140">
        <f>IF(((BA137&gt;=1)*AND(BA137&lt;=BA$5)),BA$9*(1-BA$7)^(BA137-1),0)</f>
        <v>0</v>
      </c>
      <c r="BC137" s="153"/>
      <c r="BD137" s="140">
        <f>IF(((BC137&gt;=1)*AND(BC137&lt;=BC$5)),BC$9*(1-BC$7)^(BC137-1),0)</f>
        <v>0</v>
      </c>
      <c r="BE137" s="291"/>
      <c r="BF137" s="140">
        <f>IF(((BE137&gt;=1)*AND(BE137&lt;=BE$5)),BE$9*(1-BE$7)^(BE137-1),0)</f>
        <v>0</v>
      </c>
      <c r="BG137" s="291"/>
      <c r="BH137" s="140">
        <f>IF(((BG137&gt;=1)*AND(BG137&lt;=BG$5)),BG$9*(1-BG$7)^(BG137-1),0)</f>
        <v>0</v>
      </c>
      <c r="BI137" s="291"/>
      <c r="BJ137" s="140">
        <f>IF(((BI137&gt;=1)*AND(BI137&lt;=BI$5)),BI$9*(1-BI$7)^(BI137-1),0)</f>
        <v>0</v>
      </c>
      <c r="BK137" s="291"/>
      <c r="BL137" s="140">
        <f>IF(((BK137&gt;=1)*AND(BK137&lt;=BK$5)),BK$9*(1-BK$7)^(BK137-1),0)</f>
        <v>0</v>
      </c>
      <c r="BM137" s="116"/>
      <c r="BN137" s="262">
        <f>IF(((BM137&gt;=1)*AND(BM137&lt;=BM$5)),BM$9*(1-BM$7)^(BM137-1),0)</f>
        <v>0</v>
      </c>
    </row>
    <row r="138" spans="1:66" s="103" customFormat="1" ht="18" customHeight="1" x14ac:dyDescent="0.15">
      <c r="A138" s="112">
        <f>RANK($H138,($H$11:$H$222),0)</f>
        <v>89</v>
      </c>
      <c r="B138" s="101" t="s">
        <v>341</v>
      </c>
      <c r="C138" s="98" t="s">
        <v>67</v>
      </c>
      <c r="D138" s="183">
        <f>LARGE((K138,M138,O138,Q138,S138,U138,W138,Y138,AA138,AC138,AE138,AG138,AI138,AK138,AM138,AU138,AX138),1)</f>
        <v>0</v>
      </c>
      <c r="E138" s="183">
        <f>LARGE((K138,M138,O138,Q138,S138,U138,W138,Y138,AA138,AC138,AE138,AG138,AI138,AK138,AM138,AU138,AX138),2)</f>
        <v>0</v>
      </c>
      <c r="F138" s="183">
        <f>LARGE((K138,M138,O138,Q138,S138,U138,W138,Y138,AA138,AC138,AE138,AG138,AI138,AK138,AM138,AU138,AX138),3)</f>
        <v>0</v>
      </c>
      <c r="G138" s="235"/>
      <c r="H138" s="110">
        <f>SUM(D138:G138)</f>
        <v>0</v>
      </c>
      <c r="I138" s="240"/>
      <c r="J138" s="116"/>
      <c r="K138" s="140">
        <f>IF(((J138&gt;=1)*AND(J138&lt;=J$5)),J$9*(1-J$7)^(J138-1),0)</f>
        <v>0</v>
      </c>
      <c r="L138" s="96"/>
      <c r="M138" s="140">
        <f>IF(((L138&gt;=1)*AND(L138&lt;=L$5)),L$9*(1-L$7)^(L138-1),0)</f>
        <v>0</v>
      </c>
      <c r="N138" s="116"/>
      <c r="O138" s="140">
        <f>IF(((N138&gt;=1)*AND(N138&lt;=N$5)),N$9*(1-N$7)^(N138-1),0)</f>
        <v>0</v>
      </c>
      <c r="P138" s="116"/>
      <c r="Q138" s="140">
        <f>IF(((P138&gt;=1)*AND(P138&lt;=P$5)),P$9*(1-P$7)^(P138-1),0)</f>
        <v>0</v>
      </c>
      <c r="R138" s="116"/>
      <c r="S138" s="140">
        <f>IF(((R138&gt;=1)*AND(R138&lt;=R$5)),R$9*(1-R$7)^(R138-1),0)</f>
        <v>0</v>
      </c>
      <c r="T138" s="116"/>
      <c r="U138" s="140">
        <f>IF(((T138&gt;=1)*AND(T138&lt;=T$5)),T$9*(1-T$7)^(T138-1),0)</f>
        <v>0</v>
      </c>
      <c r="V138" s="116"/>
      <c r="W138" s="140">
        <f>IF(((V138&gt;=1)*AND(V138&lt;=V$5)),V$9*(1-V$7)^(V138-1),0)</f>
        <v>0</v>
      </c>
      <c r="X138" s="116"/>
      <c r="Y138" s="140">
        <f>IF(((X138&gt;=1)*AND(X138&lt;=X$5)),X$9*(1-X$7)^(X138-1),0)</f>
        <v>0</v>
      </c>
      <c r="Z138" s="141"/>
      <c r="AA138" s="140">
        <f>IF(((Z138&gt;=1)*AND(Z138&lt;=Z$5)),Z$9*(1-Z$7)^(Z138-1),0)</f>
        <v>0</v>
      </c>
      <c r="AB138" s="141"/>
      <c r="AC138" s="140">
        <f>IF(((AB138&gt;=1)*AND(AB138&lt;=AB$5)),AB$9*(1-AB$7)^(AB138-1),0)</f>
        <v>0</v>
      </c>
      <c r="AD138" s="116"/>
      <c r="AE138" s="140">
        <f>IF(((AD138&gt;=1)*AND(AD138&lt;=AD$5)),AD$9*(1-AD$7)^(AD138-1),0)</f>
        <v>0</v>
      </c>
      <c r="AF138" s="116"/>
      <c r="AG138" s="140">
        <f>IF(((AF138&gt;=1)*AND(AF138&lt;=AF$5)),AF$9*(1-AF$7)^(AF138-1),0)</f>
        <v>0</v>
      </c>
      <c r="AH138" s="116"/>
      <c r="AI138" s="140">
        <f>IF(((AH138&gt;=1)*AND(AH138&lt;=AH$5)),AH$9*(1-AH$7)^(AH138-1),0)</f>
        <v>0</v>
      </c>
      <c r="AJ138" s="116"/>
      <c r="AK138" s="140">
        <f>IF(((AJ138&gt;=1)*AND(AJ138&lt;=AJ$5)),AJ$9*(1-AJ$7)^(AJ138-1),0)</f>
        <v>0</v>
      </c>
      <c r="AL138" s="116"/>
      <c r="AM138" s="140">
        <f>IF(((AL138&gt;=1)*AND(AL138&lt;=AL$4)),AL$9*(1-AL$7)^(AL138-1),0)</f>
        <v>0</v>
      </c>
      <c r="AN138" s="155"/>
      <c r="AO138" s="156">
        <f>IF(((AN138&gt;=1)*AND(AN138&lt;=AN$4)),AN$9*(1-AN$7)^(AN138-1),0)</f>
        <v>0</v>
      </c>
      <c r="AP138" s="116"/>
      <c r="AQ138" s="140">
        <f>IF(((AP138&gt;=1)*AND(AP138&lt;=AP$4)),AP$9*(1-AP$7)^(AP138-1),0)</f>
        <v>0</v>
      </c>
      <c r="AR138" s="116"/>
      <c r="AS138" s="140">
        <f>IF(((AR138&gt;=1)*AND(AR138&lt;=AR$4)),AR$9*(1-AR$7)^(AR138-1),0)</f>
        <v>0</v>
      </c>
      <c r="AT138" s="116"/>
      <c r="AU138" s="140">
        <f>IF(((AT138&gt;=1)*AND(AT138&lt;=AT$5)),AT$9*(1-AT$7)^(AT138-1),0)</f>
        <v>0</v>
      </c>
      <c r="AW138" s="116"/>
      <c r="AX138" s="140">
        <f>LARGE((AZ138,BB138,BD138,BF138,BH138,BJ138,BL138,BN138),1)</f>
        <v>0</v>
      </c>
      <c r="AY138" s="116"/>
      <c r="AZ138" s="140">
        <f>IF(((AY138&gt;=1)*AND(AY138&lt;=AY$5)),AY$9*(1-AY$7)^(AY138-1),0)</f>
        <v>0</v>
      </c>
      <c r="BA138" s="116">
        <v>48</v>
      </c>
      <c r="BB138" s="140">
        <f>IF(((BA138&gt;=1)*AND(BA138&lt;=BA$5)),BA$9*(1-BA$7)^(BA138-1),0)</f>
        <v>0</v>
      </c>
      <c r="BD138" s="140">
        <f>IF(((BC138&gt;=1)*AND(BC138&lt;=BC$5)),BC$9*(1-BC$7)^(BC138-1),0)</f>
        <v>0</v>
      </c>
      <c r="BE138" s="153"/>
      <c r="BF138" s="140">
        <f>IF(((BE138&gt;=1)*AND(BE138&lt;=BE$5)),BE$9*(1-BE$7)^(BE138-1),0)</f>
        <v>0</v>
      </c>
      <c r="BG138" s="153"/>
      <c r="BH138" s="140">
        <f>IF(((BG138&gt;=1)*AND(BG138&lt;=BG$5)),BG$9*(1-BG$7)^(BG138-1),0)</f>
        <v>0</v>
      </c>
      <c r="BI138" s="153"/>
      <c r="BJ138" s="140">
        <f>IF(((BI138&gt;=1)*AND(BI138&lt;=BI$5)),BI$9*(1-BI$7)^(BI138-1),0)</f>
        <v>0</v>
      </c>
      <c r="BK138" s="153"/>
      <c r="BL138" s="140">
        <f>IF(((BK138&gt;=1)*AND(BK138&lt;=BK$5)),BK$9*(1-BK$7)^(BK138-1),0)</f>
        <v>0</v>
      </c>
      <c r="BM138" s="116"/>
      <c r="BN138" s="262">
        <f>IF(((BM138&gt;=1)*AND(BM138&lt;=BM$5)),BM$9*(1-BM$7)^(BM138-1),0)</f>
        <v>0</v>
      </c>
    </row>
    <row r="139" spans="1:66" s="103" customFormat="1" ht="18" customHeight="1" x14ac:dyDescent="0.15">
      <c r="A139" s="112">
        <f>RANK($H139,($H$11:$H$222),0)</f>
        <v>89</v>
      </c>
      <c r="B139" s="168" t="s">
        <v>70</v>
      </c>
      <c r="C139" s="112" t="s">
        <v>69</v>
      </c>
      <c r="D139" s="183">
        <f>LARGE((K139,M139,O139,Q139,S139,U139,W139,Y139,AA139,AC139,AE139,AG139,AI139,AK139,AM139,AU139,AX139,AZ139,BB139,BD139,BF139,BH139,BJ139,BL139,BN139),1)</f>
        <v>0</v>
      </c>
      <c r="E139" s="183">
        <f>LARGE((K139,M139,O139,Q139,S139,U139,W139,Y139,AA139,AC139,AE139,AG139,AI139,AK139,AM139,AU139,AX139),2)</f>
        <v>0</v>
      </c>
      <c r="F139" s="183">
        <f>LARGE((K139,M139,O139,Q139,S139,U139,W139,Y139,AA139,AC139,AE139,AG139,AI139,AK139,AM139,AU139,AX139),3)</f>
        <v>0</v>
      </c>
      <c r="G139" s="235"/>
      <c r="H139" s="110">
        <f>SUM(D139:G139)</f>
        <v>0</v>
      </c>
      <c r="I139" s="240"/>
      <c r="J139" s="116"/>
      <c r="K139" s="140">
        <f>IF(((J139&gt;=1)*AND(J139&lt;=J$5)),J$9*(1-J$7)^(J139-1),0)</f>
        <v>0</v>
      </c>
      <c r="L139" s="96"/>
      <c r="M139" s="140">
        <f>IF(((L139&gt;=1)*AND(L139&lt;=L$5)),L$9*(1-L$7)^(L139-1),0)</f>
        <v>0</v>
      </c>
      <c r="N139" s="116"/>
      <c r="O139" s="140">
        <f>IF(((N139&gt;=1)*AND(N139&lt;=N$5)),N$9*(1-N$7)^(N139-1),0)</f>
        <v>0</v>
      </c>
      <c r="P139" s="116"/>
      <c r="Q139" s="140">
        <f>IF(((P139&gt;=1)*AND(P139&lt;=P$5)),P$9*(1-P$7)^(P139-1),0)</f>
        <v>0</v>
      </c>
      <c r="R139" s="116"/>
      <c r="S139" s="140">
        <f>IF(((R139&gt;=1)*AND(R139&lt;=R$5)),R$9*(1-R$7)^(R139-1),0)</f>
        <v>0</v>
      </c>
      <c r="T139" s="116"/>
      <c r="U139" s="140">
        <f>IF(((T139&gt;=1)*AND(T139&lt;=T$5)),T$9*(1-T$7)^(T139-1),0)</f>
        <v>0</v>
      </c>
      <c r="V139" s="96"/>
      <c r="W139" s="140">
        <f>IF(((V139&gt;=1)*AND(V139&lt;=V$5)),V$9*(1-V$7)^(V139-1),0)</f>
        <v>0</v>
      </c>
      <c r="X139" s="116"/>
      <c r="Y139" s="140">
        <f>IF(((X139&gt;=1)*AND(X139&lt;=X$5)),X$9*(1-X$7)^(X139-1),0)</f>
        <v>0</v>
      </c>
      <c r="Z139" s="141"/>
      <c r="AA139" s="140">
        <f>IF(((Z139&gt;=1)*AND(Z139&lt;=Z$5)),Z$9*(1-Z$7)^(Z139-1),0)</f>
        <v>0</v>
      </c>
      <c r="AB139" s="141"/>
      <c r="AC139" s="140">
        <f>IF(((AB139&gt;=1)*AND(AB139&lt;=AB$5)),AB$9*(1-AB$7)^(AB139-1),0)</f>
        <v>0</v>
      </c>
      <c r="AD139" s="116"/>
      <c r="AE139" s="140">
        <f>IF(((AD139&gt;=1)*AND(AD139&lt;=AD$5)),AD$9*(1-AD$7)^(AD139-1),0)</f>
        <v>0</v>
      </c>
      <c r="AF139" s="116"/>
      <c r="AG139" s="140">
        <f>IF(((AF139&gt;=1)*AND(AF139&lt;=AF$5)),AF$9*(1-AF$7)^(AF139-1),0)</f>
        <v>0</v>
      </c>
      <c r="AH139" s="116"/>
      <c r="AI139" s="140">
        <f>IF(((AH139&gt;=1)*AND(AH139&lt;=AH$5)),AH$9*(1-AH$7)^(AH139-1),0)</f>
        <v>0</v>
      </c>
      <c r="AJ139" s="116"/>
      <c r="AK139" s="140">
        <f>IF(((AJ139&gt;=1)*AND(AJ139&lt;=AJ$5)),AJ$9*(1-AJ$7)^(AJ139-1),0)</f>
        <v>0</v>
      </c>
      <c r="AL139" s="116"/>
      <c r="AM139" s="140">
        <f>IF(((AL139&gt;=1)*AND(AL139&lt;=AL$4)),AL$9*(1-AL$7)^(AL139-1),0)</f>
        <v>0</v>
      </c>
      <c r="AN139" s="116"/>
      <c r="AO139" s="140">
        <f>IF(((AN139&gt;=1)*AND(AN139&lt;=AN$4)),AN$9*(1-AN$7)^(AN139-1),0)</f>
        <v>0</v>
      </c>
      <c r="AP139" s="116"/>
      <c r="AQ139" s="140">
        <f>IF(((AP139&gt;=1)*AND(AP139&lt;=AP$4)),AP$9*(1-AP$7)^(AP139-1),0)</f>
        <v>0</v>
      </c>
      <c r="AR139" s="116"/>
      <c r="AS139" s="140">
        <f>IF(((AR139&gt;=1)*AND(AR139&lt;=AR$4)),AR$9*(1-AR$7)^(AR139-1),0)</f>
        <v>0</v>
      </c>
      <c r="AT139" s="116"/>
      <c r="AU139" s="140">
        <f>IF(((AT139&gt;=1)*AND(AT139&lt;=AT$5)),AT$9*(1-AT$7)^(AT139-1),0)</f>
        <v>0</v>
      </c>
      <c r="AV139" s="153"/>
      <c r="AW139" s="116"/>
      <c r="AX139" s="140">
        <f>LARGE((AZ139,BB139,BD139,BF139,BH139,BJ139,BL139,BN139),1)</f>
        <v>0</v>
      </c>
      <c r="AY139" s="116"/>
      <c r="AZ139" s="140">
        <f>IF(((AY139&gt;=1)*AND(AY139&lt;=AY$5)),AY$9*(1-AY$7)^(AY139-1),0)</f>
        <v>0</v>
      </c>
      <c r="BA139" s="116"/>
      <c r="BB139" s="140">
        <f>IF(((BA139&gt;=1)*AND(BA139&lt;=BA$5)),BA$9*(1-BA$7)^(BA139-1),0)</f>
        <v>0</v>
      </c>
      <c r="BC139" s="153"/>
      <c r="BD139" s="140">
        <f>IF(((BC139&gt;=1)*AND(BC139&lt;=BC$5)),BC$9*(1-BC$7)^(BC139-1),0)</f>
        <v>0</v>
      </c>
      <c r="BE139" s="291"/>
      <c r="BF139" s="140">
        <f>IF(((BE139&gt;=1)*AND(BE139&lt;=BE$5)),BE$9*(1-BE$7)^(BE139-1),0)</f>
        <v>0</v>
      </c>
      <c r="BG139" s="291"/>
      <c r="BH139" s="140">
        <f>IF(((BG139&gt;=1)*AND(BG139&lt;=BG$5)),BG$9*(1-BG$7)^(BG139-1),0)</f>
        <v>0</v>
      </c>
      <c r="BI139" s="291"/>
      <c r="BJ139" s="140">
        <f>IF(((BI139&gt;=1)*AND(BI139&lt;=BI$5)),BI$9*(1-BI$7)^(BI139-1),0)</f>
        <v>0</v>
      </c>
      <c r="BK139" s="291"/>
      <c r="BL139" s="140">
        <f>IF(((BK139&gt;=1)*AND(BK139&lt;=BK$5)),BK$9*(1-BK$7)^(BK139-1),0)</f>
        <v>0</v>
      </c>
      <c r="BM139" s="116"/>
      <c r="BN139" s="262">
        <f>IF(((BM139&gt;=1)*AND(BM139&lt;=BM$5)),BM$9*(1-BM$7)^(BM139-1),0)</f>
        <v>0</v>
      </c>
    </row>
    <row r="140" spans="1:66" s="103" customFormat="1" ht="18" customHeight="1" x14ac:dyDescent="0.15">
      <c r="A140" s="112">
        <f>RANK($H140,($H$11:$H$222),0)</f>
        <v>89</v>
      </c>
      <c r="B140" s="168" t="s">
        <v>68</v>
      </c>
      <c r="C140" s="112" t="s">
        <v>69</v>
      </c>
      <c r="D140" s="183">
        <f>LARGE((K140,M140,O140,Q140,S140,U140,W140,Y140,AA140,AC140,AE140,AG140,AI140,AK140,AM140,AU140,AX140,AZ140,BB140,BD140,BF140,BH140,BJ140,BL140,BN140),1)</f>
        <v>0</v>
      </c>
      <c r="E140" s="183">
        <f>LARGE((K140,M140,O140,Q140,S140,U140,W140,Y140,AA140,AC140,AE140,AG140,AI140,AK140,AM140,AU140,AX140),2)</f>
        <v>0</v>
      </c>
      <c r="F140" s="183">
        <f>LARGE((K140,M140,O140,Q140,S140,U140,W140,Y140,AA140,AC140,AE140,AG140,AI140,AK140,AM140,AU140,AX140),3)</f>
        <v>0</v>
      </c>
      <c r="G140" s="235"/>
      <c r="H140" s="110">
        <f>SUM(D140:G140)</f>
        <v>0</v>
      </c>
      <c r="I140" s="240"/>
      <c r="J140" s="116"/>
      <c r="K140" s="140">
        <f>IF(((J140&gt;=1)*AND(J140&lt;=J$5)),J$9*(1-J$7)^(J140-1),0)</f>
        <v>0</v>
      </c>
      <c r="L140" s="96"/>
      <c r="M140" s="140">
        <f>IF(((L140&gt;=1)*AND(L140&lt;=L$5)),L$9*(1-L$7)^(L140-1),0)</f>
        <v>0</v>
      </c>
      <c r="N140" s="116"/>
      <c r="O140" s="140">
        <f>IF(((N140&gt;=1)*AND(N140&lt;=N$5)),N$9*(1-N$7)^(N140-1),0)</f>
        <v>0</v>
      </c>
      <c r="P140" s="116"/>
      <c r="Q140" s="140">
        <f>IF(((P140&gt;=1)*AND(P140&lt;=P$5)),P$9*(1-P$7)^(P140-1),0)</f>
        <v>0</v>
      </c>
      <c r="R140" s="116"/>
      <c r="S140" s="140">
        <f>IF(((R140&gt;=1)*AND(R140&lt;=R$5)),R$9*(1-R$7)^(R140-1),0)</f>
        <v>0</v>
      </c>
      <c r="T140" s="116"/>
      <c r="U140" s="140">
        <f>IF(((T140&gt;=1)*AND(T140&lt;=T$5)),T$9*(1-T$7)^(T140-1),0)</f>
        <v>0</v>
      </c>
      <c r="V140" s="96"/>
      <c r="W140" s="140">
        <f>IF(((V140&gt;=1)*AND(V140&lt;=V$5)),V$9*(1-V$7)^(V140-1),0)</f>
        <v>0</v>
      </c>
      <c r="X140" s="116"/>
      <c r="Y140" s="140">
        <f>IF(((X140&gt;=1)*AND(X140&lt;=X$5)),X$9*(1-X$7)^(X140-1),0)</f>
        <v>0</v>
      </c>
      <c r="Z140" s="141"/>
      <c r="AA140" s="140">
        <f>IF(((Z140&gt;=1)*AND(Z140&lt;=Z$5)),Z$9*(1-Z$7)^(Z140-1),0)</f>
        <v>0</v>
      </c>
      <c r="AB140" s="141"/>
      <c r="AC140" s="140">
        <f>IF(((AB140&gt;=1)*AND(AB140&lt;=AB$5)),AB$9*(1-AB$7)^(AB140-1),0)</f>
        <v>0</v>
      </c>
      <c r="AD140" s="116"/>
      <c r="AE140" s="140">
        <f>IF(((AD140&gt;=1)*AND(AD140&lt;=AD$5)),AD$9*(1-AD$7)^(AD140-1),0)</f>
        <v>0</v>
      </c>
      <c r="AF140" s="116"/>
      <c r="AG140" s="140">
        <f>IF(((AF140&gt;=1)*AND(AF140&lt;=AF$5)),AF$9*(1-AF$7)^(AF140-1),0)</f>
        <v>0</v>
      </c>
      <c r="AH140" s="116"/>
      <c r="AI140" s="140">
        <f>IF(((AH140&gt;=1)*AND(AH140&lt;=AH$5)),AH$9*(1-AH$7)^(AH140-1),0)</f>
        <v>0</v>
      </c>
      <c r="AJ140" s="116"/>
      <c r="AK140" s="140">
        <f>IF(((AJ140&gt;=1)*AND(AJ140&lt;=AJ$5)),AJ$9*(1-AJ$7)^(AJ140-1),0)</f>
        <v>0</v>
      </c>
      <c r="AL140" s="116"/>
      <c r="AM140" s="140">
        <f>IF(((AL140&gt;=1)*AND(AL140&lt;=AL$4)),AL$9*(1-AL$7)^(AL140-1),0)</f>
        <v>0</v>
      </c>
      <c r="AN140" s="116"/>
      <c r="AO140" s="140">
        <f>IF(((AN140&gt;=1)*AND(AN140&lt;=AN$4)),AN$9*(1-AN$7)^(AN140-1),0)</f>
        <v>0</v>
      </c>
      <c r="AP140" s="116"/>
      <c r="AQ140" s="140">
        <f>IF(((AP140&gt;=1)*AND(AP140&lt;=AP$4)),AP$9*(1-AP$7)^(AP140-1),0)</f>
        <v>0</v>
      </c>
      <c r="AR140" s="116"/>
      <c r="AS140" s="140">
        <f>IF(((AR140&gt;=1)*AND(AR140&lt;=AR$4)),AR$9*(1-AR$7)^(AR140-1),0)</f>
        <v>0</v>
      </c>
      <c r="AT140" s="116"/>
      <c r="AU140" s="140">
        <f>IF(((AT140&gt;=1)*AND(AT140&lt;=AT$5)),AT$9*(1-AT$7)^(AT140-1),0)</f>
        <v>0</v>
      </c>
      <c r="AV140" s="153"/>
      <c r="AW140" s="116"/>
      <c r="AX140" s="140">
        <f>LARGE((AZ140,BB140,BD140,BF140,BH140,BJ140,BL140,BN140),1)</f>
        <v>0</v>
      </c>
      <c r="AY140" s="116"/>
      <c r="AZ140" s="140">
        <f>IF(((AY140&gt;=1)*AND(AY140&lt;=AY$5)),AY$9*(1-AY$7)^(AY140-1),0)</f>
        <v>0</v>
      </c>
      <c r="BA140" s="116"/>
      <c r="BB140" s="140">
        <f>IF(((BA140&gt;=1)*AND(BA140&lt;=BA$5)),BA$9*(1-BA$7)^(BA140-1),0)</f>
        <v>0</v>
      </c>
      <c r="BC140" s="153"/>
      <c r="BD140" s="140">
        <f>IF(((BC140&gt;=1)*AND(BC140&lt;=BC$5)),BC$9*(1-BC$7)^(BC140-1),0)</f>
        <v>0</v>
      </c>
      <c r="BE140" s="291"/>
      <c r="BF140" s="140">
        <f>IF(((BE140&gt;=1)*AND(BE140&lt;=BE$5)),BE$9*(1-BE$7)^(BE140-1),0)</f>
        <v>0</v>
      </c>
      <c r="BG140" s="291"/>
      <c r="BH140" s="140">
        <f>IF(((BG140&gt;=1)*AND(BG140&lt;=BG$5)),BG$9*(1-BG$7)^(BG140-1),0)</f>
        <v>0</v>
      </c>
      <c r="BI140" s="291"/>
      <c r="BJ140" s="140">
        <f>IF(((BI140&gt;=1)*AND(BI140&lt;=BI$5)),BI$9*(1-BI$7)^(BI140-1),0)</f>
        <v>0</v>
      </c>
      <c r="BK140" s="291"/>
      <c r="BL140" s="140">
        <f>IF(((BK140&gt;=1)*AND(BK140&lt;=BK$5)),BK$9*(1-BK$7)^(BK140-1),0)</f>
        <v>0</v>
      </c>
      <c r="BM140" s="116"/>
      <c r="BN140" s="262">
        <f>IF(((BM140&gt;=1)*AND(BM140&lt;=BM$5)),BM$9*(1-BM$7)^(BM140-1),0)</f>
        <v>0</v>
      </c>
    </row>
    <row r="141" spans="1:66" s="103" customFormat="1" ht="18" customHeight="1" x14ac:dyDescent="0.15">
      <c r="A141" s="112">
        <f>RANK($H141,($H$11:$H$222),0)</f>
        <v>89</v>
      </c>
      <c r="B141" s="168" t="s">
        <v>77</v>
      </c>
      <c r="C141" s="112" t="s">
        <v>69</v>
      </c>
      <c r="D141" s="183">
        <f>LARGE((K141,M141,O141,Q141,S141,U141,W141,Y141,AA141,AC141,AE141,AG141,AI141,AK141,AM141,AU141,AX141,AZ141,BB141,BD141,BF141,BH141,BJ141,BL141,BN141),1)</f>
        <v>0</v>
      </c>
      <c r="E141" s="183">
        <f>LARGE((K141,M141,O141,Q141,S141,U141,W141,Y141,AA141,AC141,AE141,AG141,AI141,AK141,AM141,AU141,AX141),2)</f>
        <v>0</v>
      </c>
      <c r="F141" s="183">
        <f>LARGE((K141,M141,O141,Q141,S141,U141,W141,Y141,AA141,AC141,AE141,AG141,AI141,AK141,AM141,AU141,AX141),3)</f>
        <v>0</v>
      </c>
      <c r="G141" s="235"/>
      <c r="H141" s="110">
        <f>SUM(D141:G141)</f>
        <v>0</v>
      </c>
      <c r="I141" s="240"/>
      <c r="J141" s="116"/>
      <c r="K141" s="140">
        <f>IF(((J141&gt;=1)*AND(J141&lt;=J$5)),J$9*(1-J$7)^(J141-1),0)</f>
        <v>0</v>
      </c>
      <c r="L141" s="96"/>
      <c r="M141" s="140">
        <f>IF(((L141&gt;=1)*AND(L141&lt;=L$5)),L$9*(1-L$7)^(L141-1),0)</f>
        <v>0</v>
      </c>
      <c r="N141" s="116"/>
      <c r="O141" s="140">
        <f>IF(((N141&gt;=1)*AND(N141&lt;=N$5)),N$9*(1-N$7)^(N141-1),0)</f>
        <v>0</v>
      </c>
      <c r="P141" s="116"/>
      <c r="Q141" s="140">
        <f>IF(((P141&gt;=1)*AND(P141&lt;=P$5)),P$9*(1-P$7)^(P141-1),0)</f>
        <v>0</v>
      </c>
      <c r="R141" s="116"/>
      <c r="S141" s="140">
        <f>IF(((R141&gt;=1)*AND(R141&lt;=R$5)),R$9*(1-R$7)^(R141-1),0)</f>
        <v>0</v>
      </c>
      <c r="T141" s="116"/>
      <c r="U141" s="140">
        <f>IF(((T141&gt;=1)*AND(T141&lt;=T$5)),T$9*(1-T$7)^(T141-1),0)</f>
        <v>0</v>
      </c>
      <c r="V141" s="96"/>
      <c r="W141" s="140">
        <f>IF(((V141&gt;=1)*AND(V141&lt;=V$5)),V$9*(1-V$7)^(V141-1),0)</f>
        <v>0</v>
      </c>
      <c r="X141" s="116"/>
      <c r="Y141" s="140">
        <f>IF(((X141&gt;=1)*AND(X141&lt;=X$5)),X$9*(1-X$7)^(X141-1),0)</f>
        <v>0</v>
      </c>
      <c r="Z141" s="141"/>
      <c r="AA141" s="140">
        <f>IF(((Z141&gt;=1)*AND(Z141&lt;=Z$5)),Z$9*(1-Z$7)^(Z141-1),0)</f>
        <v>0</v>
      </c>
      <c r="AB141" s="141"/>
      <c r="AC141" s="140">
        <f>IF(((AB141&gt;=1)*AND(AB141&lt;=AB$5)),AB$9*(1-AB$7)^(AB141-1),0)</f>
        <v>0</v>
      </c>
      <c r="AD141" s="116"/>
      <c r="AE141" s="140">
        <f>IF(((AD141&gt;=1)*AND(AD141&lt;=AD$5)),AD$9*(1-AD$7)^(AD141-1),0)</f>
        <v>0</v>
      </c>
      <c r="AF141" s="116"/>
      <c r="AG141" s="140">
        <f>IF(((AF141&gt;=1)*AND(AF141&lt;=AF$5)),AF$9*(1-AF$7)^(AF141-1),0)</f>
        <v>0</v>
      </c>
      <c r="AH141" s="116"/>
      <c r="AI141" s="140">
        <f>IF(((AH141&gt;=1)*AND(AH141&lt;=AH$5)),AH$9*(1-AH$7)^(AH141-1),0)</f>
        <v>0</v>
      </c>
      <c r="AJ141" s="116"/>
      <c r="AK141" s="140">
        <f>IF(((AJ141&gt;=1)*AND(AJ141&lt;=AJ$5)),AJ$9*(1-AJ$7)^(AJ141-1),0)</f>
        <v>0</v>
      </c>
      <c r="AL141" s="116"/>
      <c r="AM141" s="140">
        <f>IF(((AL141&gt;=1)*AND(AL141&lt;=AL$4)),AL$9*(1-AL$7)^(AL141-1),0)</f>
        <v>0</v>
      </c>
      <c r="AN141" s="116"/>
      <c r="AO141" s="140">
        <f>IF(((AN141&gt;=1)*AND(AN141&lt;=AN$4)),AN$9*(1-AN$7)^(AN141-1),0)</f>
        <v>0</v>
      </c>
      <c r="AP141" s="116"/>
      <c r="AQ141" s="140">
        <f>IF(((AP141&gt;=1)*AND(AP141&lt;=AP$4)),AP$9*(1-AP$7)^(AP141-1),0)</f>
        <v>0</v>
      </c>
      <c r="AR141" s="116"/>
      <c r="AS141" s="140">
        <f>IF(((AR141&gt;=1)*AND(AR141&lt;=AR$4)),AR$9*(1-AR$7)^(AR141-1),0)</f>
        <v>0</v>
      </c>
      <c r="AT141" s="116"/>
      <c r="AU141" s="140">
        <f>IF(((AT141&gt;=1)*AND(AT141&lt;=AT$5)),AT$9*(1-AT$7)^(AT141-1),0)</f>
        <v>0</v>
      </c>
      <c r="AV141" s="153"/>
      <c r="AW141" s="116"/>
      <c r="AX141" s="140">
        <f>LARGE((AZ141,BB141,BD141,BF141,BH141,BJ141,BL141,BN141),1)</f>
        <v>0</v>
      </c>
      <c r="AY141" s="116"/>
      <c r="AZ141" s="140">
        <f>IF(((AY141&gt;=1)*AND(AY141&lt;=AY$5)),AY$9*(1-AY$7)^(AY141-1),0)</f>
        <v>0</v>
      </c>
      <c r="BA141" s="116"/>
      <c r="BB141" s="140">
        <f>IF(((BA141&gt;=1)*AND(BA141&lt;=BA$5)),BA$9*(1-BA$7)^(BA141-1),0)</f>
        <v>0</v>
      </c>
      <c r="BC141" s="153"/>
      <c r="BD141" s="140">
        <f>IF(((BC141&gt;=1)*AND(BC141&lt;=BC$5)),BC$9*(1-BC$7)^(BC141-1),0)</f>
        <v>0</v>
      </c>
      <c r="BE141" s="291"/>
      <c r="BF141" s="140">
        <f>IF(((BE141&gt;=1)*AND(BE141&lt;=BE$5)),BE$9*(1-BE$7)^(BE141-1),0)</f>
        <v>0</v>
      </c>
      <c r="BG141" s="291"/>
      <c r="BH141" s="140">
        <f>IF(((BG141&gt;=1)*AND(BG141&lt;=BG$5)),BG$9*(1-BG$7)^(BG141-1),0)</f>
        <v>0</v>
      </c>
      <c r="BI141" s="291"/>
      <c r="BJ141" s="140">
        <f>IF(((BI141&gt;=1)*AND(BI141&lt;=BI$5)),BI$9*(1-BI$7)^(BI141-1),0)</f>
        <v>0</v>
      </c>
      <c r="BK141" s="291"/>
      <c r="BL141" s="140">
        <f>IF(((BK141&gt;=1)*AND(BK141&lt;=BK$5)),BK$9*(1-BK$7)^(BK141-1),0)</f>
        <v>0</v>
      </c>
      <c r="BM141" s="116"/>
      <c r="BN141" s="262">
        <f>IF(((BM141&gt;=1)*AND(BM141&lt;=BM$5)),BM$9*(1-BM$7)^(BM141-1),0)</f>
        <v>0</v>
      </c>
    </row>
    <row r="142" spans="1:66" s="103" customFormat="1" ht="18" customHeight="1" x14ac:dyDescent="0.15">
      <c r="A142" s="112">
        <f>RANK($H142,($H$11:$H$222),0)</f>
        <v>89</v>
      </c>
      <c r="B142" s="168" t="s">
        <v>199</v>
      </c>
      <c r="C142" s="112" t="s">
        <v>67</v>
      </c>
      <c r="D142" s="183">
        <f>LARGE((K142,M142,O142,Q142,S142,U142,W142,Y142,AA142,AC142,AE142,AG142,AI142,AK142,AM142,AU142,AX142,AZ142,BB142,BD142,BF142,BH142,BJ142,BL142,BN142),1)</f>
        <v>0</v>
      </c>
      <c r="E142" s="183">
        <f>LARGE((K142,M142,O142,Q142,S142,U142,W142,Y142,AA142,AC142,AE142,AG142,AI142,AK142,AM142,AU142,AX142),2)</f>
        <v>0</v>
      </c>
      <c r="F142" s="183">
        <f>LARGE((K142,M142,O142,Q142,S142,U142,W142,Y142,AA142,AC142,AE142,AG142,AI142,AK142,AM142,AU142,AX142),3)</f>
        <v>0</v>
      </c>
      <c r="G142" s="235"/>
      <c r="H142" s="110">
        <f>SUM(D142:G142)</f>
        <v>0</v>
      </c>
      <c r="I142" s="240"/>
      <c r="J142" s="116"/>
      <c r="K142" s="140">
        <f>IF(((J142&gt;=1)*AND(J142&lt;=J$5)),J$9*(1-J$7)^(J142-1),0)</f>
        <v>0</v>
      </c>
      <c r="L142" s="96"/>
      <c r="M142" s="140">
        <f>IF(((L142&gt;=1)*AND(L142&lt;=L$5)),L$9*(1-L$7)^(L142-1),0)</f>
        <v>0</v>
      </c>
      <c r="N142" s="116"/>
      <c r="O142" s="140">
        <f>IF(((N142&gt;=1)*AND(N142&lt;=N$5)),N$9*(1-N$7)^(N142-1),0)</f>
        <v>0</v>
      </c>
      <c r="P142" s="116"/>
      <c r="Q142" s="140">
        <f>IF(((P142&gt;=1)*AND(P142&lt;=P$5)),P$9*(1-P$7)^(P142-1),0)</f>
        <v>0</v>
      </c>
      <c r="R142" s="116"/>
      <c r="S142" s="140">
        <f>IF(((R142&gt;=1)*AND(R142&lt;=R$5)),R$9*(1-R$7)^(R142-1),0)</f>
        <v>0</v>
      </c>
      <c r="T142" s="116"/>
      <c r="U142" s="140">
        <f>IF(((T142&gt;=1)*AND(T142&lt;=T$5)),T$9*(1-T$7)^(T142-1),0)</f>
        <v>0</v>
      </c>
      <c r="V142" s="96"/>
      <c r="W142" s="140">
        <f>IF(((V142&gt;=1)*AND(V142&lt;=V$5)),V$9*(1-V$7)^(V142-1),0)</f>
        <v>0</v>
      </c>
      <c r="X142" s="116"/>
      <c r="Y142" s="140">
        <f>IF(((X142&gt;=1)*AND(X142&lt;=X$5)),X$9*(1-X$7)^(X142-1),0)</f>
        <v>0</v>
      </c>
      <c r="Z142" s="141"/>
      <c r="AA142" s="140">
        <f>IF(((Z142&gt;=1)*AND(Z142&lt;=Z$5)),Z$9*(1-Z$7)^(Z142-1),0)</f>
        <v>0</v>
      </c>
      <c r="AB142" s="141"/>
      <c r="AC142" s="140">
        <f>IF(((AB142&gt;=1)*AND(AB142&lt;=AB$5)),AB$9*(1-AB$7)^(AB142-1),0)</f>
        <v>0</v>
      </c>
      <c r="AD142" s="116"/>
      <c r="AE142" s="140">
        <f>IF(((AD142&gt;=1)*AND(AD142&lt;=AD$5)),AD$9*(1-AD$7)^(AD142-1),0)</f>
        <v>0</v>
      </c>
      <c r="AF142" s="116"/>
      <c r="AG142" s="140">
        <f>IF(((AF142&gt;=1)*AND(AF142&lt;=AF$5)),AF$9*(1-AF$7)^(AF142-1),0)</f>
        <v>0</v>
      </c>
      <c r="AH142" s="116"/>
      <c r="AI142" s="140">
        <f>IF(((AH142&gt;=1)*AND(AH142&lt;=AH$5)),AH$9*(1-AH$7)^(AH142-1),0)</f>
        <v>0</v>
      </c>
      <c r="AJ142" s="116"/>
      <c r="AK142" s="140">
        <f>IF(((AJ142&gt;=1)*AND(AJ142&lt;=AJ$5)),AJ$9*(1-AJ$7)^(AJ142-1),0)</f>
        <v>0</v>
      </c>
      <c r="AL142" s="116"/>
      <c r="AM142" s="140">
        <f>IF(((AL142&gt;=1)*AND(AL142&lt;=AL$4)),AL$9*(1-AL$7)^(AL142-1),0)</f>
        <v>0</v>
      </c>
      <c r="AN142" s="155"/>
      <c r="AO142" s="156">
        <f>IF(((AN142&gt;=1)*AND(AN142&lt;=AN$4)),AN$9*(1-AN$7)^(AN142-1),0)</f>
        <v>0</v>
      </c>
      <c r="AP142" s="116"/>
      <c r="AQ142" s="140">
        <f>IF(((AP142&gt;=1)*AND(AP142&lt;=AP$4)),AP$9*(1-AP$7)^(AP142-1),0)</f>
        <v>0</v>
      </c>
      <c r="AR142" s="116"/>
      <c r="AS142" s="140">
        <f>IF(((AR142&gt;=1)*AND(AR142&lt;=AR$4)),AR$9*(1-AR$7)^(AR142-1),0)</f>
        <v>0</v>
      </c>
      <c r="AT142" s="116"/>
      <c r="AU142" s="140">
        <f>IF(((AT142&gt;=1)*AND(AT142&lt;=AT$5)),AT$9*(1-AT$7)^(AT142-1),0)</f>
        <v>0</v>
      </c>
      <c r="AV142" s="153"/>
      <c r="AW142" s="116"/>
      <c r="AX142" s="140">
        <f>LARGE((AZ142,BB142,BD142,BF142,BH142,BJ142,BL142,BN142),1)</f>
        <v>0</v>
      </c>
      <c r="AY142" s="116"/>
      <c r="AZ142" s="140">
        <f>IF(((AY142&gt;=1)*AND(AY142&lt;=AY$5)),AY$9*(1-AY$7)^(AY142-1),0)</f>
        <v>0</v>
      </c>
      <c r="BA142" s="116"/>
      <c r="BB142" s="140">
        <f>IF(((BA142&gt;=1)*AND(BA142&lt;=BA$5)),BA$9*(1-BA$7)^(BA142-1),0)</f>
        <v>0</v>
      </c>
      <c r="BC142" s="153"/>
      <c r="BD142" s="140">
        <f>IF(((BC142&gt;=1)*AND(BC142&lt;=BC$5)),BC$9*(1-BC$7)^(BC142-1),0)</f>
        <v>0</v>
      </c>
      <c r="BE142" s="291"/>
      <c r="BF142" s="140">
        <f>IF(((BE142&gt;=1)*AND(BE142&lt;=BE$5)),BE$9*(1-BE$7)^(BE142-1),0)</f>
        <v>0</v>
      </c>
      <c r="BG142" s="291"/>
      <c r="BH142" s="140">
        <f>IF(((BG142&gt;=1)*AND(BG142&lt;=BG$5)),BG$9*(1-BG$7)^(BG142-1),0)</f>
        <v>0</v>
      </c>
      <c r="BI142" s="291"/>
      <c r="BJ142" s="140">
        <f>IF(((BI142&gt;=1)*AND(BI142&lt;=BI$5)),BI$9*(1-BI$7)^(BI142-1),0)</f>
        <v>0</v>
      </c>
      <c r="BK142" s="291"/>
      <c r="BL142" s="140">
        <f>IF(((BK142&gt;=1)*AND(BK142&lt;=BK$5)),BK$9*(1-BK$7)^(BK142-1),0)</f>
        <v>0</v>
      </c>
      <c r="BM142" s="116"/>
      <c r="BN142" s="262">
        <f>IF(((BM142&gt;=1)*AND(BM142&lt;=BM$5)),BM$9*(1-BM$7)^(BM142-1),0)</f>
        <v>0</v>
      </c>
    </row>
    <row r="143" spans="1:66" s="103" customFormat="1" ht="18" customHeight="1" x14ac:dyDescent="0.15">
      <c r="A143" s="112">
        <f>RANK($H143,($H$11:$H$222),0)</f>
        <v>89</v>
      </c>
      <c r="B143" s="168" t="s">
        <v>100</v>
      </c>
      <c r="C143" s="112" t="s">
        <v>69</v>
      </c>
      <c r="D143" s="183">
        <f>LARGE((K143,M143,O143,Q143,S143,U143,W143,Y143,AA143,AC143,AE143,AG143,AI143,AK143,AM143,AU143,AX143,AZ143,BB143,BD143,BF143,BH143,BJ143,BL143,BN143),1)</f>
        <v>0</v>
      </c>
      <c r="E143" s="183">
        <f>LARGE((K143,M143,O143,Q143,S143,U143,W143,Y143,AA143,AC143,AE143,AG143,AI143,AK143,AM143,AU143,AX143),2)</f>
        <v>0</v>
      </c>
      <c r="F143" s="183">
        <f>LARGE((K143,M143,O143,Q143,S143,U143,W143,Y143,AA143,AC143,AE143,AG143,AI143,AK143,AM143,AU143,AX143),3)</f>
        <v>0</v>
      </c>
      <c r="G143" s="235"/>
      <c r="H143" s="110">
        <f>SUM(D143:G143)</f>
        <v>0</v>
      </c>
      <c r="I143" s="240"/>
      <c r="J143" s="116"/>
      <c r="K143" s="140">
        <f>IF(((J143&gt;=1)*AND(J143&lt;=J$5)),J$9*(1-J$7)^(J143-1),0)</f>
        <v>0</v>
      </c>
      <c r="L143" s="96"/>
      <c r="M143" s="140">
        <f>IF(((L143&gt;=1)*AND(L143&lt;=L$5)),L$9*(1-L$7)^(L143-1),0)</f>
        <v>0</v>
      </c>
      <c r="N143" s="116"/>
      <c r="O143" s="140">
        <f>IF(((N143&gt;=1)*AND(N143&lt;=N$5)),N$9*(1-N$7)^(N143-1),0)</f>
        <v>0</v>
      </c>
      <c r="P143" s="116"/>
      <c r="Q143" s="140">
        <f>IF(((P143&gt;=1)*AND(P143&lt;=P$5)),P$9*(1-P$7)^(P143-1),0)</f>
        <v>0</v>
      </c>
      <c r="R143" s="116"/>
      <c r="S143" s="140">
        <f>IF(((R143&gt;=1)*AND(R143&lt;=R$5)),R$9*(1-R$7)^(R143-1),0)</f>
        <v>0</v>
      </c>
      <c r="T143" s="116"/>
      <c r="U143" s="140">
        <f>IF(((T143&gt;=1)*AND(T143&lt;=T$5)),T$9*(1-T$7)^(T143-1),0)</f>
        <v>0</v>
      </c>
      <c r="V143" s="96"/>
      <c r="W143" s="140">
        <f>IF(((V143&gt;=1)*AND(V143&lt;=V$5)),V$9*(1-V$7)^(V143-1),0)</f>
        <v>0</v>
      </c>
      <c r="X143" s="116"/>
      <c r="Y143" s="140">
        <f>IF(((X143&gt;=1)*AND(X143&lt;=X$5)),X$9*(1-X$7)^(X143-1),0)</f>
        <v>0</v>
      </c>
      <c r="Z143" s="141"/>
      <c r="AA143" s="140">
        <f>IF(((Z143&gt;=1)*AND(Z143&lt;=Z$5)),Z$9*(1-Z$7)^(Z143-1),0)</f>
        <v>0</v>
      </c>
      <c r="AB143" s="141"/>
      <c r="AC143" s="140">
        <f>IF(((AB143&gt;=1)*AND(AB143&lt;=AB$5)),AB$9*(1-AB$7)^(AB143-1),0)</f>
        <v>0</v>
      </c>
      <c r="AD143" s="116"/>
      <c r="AE143" s="140">
        <f>IF(((AD143&gt;=1)*AND(AD143&lt;=AD$5)),AD$9*(1-AD$7)^(AD143-1),0)</f>
        <v>0</v>
      </c>
      <c r="AF143" s="116"/>
      <c r="AG143" s="140">
        <f>IF(((AF143&gt;=1)*AND(AF143&lt;=AF$5)),AF$9*(1-AF$7)^(AF143-1),0)</f>
        <v>0</v>
      </c>
      <c r="AH143" s="116"/>
      <c r="AI143" s="140">
        <f>IF(((AH143&gt;=1)*AND(AH143&lt;=AH$5)),AH$9*(1-AH$7)^(AH143-1),0)</f>
        <v>0</v>
      </c>
      <c r="AJ143" s="116"/>
      <c r="AK143" s="140">
        <f>IF(((AJ143&gt;=1)*AND(AJ143&lt;=AJ$5)),AJ$9*(1-AJ$7)^(AJ143-1),0)</f>
        <v>0</v>
      </c>
      <c r="AL143" s="116"/>
      <c r="AM143" s="140">
        <f>IF(((AL143&gt;=1)*AND(AL143&lt;=AL$4)),AL$9*(1-AL$7)^(AL143-1),0)</f>
        <v>0</v>
      </c>
      <c r="AN143" s="116"/>
      <c r="AO143" s="140">
        <f>IF(((AN143&gt;=1)*AND(AN143&lt;=AN$4)),AN$9*(1-AN$7)^(AN143-1),0)</f>
        <v>0</v>
      </c>
      <c r="AP143" s="116"/>
      <c r="AQ143" s="140">
        <f>IF(((AP143&gt;=1)*AND(AP143&lt;=AP$4)),AP$9*(1-AP$7)^(AP143-1),0)</f>
        <v>0</v>
      </c>
      <c r="AR143" s="116"/>
      <c r="AS143" s="140">
        <f>IF(((AR143&gt;=1)*AND(AR143&lt;=AR$4)),AR$9*(1-AR$7)^(AR143-1),0)</f>
        <v>0</v>
      </c>
      <c r="AT143" s="116"/>
      <c r="AU143" s="140">
        <f>IF(((AT143&gt;=1)*AND(AT143&lt;=AT$5)),AT$9*(1-AT$7)^(AT143-1),0)</f>
        <v>0</v>
      </c>
      <c r="AV143" s="153"/>
      <c r="AW143" s="116"/>
      <c r="AX143" s="140">
        <f>LARGE((AZ143,BB143,BD143,BF143,BH143,BJ143,BL143,BN143),1)</f>
        <v>0</v>
      </c>
      <c r="AY143" s="116"/>
      <c r="AZ143" s="140">
        <f>IF(((AY143&gt;=1)*AND(AY143&lt;=AY$5)),AY$9*(1-AY$7)^(AY143-1),0)</f>
        <v>0</v>
      </c>
      <c r="BA143" s="116"/>
      <c r="BB143" s="140">
        <f>IF(((BA143&gt;=1)*AND(BA143&lt;=BA$5)),BA$9*(1-BA$7)^(BA143-1),0)</f>
        <v>0</v>
      </c>
      <c r="BC143" s="153"/>
      <c r="BD143" s="140">
        <f>IF(((BC143&gt;=1)*AND(BC143&lt;=BC$5)),BC$9*(1-BC$7)^(BC143-1),0)</f>
        <v>0</v>
      </c>
      <c r="BE143" s="291"/>
      <c r="BF143" s="140">
        <f>IF(((BE143&gt;=1)*AND(BE143&lt;=BE$5)),BE$9*(1-BE$7)^(BE143-1),0)</f>
        <v>0</v>
      </c>
      <c r="BG143" s="291"/>
      <c r="BH143" s="140">
        <f>IF(((BG143&gt;=1)*AND(BG143&lt;=BG$5)),BG$9*(1-BG$7)^(BG143-1),0)</f>
        <v>0</v>
      </c>
      <c r="BI143" s="291"/>
      <c r="BJ143" s="140">
        <f>IF(((BI143&gt;=1)*AND(BI143&lt;=BI$5)),BI$9*(1-BI$7)^(BI143-1),0)</f>
        <v>0</v>
      </c>
      <c r="BK143" s="291"/>
      <c r="BL143" s="140">
        <f>IF(((BK143&gt;=1)*AND(BK143&lt;=BK$5)),BK$9*(1-BK$7)^(BK143-1),0)</f>
        <v>0</v>
      </c>
      <c r="BM143" s="116"/>
      <c r="BN143" s="262">
        <f>IF(((BM143&gt;=1)*AND(BM143&lt;=BM$5)),BM$9*(1-BM$7)^(BM143-1),0)</f>
        <v>0</v>
      </c>
    </row>
    <row r="144" spans="1:66" s="103" customFormat="1" ht="18" customHeight="1" x14ac:dyDescent="0.15">
      <c r="A144" s="112">
        <f>RANK($H144,($H$11:$H$222),0)</f>
        <v>89</v>
      </c>
      <c r="B144" s="168" t="s">
        <v>101</v>
      </c>
      <c r="C144" s="112" t="s">
        <v>65</v>
      </c>
      <c r="D144" s="183">
        <f>LARGE((K144,M144,O144,Q144,S144,U144,W144,Y144,AA144,AC144,AE144,AG144,AI144,AK144,AM144,AU144,AX144,AZ144,BB144,BD144,BF144,BH144,BJ144,BL144,BN144),1)</f>
        <v>0</v>
      </c>
      <c r="E144" s="183">
        <f>LARGE((K144,M144,O144,Q144,S144,U144,W144,Y144,AA144,AC144,AE144,AG144,AI144,AK144,AM144,AU144,AX144),2)</f>
        <v>0</v>
      </c>
      <c r="F144" s="183">
        <f>LARGE((K144,M144,O144,Q144,S144,U144,W144,Y144,AA144,AC144,AE144,AG144,AI144,AK144,AM144,AU144,AX144),3)</f>
        <v>0</v>
      </c>
      <c r="G144" s="235"/>
      <c r="H144" s="110">
        <f>SUM(D144:G144)</f>
        <v>0</v>
      </c>
      <c r="I144" s="240"/>
      <c r="J144" s="116"/>
      <c r="K144" s="140">
        <f>IF(((J144&gt;=1)*AND(J144&lt;=J$5)),J$9*(1-J$7)^(J144-1),0)</f>
        <v>0</v>
      </c>
      <c r="L144" s="96"/>
      <c r="M144" s="140">
        <f>IF(((L144&gt;=1)*AND(L144&lt;=L$5)),L$9*(1-L$7)^(L144-1),0)</f>
        <v>0</v>
      </c>
      <c r="N144" s="116"/>
      <c r="O144" s="140">
        <f>IF(((N144&gt;=1)*AND(N144&lt;=N$5)),N$9*(1-N$7)^(N144-1),0)</f>
        <v>0</v>
      </c>
      <c r="P144" s="116"/>
      <c r="Q144" s="140">
        <f>IF(((P144&gt;=1)*AND(P144&lt;=P$5)),P$9*(1-P$7)^(P144-1),0)</f>
        <v>0</v>
      </c>
      <c r="R144" s="116"/>
      <c r="S144" s="140">
        <f>IF(((R144&gt;=1)*AND(R144&lt;=R$5)),R$9*(1-R$7)^(R144-1),0)</f>
        <v>0</v>
      </c>
      <c r="T144" s="116"/>
      <c r="U144" s="140">
        <f>IF(((T144&gt;=1)*AND(T144&lt;=T$5)),T$9*(1-T$7)^(T144-1),0)</f>
        <v>0</v>
      </c>
      <c r="V144" s="96"/>
      <c r="W144" s="140">
        <f>IF(((V144&gt;=1)*AND(V144&lt;=V$5)),V$9*(1-V$7)^(V144-1),0)</f>
        <v>0</v>
      </c>
      <c r="X144" s="116"/>
      <c r="Y144" s="140">
        <f>IF(((X144&gt;=1)*AND(X144&lt;=X$5)),X$9*(1-X$7)^(X144-1),0)</f>
        <v>0</v>
      </c>
      <c r="Z144" s="141"/>
      <c r="AA144" s="140">
        <f>IF(((Z144&gt;=1)*AND(Z144&lt;=Z$5)),Z$9*(1-Z$7)^(Z144-1),0)</f>
        <v>0</v>
      </c>
      <c r="AB144" s="141"/>
      <c r="AC144" s="140">
        <f>IF(((AB144&gt;=1)*AND(AB144&lt;=AB$5)),AB$9*(1-AB$7)^(AB144-1),0)</f>
        <v>0</v>
      </c>
      <c r="AD144" s="116"/>
      <c r="AE144" s="140">
        <f>IF(((AD144&gt;=1)*AND(AD144&lt;=AD$5)),AD$9*(1-AD$7)^(AD144-1),0)</f>
        <v>0</v>
      </c>
      <c r="AF144" s="116"/>
      <c r="AG144" s="140">
        <f>IF(((AF144&gt;=1)*AND(AF144&lt;=AF$5)),AF$9*(1-AF$7)^(AF144-1),0)</f>
        <v>0</v>
      </c>
      <c r="AH144" s="116"/>
      <c r="AI144" s="140">
        <f>IF(((AH144&gt;=1)*AND(AH144&lt;=AH$5)),AH$9*(1-AH$7)^(AH144-1),0)</f>
        <v>0</v>
      </c>
      <c r="AJ144" s="116"/>
      <c r="AK144" s="140">
        <f>IF(((AJ144&gt;=1)*AND(AJ144&lt;=AJ$5)),AJ$9*(1-AJ$7)^(AJ144-1),0)</f>
        <v>0</v>
      </c>
      <c r="AL144" s="116"/>
      <c r="AM144" s="140">
        <f>IF(((AL144&gt;=1)*AND(AL144&lt;=AL$4)),AL$9*(1-AL$7)^(AL144-1),0)</f>
        <v>0</v>
      </c>
      <c r="AN144" s="155"/>
      <c r="AO144" s="156">
        <f>IF(((AN144&gt;=1)*AND(AN144&lt;=AN$4)),AN$9*(1-AN$7)^(AN144-1),0)</f>
        <v>0</v>
      </c>
      <c r="AP144" s="116"/>
      <c r="AQ144" s="140">
        <f>IF(((AP144&gt;=1)*AND(AP144&lt;=AP$4)),AP$9*(1-AP$7)^(AP144-1),0)</f>
        <v>0</v>
      </c>
      <c r="AR144" s="116"/>
      <c r="AS144" s="140">
        <f>IF(((AR144&gt;=1)*AND(AR144&lt;=AR$4)),AR$9*(1-AR$7)^(AR144-1),0)</f>
        <v>0</v>
      </c>
      <c r="AT144" s="116"/>
      <c r="AU144" s="140">
        <f>IF(((AT144&gt;=1)*AND(AT144&lt;=AT$5)),AT$9*(1-AT$7)^(AT144-1),0)</f>
        <v>0</v>
      </c>
      <c r="AV144" s="153"/>
      <c r="AW144" s="116"/>
      <c r="AX144" s="140">
        <f>LARGE((AZ144,BB144,BD144,BF144,BH144,BJ144,BL144,BN144),1)</f>
        <v>0</v>
      </c>
      <c r="AY144" s="116"/>
      <c r="AZ144" s="140">
        <f>IF(((AY144&gt;=1)*AND(AY144&lt;=AY$5)),AY$9*(1-AY$7)^(AY144-1),0)</f>
        <v>0</v>
      </c>
      <c r="BA144" s="116"/>
      <c r="BB144" s="140">
        <f>IF(((BA144&gt;=1)*AND(BA144&lt;=BA$5)),BA$9*(1-BA$7)^(BA144-1),0)</f>
        <v>0</v>
      </c>
      <c r="BC144" s="153"/>
      <c r="BD144" s="140">
        <f>IF(((BC144&gt;=1)*AND(BC144&lt;=BC$5)),BC$9*(1-BC$7)^(BC144-1),0)</f>
        <v>0</v>
      </c>
      <c r="BE144" s="291"/>
      <c r="BF144" s="140">
        <f>IF(((BE144&gt;=1)*AND(BE144&lt;=BE$5)),BE$9*(1-BE$7)^(BE144-1),0)</f>
        <v>0</v>
      </c>
      <c r="BG144" s="291"/>
      <c r="BH144" s="140">
        <f>IF(((BG144&gt;=1)*AND(BG144&lt;=BG$5)),BG$9*(1-BG$7)^(BG144-1),0)</f>
        <v>0</v>
      </c>
      <c r="BI144" s="291"/>
      <c r="BJ144" s="140">
        <f>IF(((BI144&gt;=1)*AND(BI144&lt;=BI$5)),BI$9*(1-BI$7)^(BI144-1),0)</f>
        <v>0</v>
      </c>
      <c r="BK144" s="291"/>
      <c r="BL144" s="140">
        <f>IF(((BK144&gt;=1)*AND(BK144&lt;=BK$5)),BK$9*(1-BK$7)^(BK144-1),0)</f>
        <v>0</v>
      </c>
      <c r="BM144" s="116"/>
      <c r="BN144" s="262">
        <f>IF(((BM144&gt;=1)*AND(BM144&lt;=BM$5)),BM$9*(1-BM$7)^(BM144-1),0)</f>
        <v>0</v>
      </c>
    </row>
    <row r="145" spans="1:66" s="103" customFormat="1" ht="18" customHeight="1" x14ac:dyDescent="0.15">
      <c r="A145" s="112">
        <f>RANK($H145,($H$11:$H$222),0)</f>
        <v>89</v>
      </c>
      <c r="B145" s="168" t="s">
        <v>223</v>
      </c>
      <c r="C145" s="112" t="s">
        <v>167</v>
      </c>
      <c r="D145" s="183">
        <f>LARGE((K145,M145,O145,Q145,S145,U145,W145,Y145,AA145,AC145,AE145,AG145,AI145,AK145,AM145,AU145,AX145,AZ145,BB145,BD145,BF145,BH145,BJ145,BL145,BN145),1)</f>
        <v>0</v>
      </c>
      <c r="E145" s="183">
        <f>LARGE((K145,M145,O145,Q145,S145,U145,W145,Y145,AA145,AC145,AE145,AG145,AI145,AK145,AM145,AU145,AX145),2)</f>
        <v>0</v>
      </c>
      <c r="F145" s="183">
        <f>LARGE((K145,M145,O145,Q145,S145,U145,W145,Y145,AA145,AC145,AE145,AG145,AI145,AK145,AM145,AU145,AX145),3)</f>
        <v>0</v>
      </c>
      <c r="G145" s="235"/>
      <c r="H145" s="110">
        <f>SUM(D145:G145)</f>
        <v>0</v>
      </c>
      <c r="I145" s="240"/>
      <c r="J145" s="116"/>
      <c r="K145" s="140">
        <f>IF(((J145&gt;=1)*AND(J145&lt;=J$5)),J$9*(1-J$7)^(J145-1),0)</f>
        <v>0</v>
      </c>
      <c r="L145" s="96"/>
      <c r="M145" s="140">
        <f>IF(((L145&gt;=1)*AND(L145&lt;=L$5)),L$9*(1-L$7)^(L145-1),0)</f>
        <v>0</v>
      </c>
      <c r="N145" s="116"/>
      <c r="O145" s="140">
        <f>IF(((N145&gt;=1)*AND(N145&lt;=N$5)),N$9*(1-N$7)^(N145-1),0)</f>
        <v>0</v>
      </c>
      <c r="P145" s="116"/>
      <c r="Q145" s="140">
        <f>IF(((P145&gt;=1)*AND(P145&lt;=P$5)),P$9*(1-P$7)^(P145-1),0)</f>
        <v>0</v>
      </c>
      <c r="R145" s="116"/>
      <c r="S145" s="140">
        <f>IF(((R145&gt;=1)*AND(R145&lt;=R$5)),R$9*(1-R$7)^(R145-1),0)</f>
        <v>0</v>
      </c>
      <c r="T145" s="116"/>
      <c r="U145" s="140">
        <f>IF(((T145&gt;=1)*AND(T145&lt;=T$5)),T$9*(1-T$7)^(T145-1),0)</f>
        <v>0</v>
      </c>
      <c r="V145" s="96"/>
      <c r="W145" s="140">
        <f>IF(((V145&gt;=1)*AND(V145&lt;=V$5)),V$9*(1-V$7)^(V145-1),0)</f>
        <v>0</v>
      </c>
      <c r="X145" s="116"/>
      <c r="Y145" s="140">
        <f>IF(((X145&gt;=1)*AND(X145&lt;=X$5)),X$9*(1-X$7)^(X145-1),0)</f>
        <v>0</v>
      </c>
      <c r="Z145" s="141"/>
      <c r="AA145" s="140">
        <f>IF(((Z145&gt;=1)*AND(Z145&lt;=Z$5)),Z$9*(1-Z$7)^(Z145-1),0)</f>
        <v>0</v>
      </c>
      <c r="AB145" s="141"/>
      <c r="AC145" s="140">
        <f>IF(((AB145&gt;=1)*AND(AB145&lt;=AB$5)),AB$9*(1-AB$7)^(AB145-1),0)</f>
        <v>0</v>
      </c>
      <c r="AD145" s="116"/>
      <c r="AE145" s="140">
        <f>IF(((AD145&gt;=1)*AND(AD145&lt;=AD$5)),AD$9*(1-AD$7)^(AD145-1),0)</f>
        <v>0</v>
      </c>
      <c r="AF145" s="116"/>
      <c r="AG145" s="140">
        <f>IF(((AF145&gt;=1)*AND(AF145&lt;=AF$5)),AF$9*(1-AF$7)^(AF145-1),0)</f>
        <v>0</v>
      </c>
      <c r="AH145" s="116"/>
      <c r="AI145" s="140">
        <f>IF(((AH145&gt;=1)*AND(AH145&lt;=AH$5)),AH$9*(1-AH$7)^(AH145-1),0)</f>
        <v>0</v>
      </c>
      <c r="AJ145" s="116"/>
      <c r="AK145" s="140">
        <f>IF(((AJ145&gt;=1)*AND(AJ145&lt;=AJ$5)),AJ$9*(1-AJ$7)^(AJ145-1),0)</f>
        <v>0</v>
      </c>
      <c r="AL145" s="116"/>
      <c r="AM145" s="140">
        <f>IF(((AL145&gt;=1)*AND(AL145&lt;=AL$4)),AL$9*(1-AL$7)^(AL145-1),0)</f>
        <v>0</v>
      </c>
      <c r="AN145" s="155"/>
      <c r="AO145" s="156">
        <f>IF(((AN145&gt;=1)*AND(AN145&lt;=AN$4)),AN$9*(1-AN$7)^(AN145-1),0)</f>
        <v>0</v>
      </c>
      <c r="AP145" s="116"/>
      <c r="AQ145" s="140">
        <f>IF(((AP145&gt;=1)*AND(AP145&lt;=AP$4)),AP$9*(1-AP$7)^(AP145-1),0)</f>
        <v>0</v>
      </c>
      <c r="AR145" s="116"/>
      <c r="AS145" s="140">
        <f>IF(((AR145&gt;=1)*AND(AR145&lt;=AR$4)),AR$9*(1-AR$7)^(AR145-1),0)</f>
        <v>0</v>
      </c>
      <c r="AT145" s="116"/>
      <c r="AU145" s="140">
        <f>IF(((AT145&gt;=1)*AND(AT145&lt;=AT$5)),AT$9*(1-AT$7)^(AT145-1),0)</f>
        <v>0</v>
      </c>
      <c r="AW145" s="116"/>
      <c r="AX145" s="140">
        <f>LARGE((AZ145,BB145,BD145,BF145,BH145,BJ145,BL145,BN145),1)</f>
        <v>0</v>
      </c>
      <c r="AY145" s="116"/>
      <c r="AZ145" s="140">
        <f>IF(((AY145&gt;=1)*AND(AY145&lt;=AY$5)),AY$9*(1-AY$7)^(AY145-1),0)</f>
        <v>0</v>
      </c>
      <c r="BA145" s="116"/>
      <c r="BB145" s="140">
        <f>IF(((BA145&gt;=1)*AND(BA145&lt;=BA$5)),BA$9*(1-BA$7)^(BA145-1),0)</f>
        <v>0</v>
      </c>
      <c r="BD145" s="140">
        <f>IF(((BC145&gt;=1)*AND(BC145&lt;=BC$5)),BC$9*(1-BC$7)^(BC145-1),0)</f>
        <v>0</v>
      </c>
      <c r="BE145" s="291"/>
      <c r="BF145" s="140">
        <f>IF(((BE145&gt;=1)*AND(BE145&lt;=BE$5)),BE$9*(1-BE$7)^(BE145-1),0)</f>
        <v>0</v>
      </c>
      <c r="BG145" s="291"/>
      <c r="BH145" s="140">
        <f>IF(((BG145&gt;=1)*AND(BG145&lt;=BG$5)),BG$9*(1-BG$7)^(BG145-1),0)</f>
        <v>0</v>
      </c>
      <c r="BI145" s="291"/>
      <c r="BJ145" s="140">
        <f>IF(((BI145&gt;=1)*AND(BI145&lt;=BI$5)),BI$9*(1-BI$7)^(BI145-1),0)</f>
        <v>0</v>
      </c>
      <c r="BK145" s="291"/>
      <c r="BL145" s="140">
        <f>IF(((BK145&gt;=1)*AND(BK145&lt;=BK$5)),BK$9*(1-BK$7)^(BK145-1),0)</f>
        <v>0</v>
      </c>
      <c r="BM145" s="116"/>
      <c r="BN145" s="262">
        <f>IF(((BM145&gt;=1)*AND(BM145&lt;=BM$5)),BM$9*(1-BM$7)^(BM145-1),0)</f>
        <v>0</v>
      </c>
    </row>
    <row r="146" spans="1:66" ht="18" customHeight="1" x14ac:dyDescent="0.15">
      <c r="A146" s="112">
        <f>RANK($H146,($H$11:$H$222),0)</f>
        <v>89</v>
      </c>
      <c r="B146" s="168" t="s">
        <v>210</v>
      </c>
      <c r="C146" s="112" t="s">
        <v>67</v>
      </c>
      <c r="D146" s="183">
        <f>LARGE((K146,M146,O146,Q146,S146,U146,W146,Y146,AA146,AC146,AE146,AG146,AI146,AK146,AM146,AU146,AX146,AZ146,BB146,BD146,BF146,BH146,BJ146,BL146,BN146),1)</f>
        <v>0</v>
      </c>
      <c r="E146" s="183">
        <f>LARGE((K146,M146,O146,Q146,S146,U146,W146,Y146,AA146,AC146,AE146,AG146,AI146,AK146,AM146,AU146,AX146),2)</f>
        <v>0</v>
      </c>
      <c r="F146" s="183">
        <f>LARGE((K146,M146,O146,Q146,S146,U146,W146,Y146,AA146,AC146,AE146,AG146,AI146,AK146,AM146,AU146,AX146),3)</f>
        <v>0</v>
      </c>
      <c r="G146" s="235"/>
      <c r="H146" s="110">
        <f>SUM(D146:G146)</f>
        <v>0</v>
      </c>
      <c r="I146" s="240"/>
      <c r="J146" s="116"/>
      <c r="K146" s="140">
        <f>IF(((J146&gt;=1)*AND(J146&lt;=J$5)),J$9*(1-J$7)^(J146-1),0)</f>
        <v>0</v>
      </c>
      <c r="L146" s="96"/>
      <c r="M146" s="140">
        <f>IF(((L146&gt;=1)*AND(L146&lt;=L$5)),L$9*(1-L$7)^(L146-1),0)</f>
        <v>0</v>
      </c>
      <c r="N146" s="116"/>
      <c r="O146" s="140">
        <f>IF(((N146&gt;=1)*AND(N146&lt;=N$5)),N$9*(1-N$7)^(N146-1),0)</f>
        <v>0</v>
      </c>
      <c r="P146" s="116"/>
      <c r="Q146" s="140">
        <f>IF(((P146&gt;=1)*AND(P146&lt;=P$5)),P$9*(1-P$7)^(P146-1),0)</f>
        <v>0</v>
      </c>
      <c r="R146" s="116"/>
      <c r="S146" s="140">
        <f>IF(((R146&gt;=1)*AND(R146&lt;=R$5)),R$9*(1-R$7)^(R146-1),0)</f>
        <v>0</v>
      </c>
      <c r="T146" s="116"/>
      <c r="U146" s="140">
        <f>IF(((T146&gt;=1)*AND(T146&lt;=T$5)),T$9*(1-T$7)^(T146-1),0)</f>
        <v>0</v>
      </c>
      <c r="V146" s="96"/>
      <c r="W146" s="140">
        <f>IF(((V146&gt;=1)*AND(V146&lt;=V$5)),V$9*(1-V$7)^(V146-1),0)</f>
        <v>0</v>
      </c>
      <c r="X146" s="116"/>
      <c r="Y146" s="140">
        <f>IF(((X146&gt;=1)*AND(X146&lt;=X$5)),X$9*(1-X$7)^(X146-1),0)</f>
        <v>0</v>
      </c>
      <c r="Z146" s="141"/>
      <c r="AA146" s="140">
        <f>IF(((Z146&gt;=1)*AND(Z146&lt;=Z$5)),Z$9*(1-Z$7)^(Z146-1),0)</f>
        <v>0</v>
      </c>
      <c r="AB146" s="141"/>
      <c r="AC146" s="140">
        <f>IF(((AB146&gt;=1)*AND(AB146&lt;=AB$5)),AB$9*(1-AB$7)^(AB146-1),0)</f>
        <v>0</v>
      </c>
      <c r="AD146" s="116"/>
      <c r="AE146" s="140">
        <f>IF(((AD146&gt;=1)*AND(AD146&lt;=AD$5)),AD$9*(1-AD$7)^(AD146-1),0)</f>
        <v>0</v>
      </c>
      <c r="AF146" s="116"/>
      <c r="AG146" s="140">
        <f>IF(((AF146&gt;=1)*AND(AF146&lt;=AF$5)),AF$9*(1-AF$7)^(AF146-1),0)</f>
        <v>0</v>
      </c>
      <c r="AH146" s="116"/>
      <c r="AI146" s="140">
        <f>IF(((AH146&gt;=1)*AND(AH146&lt;=AH$5)),AH$9*(1-AH$7)^(AH146-1),0)</f>
        <v>0</v>
      </c>
      <c r="AJ146" s="116"/>
      <c r="AK146" s="140">
        <f>IF(((AJ146&gt;=1)*AND(AJ146&lt;=AJ$5)),AJ$9*(1-AJ$7)^(AJ146-1),0)</f>
        <v>0</v>
      </c>
      <c r="AL146" s="116"/>
      <c r="AM146" s="140">
        <f>IF(((AL146&gt;=1)*AND(AL146&lt;=AL$4)),AL$9*(1-AL$7)^(AL146-1),0)</f>
        <v>0</v>
      </c>
      <c r="AN146" s="155"/>
      <c r="AO146" s="156">
        <f>IF(((AN146&gt;=1)*AND(AN146&lt;=AN$4)),AN$9*(1-AN$7)^(AN146-1),0)</f>
        <v>0</v>
      </c>
      <c r="AP146" s="116"/>
      <c r="AQ146" s="140">
        <f>IF(((AP146&gt;=1)*AND(AP146&lt;=AP$4)),AP$9*(1-AP$7)^(AP146-1),0)</f>
        <v>0</v>
      </c>
      <c r="AR146" s="116"/>
      <c r="AS146" s="140">
        <f>IF(((AR146&gt;=1)*AND(AR146&lt;=AR$4)),AR$9*(1-AR$7)^(AR146-1),0)</f>
        <v>0</v>
      </c>
      <c r="AT146" s="116"/>
      <c r="AU146" s="140">
        <f>IF(((AT146&gt;=1)*AND(AT146&lt;=AT$5)),AT$9*(1-AT$7)^(AT146-1),0)</f>
        <v>0</v>
      </c>
      <c r="AV146" s="153"/>
      <c r="AW146" s="116"/>
      <c r="AX146" s="140">
        <f>LARGE((AZ146,BB146,BD146,BF146,BH146,BJ146,BL146,BN146),1)</f>
        <v>0</v>
      </c>
      <c r="AY146" s="116"/>
      <c r="AZ146" s="140">
        <f>IF(((AY146&gt;=1)*AND(AY146&lt;=AY$5)),AY$9*(1-AY$7)^(AY146-1),0)</f>
        <v>0</v>
      </c>
      <c r="BA146" s="116"/>
      <c r="BB146" s="140">
        <f>IF(((BA146&gt;=1)*AND(BA146&lt;=BA$5)),BA$9*(1-BA$7)^(BA146-1),0)</f>
        <v>0</v>
      </c>
      <c r="BC146" s="153"/>
      <c r="BD146" s="140">
        <f>IF(((BC146&gt;=1)*AND(BC146&lt;=BC$5)),BC$9*(1-BC$7)^(BC146-1),0)</f>
        <v>0</v>
      </c>
      <c r="BE146" s="291"/>
      <c r="BF146" s="140">
        <f>IF(((BE146&gt;=1)*AND(BE146&lt;=BE$5)),BE$9*(1-BE$7)^(BE146-1),0)</f>
        <v>0</v>
      </c>
      <c r="BG146" s="291"/>
      <c r="BH146" s="140">
        <f>IF(((BG146&gt;=1)*AND(BG146&lt;=BG$5)),BG$9*(1-BG$7)^(BG146-1),0)</f>
        <v>0</v>
      </c>
      <c r="BI146" s="291"/>
      <c r="BJ146" s="140">
        <f>IF(((BI146&gt;=1)*AND(BI146&lt;=BI$5)),BI$9*(1-BI$7)^(BI146-1),0)</f>
        <v>0</v>
      </c>
      <c r="BK146" s="291"/>
      <c r="BL146" s="140">
        <f>IF(((BK146&gt;=1)*AND(BK146&lt;=BK$5)),BK$9*(1-BK$7)^(BK146-1),0)</f>
        <v>0</v>
      </c>
      <c r="BM146" s="116"/>
      <c r="BN146" s="262">
        <f>IF(((BM146&gt;=1)*AND(BM146&lt;=BM$5)),BM$9*(1-BM$7)^(BM146-1),0)</f>
        <v>0</v>
      </c>
    </row>
    <row r="147" spans="1:66" ht="18" customHeight="1" x14ac:dyDescent="0.15">
      <c r="A147" s="112">
        <f>RANK($H147,($H$11:$H$222),0)</f>
        <v>89</v>
      </c>
      <c r="B147" s="168" t="s">
        <v>66</v>
      </c>
      <c r="C147" s="112" t="s">
        <v>67</v>
      </c>
      <c r="D147" s="183">
        <f>LARGE((K147,M147,O147,Q147,S147,U147,W147,Y147,AA147,AC147,AE147,AG147,AI147,AK147,AM147,AU147,AX147,AZ147,BB147,BD147,BF147,BH147,BJ147,BL147,BN147),1)</f>
        <v>0</v>
      </c>
      <c r="E147" s="183">
        <f>LARGE((K147,M147,O147,Q147,S147,U147,W147,Y147,AA147,AC147,AE147,AG147,AI147,AK147,AM147,AU147,AX147),2)</f>
        <v>0</v>
      </c>
      <c r="F147" s="183">
        <f>LARGE((K147,M147,O147,Q147,S147,U147,W147,Y147,AA147,AC147,AE147,AG147,AI147,AK147,AM147,AU147,AX147),3)</f>
        <v>0</v>
      </c>
      <c r="G147" s="235"/>
      <c r="H147" s="110">
        <f>SUM(D147:G147)</f>
        <v>0</v>
      </c>
      <c r="I147" s="240"/>
      <c r="J147" s="116"/>
      <c r="K147" s="140">
        <f>IF(((J147&gt;=1)*AND(J147&lt;=J$5)),J$9*(1-J$7)^(J147-1),0)</f>
        <v>0</v>
      </c>
      <c r="L147" s="96"/>
      <c r="M147" s="140">
        <f>IF(((L147&gt;=1)*AND(L147&lt;=L$5)),L$9*(1-L$7)^(L147-1),0)</f>
        <v>0</v>
      </c>
      <c r="N147" s="116"/>
      <c r="O147" s="140">
        <f>IF(((N147&gt;=1)*AND(N147&lt;=N$5)),N$9*(1-N$7)^(N147-1),0)</f>
        <v>0</v>
      </c>
      <c r="P147" s="116"/>
      <c r="Q147" s="140">
        <f>IF(((P147&gt;=1)*AND(P147&lt;=P$5)),P$9*(1-P$7)^(P147-1),0)</f>
        <v>0</v>
      </c>
      <c r="R147" s="116"/>
      <c r="S147" s="140">
        <f>IF(((R147&gt;=1)*AND(R147&lt;=R$5)),R$9*(1-R$7)^(R147-1),0)</f>
        <v>0</v>
      </c>
      <c r="T147" s="116"/>
      <c r="U147" s="140">
        <f>IF(((T147&gt;=1)*AND(T147&lt;=T$5)),T$9*(1-T$7)^(T147-1),0)</f>
        <v>0</v>
      </c>
      <c r="V147" s="96"/>
      <c r="W147" s="140">
        <f>IF(((V147&gt;=1)*AND(V147&lt;=V$5)),V$9*(1-V$7)^(V147-1),0)</f>
        <v>0</v>
      </c>
      <c r="X147" s="116"/>
      <c r="Y147" s="140">
        <f>IF(((X147&gt;=1)*AND(X147&lt;=X$5)),X$9*(1-X$7)^(X147-1),0)</f>
        <v>0</v>
      </c>
      <c r="Z147" s="141"/>
      <c r="AA147" s="140">
        <f>IF(((Z147&gt;=1)*AND(Z147&lt;=Z$5)),Z$9*(1-Z$7)^(Z147-1),0)</f>
        <v>0</v>
      </c>
      <c r="AB147" s="141"/>
      <c r="AC147" s="140">
        <f>IF(((AB147&gt;=1)*AND(AB147&lt;=AB$5)),AB$9*(1-AB$7)^(AB147-1),0)</f>
        <v>0</v>
      </c>
      <c r="AD147" s="116"/>
      <c r="AE147" s="140">
        <f>IF(((AD147&gt;=1)*AND(AD147&lt;=AD$5)),AD$9*(1-AD$7)^(AD147-1),0)</f>
        <v>0</v>
      </c>
      <c r="AF147" s="116"/>
      <c r="AG147" s="140">
        <f>IF(((AF147&gt;=1)*AND(AF147&lt;=AF$5)),AF$9*(1-AF$7)^(AF147-1),0)</f>
        <v>0</v>
      </c>
      <c r="AH147" s="116"/>
      <c r="AI147" s="140">
        <f>IF(((AH147&gt;=1)*AND(AH147&lt;=AH$5)),AH$9*(1-AH$7)^(AH147-1),0)</f>
        <v>0</v>
      </c>
      <c r="AJ147" s="116"/>
      <c r="AK147" s="140">
        <f>IF(((AJ147&gt;=1)*AND(AJ147&lt;=AJ$5)),AJ$9*(1-AJ$7)^(AJ147-1),0)</f>
        <v>0</v>
      </c>
      <c r="AL147" s="116"/>
      <c r="AM147" s="140">
        <f>IF(((AL147&gt;=1)*AND(AL147&lt;=AL$4)),AL$9*(1-AL$7)^(AL147-1),0)</f>
        <v>0</v>
      </c>
      <c r="AN147" s="116"/>
      <c r="AO147" s="140">
        <f>IF(((AN147&gt;=1)*AND(AN147&lt;=AN$4)),AN$9*(1-AN$7)^(AN147-1),0)</f>
        <v>0</v>
      </c>
      <c r="AP147" s="116"/>
      <c r="AQ147" s="140">
        <f>IF(((AP147&gt;=1)*AND(AP147&lt;=AP$4)),AP$9*(1-AP$7)^(AP147-1),0)</f>
        <v>0</v>
      </c>
      <c r="AR147" s="116"/>
      <c r="AS147" s="140">
        <f>IF(((AR147&gt;=1)*AND(AR147&lt;=AR$4)),AR$9*(1-AR$7)^(AR147-1),0)</f>
        <v>0</v>
      </c>
      <c r="AT147" s="116"/>
      <c r="AU147" s="140">
        <f>IF(((AT147&gt;=1)*AND(AT147&lt;=AT$5)),AT$9*(1-AT$7)^(AT147-1),0)</f>
        <v>0</v>
      </c>
      <c r="AV147" s="153"/>
      <c r="AW147" s="116"/>
      <c r="AX147" s="140">
        <f>LARGE((AZ147,BB147,BD147,BF147,BH147,BJ147,BL147,BN147),1)</f>
        <v>0</v>
      </c>
      <c r="AY147" s="116"/>
      <c r="AZ147" s="140">
        <f>IF(((AY147&gt;=1)*AND(AY147&lt;=AY$5)),AY$9*(1-AY$7)^(AY147-1),0)</f>
        <v>0</v>
      </c>
      <c r="BA147" s="116"/>
      <c r="BB147" s="140">
        <f>IF(((BA147&gt;=1)*AND(BA147&lt;=BA$5)),BA$9*(1-BA$7)^(BA147-1),0)</f>
        <v>0</v>
      </c>
      <c r="BC147" s="153"/>
      <c r="BD147" s="140">
        <f>IF(((BC147&gt;=1)*AND(BC147&lt;=BC$5)),BC$9*(1-BC$7)^(BC147-1),0)</f>
        <v>0</v>
      </c>
      <c r="BE147" s="291"/>
      <c r="BF147" s="140">
        <f>IF(((BE147&gt;=1)*AND(BE147&lt;=BE$5)),BE$9*(1-BE$7)^(BE147-1),0)</f>
        <v>0</v>
      </c>
      <c r="BG147" s="291"/>
      <c r="BH147" s="140">
        <f>IF(((BG147&gt;=1)*AND(BG147&lt;=BG$5)),BG$9*(1-BG$7)^(BG147-1),0)</f>
        <v>0</v>
      </c>
      <c r="BI147" s="291"/>
      <c r="BJ147" s="140">
        <f>IF(((BI147&gt;=1)*AND(BI147&lt;=BI$5)),BI$9*(1-BI$7)^(BI147-1),0)</f>
        <v>0</v>
      </c>
      <c r="BK147" s="291"/>
      <c r="BL147" s="140">
        <f>IF(((BK147&gt;=1)*AND(BK147&lt;=BK$5)),BK$9*(1-BK$7)^(BK147-1),0)</f>
        <v>0</v>
      </c>
      <c r="BM147" s="116"/>
      <c r="BN147" s="262">
        <f>IF(((BM147&gt;=1)*AND(BM147&lt;=BM$5)),BM$9*(1-BM$7)^(BM147-1),0)</f>
        <v>0</v>
      </c>
    </row>
    <row r="148" spans="1:66" ht="18" customHeight="1" x14ac:dyDescent="0.15">
      <c r="A148" s="112">
        <f>RANK($H148,($H$11:$H$222),0)</f>
        <v>89</v>
      </c>
      <c r="B148" s="168" t="s">
        <v>83</v>
      </c>
      <c r="C148" s="112" t="s">
        <v>84</v>
      </c>
      <c r="D148" s="183">
        <f>LARGE((K148,M148,O148,Q148,S148,U148,W148,Y148,AA148,AC148,AE148,AG148,AI148,AK148,AM148,AU148,AX148,AZ148,BB148,BD148,BF148,BH148,BJ148,BL148,BN148),1)</f>
        <v>0</v>
      </c>
      <c r="E148" s="183">
        <f>LARGE((K148,M148,O148,Q148,S148,U148,W148,Y148,AA148,AC148,AE148,AG148,AI148,AK148,AM148,AU148,AX148),2)</f>
        <v>0</v>
      </c>
      <c r="F148" s="183">
        <f>LARGE((K148,M148,O148,Q148,S148,U148,W148,Y148,AA148,AC148,AE148,AG148,AI148,AK148,AM148,AU148,AX148),3)</f>
        <v>0</v>
      </c>
      <c r="G148" s="286"/>
      <c r="H148" s="110">
        <f>SUM(D148:G148)</f>
        <v>0</v>
      </c>
      <c r="I148" s="240"/>
      <c r="J148" s="116"/>
      <c r="K148" s="140">
        <f>IF(((J148&gt;=1)*AND(J148&lt;=J$5)),J$9*(1-J$7)^(J148-1),0)</f>
        <v>0</v>
      </c>
      <c r="L148" s="96"/>
      <c r="M148" s="140">
        <f>IF(((L148&gt;=1)*AND(L148&lt;=L$5)),L$9*(1-L$7)^(L148-1),0)</f>
        <v>0</v>
      </c>
      <c r="N148" s="116"/>
      <c r="O148" s="140">
        <f>IF(((N148&gt;=1)*AND(N148&lt;=N$5)),N$9*(1-N$7)^(N148-1),0)</f>
        <v>0</v>
      </c>
      <c r="P148" s="116"/>
      <c r="Q148" s="140">
        <f>IF(((P148&gt;=1)*AND(P148&lt;=P$5)),P$9*(1-P$7)^(P148-1),0)</f>
        <v>0</v>
      </c>
      <c r="R148" s="116"/>
      <c r="S148" s="140">
        <f>IF(((R148&gt;=1)*AND(R148&lt;=R$5)),R$9*(1-R$7)^(R148-1),0)</f>
        <v>0</v>
      </c>
      <c r="T148" s="116"/>
      <c r="U148" s="140">
        <f>IF(((T148&gt;=1)*AND(T148&lt;=T$5)),T$9*(1-T$7)^(T148-1),0)</f>
        <v>0</v>
      </c>
      <c r="V148" s="96"/>
      <c r="W148" s="140">
        <f>IF(((V148&gt;=1)*AND(V148&lt;=V$5)),V$9*(1-V$7)^(V148-1),0)</f>
        <v>0</v>
      </c>
      <c r="X148" s="116"/>
      <c r="Y148" s="140">
        <f>IF(((X148&gt;=1)*AND(X148&lt;=X$5)),X$9*(1-X$7)^(X148-1),0)</f>
        <v>0</v>
      </c>
      <c r="Z148" s="141"/>
      <c r="AA148" s="140">
        <f>IF(((Z148&gt;=1)*AND(Z148&lt;=Z$5)),Z$9*(1-Z$7)^(Z148-1),0)</f>
        <v>0</v>
      </c>
      <c r="AB148" s="141"/>
      <c r="AC148" s="140">
        <f>IF(((AB148&gt;=1)*AND(AB148&lt;=AB$5)),AB$9*(1-AB$7)^(AB148-1),0)</f>
        <v>0</v>
      </c>
      <c r="AD148" s="116"/>
      <c r="AE148" s="140">
        <f>IF(((AD148&gt;=1)*AND(AD148&lt;=AD$5)),AD$9*(1-AD$7)^(AD148-1),0)</f>
        <v>0</v>
      </c>
      <c r="AF148" s="116"/>
      <c r="AG148" s="140">
        <f>IF(((AF148&gt;=1)*AND(AF148&lt;=AF$5)),AF$9*(1-AF$7)^(AF148-1),0)</f>
        <v>0</v>
      </c>
      <c r="AH148" s="116"/>
      <c r="AI148" s="140">
        <f>IF(((AH148&gt;=1)*AND(AH148&lt;=AH$5)),AH$9*(1-AH$7)^(AH148-1),0)</f>
        <v>0</v>
      </c>
      <c r="AJ148" s="116"/>
      <c r="AK148" s="140">
        <f>IF(((AJ148&gt;=1)*AND(AJ148&lt;=AJ$5)),AJ$9*(1-AJ$7)^(AJ148-1),0)</f>
        <v>0</v>
      </c>
      <c r="AL148" s="116"/>
      <c r="AM148" s="140">
        <f>IF(((AL148&gt;=1)*AND(AL148&lt;=AL$4)),AL$9*(1-AL$7)^(AL148-1),0)</f>
        <v>0</v>
      </c>
      <c r="AN148" s="116"/>
      <c r="AO148" s="140">
        <f>IF(((AN148&gt;=1)*AND(AN148&lt;=AN$4)),AN$9*(1-AN$7)^(AN148-1),0)</f>
        <v>0</v>
      </c>
      <c r="AP148" s="116"/>
      <c r="AQ148" s="140">
        <f>IF(((AP148&gt;=1)*AND(AP148&lt;=AP$4)),AP$9*(1-AP$7)^(AP148-1),0)</f>
        <v>0</v>
      </c>
      <c r="AR148" s="116"/>
      <c r="AS148" s="140">
        <f>IF(((AR148&gt;=1)*AND(AR148&lt;=AR$4)),AR$9*(1-AR$7)^(AR148-1),0)</f>
        <v>0</v>
      </c>
      <c r="AT148" s="116"/>
      <c r="AU148" s="140">
        <f>IF(((AT148&gt;=1)*AND(AT148&lt;=AT$5)),AT$9*(1-AT$7)^(AT148-1),0)</f>
        <v>0</v>
      </c>
      <c r="AV148" s="153"/>
      <c r="AW148" s="116"/>
      <c r="AX148" s="140">
        <f>LARGE((AZ148,BB148,BD148,BF148,BH148,BJ148,BL148,BN148),1)</f>
        <v>0</v>
      </c>
      <c r="AY148" s="116"/>
      <c r="AZ148" s="140">
        <f>IF(((AY148&gt;=1)*AND(AY148&lt;=AY$5)),AY$9*(1-AY$7)^(AY148-1),0)</f>
        <v>0</v>
      </c>
      <c r="BA148" s="116"/>
      <c r="BB148" s="140">
        <f>IF(((BA148&gt;=1)*AND(BA148&lt;=BA$5)),BA$9*(1-BA$7)^(BA148-1),0)</f>
        <v>0</v>
      </c>
      <c r="BC148" s="153"/>
      <c r="BD148" s="140">
        <f>IF(((BC148&gt;=1)*AND(BC148&lt;=BC$5)),BC$9*(1-BC$7)^(BC148-1),0)</f>
        <v>0</v>
      </c>
      <c r="BE148" s="291"/>
      <c r="BF148" s="140">
        <f>IF(((BE148&gt;=1)*AND(BE148&lt;=BE$5)),BE$9*(1-BE$7)^(BE148-1),0)</f>
        <v>0</v>
      </c>
      <c r="BG148" s="291"/>
      <c r="BH148" s="140">
        <f>IF(((BG148&gt;=1)*AND(BG148&lt;=BG$5)),BG$9*(1-BG$7)^(BG148-1),0)</f>
        <v>0</v>
      </c>
      <c r="BI148" s="291"/>
      <c r="BJ148" s="140">
        <f>IF(((BI148&gt;=1)*AND(BI148&lt;=BI$5)),BI$9*(1-BI$7)^(BI148-1),0)</f>
        <v>0</v>
      </c>
      <c r="BK148" s="291"/>
      <c r="BL148" s="140">
        <f>IF(((BK148&gt;=1)*AND(BK148&lt;=BK$5)),BK$9*(1-BK$7)^(BK148-1),0)</f>
        <v>0</v>
      </c>
      <c r="BM148" s="116"/>
      <c r="BN148" s="262">
        <f>IF(((BM148&gt;=1)*AND(BM148&lt;=BM$5)),BM$9*(1-BM$7)^(BM148-1),0)</f>
        <v>0</v>
      </c>
    </row>
    <row r="149" spans="1:66" ht="18" customHeight="1" x14ac:dyDescent="0.15">
      <c r="A149" s="112">
        <f>RANK($H149,($H$11:$H$222),0)</f>
        <v>89</v>
      </c>
      <c r="B149" s="168" t="s">
        <v>198</v>
      </c>
      <c r="C149" s="112" t="s">
        <v>67</v>
      </c>
      <c r="D149" s="183">
        <f>LARGE((K149,M149,O149,Q149,S149,U149,W149,Y149,AA149,AC149,AE149,AG149,AI149,AK149,AM149,AU149,AX149,AZ149,BB149,BD149,BF149,BH149,BJ149,BL149,BN149),1)</f>
        <v>0</v>
      </c>
      <c r="E149" s="183">
        <f>LARGE((K149,M149,O149,Q149,S149,U149,W149,Y149,AA149,AC149,AE149,AG149,AI149,AK149,AM149,AU149,AX149),2)</f>
        <v>0</v>
      </c>
      <c r="F149" s="183">
        <f>LARGE((K149,M149,O149,Q149,S149,U149,W149,Y149,AA149,AC149,AE149,AG149,AI149,AK149,AM149,AU149,AX149),3)</f>
        <v>0</v>
      </c>
      <c r="G149" s="286"/>
      <c r="H149" s="110">
        <f>SUM(D149:G149)</f>
        <v>0</v>
      </c>
      <c r="I149" s="240"/>
      <c r="J149" s="116"/>
      <c r="K149" s="140">
        <f>IF(((J149&gt;=1)*AND(J149&lt;=J$5)),J$9*(1-J$7)^(J149-1),0)</f>
        <v>0</v>
      </c>
      <c r="L149" s="96"/>
      <c r="M149" s="140">
        <f>IF(((L149&gt;=1)*AND(L149&lt;=L$5)),L$9*(1-L$7)^(L149-1),0)</f>
        <v>0</v>
      </c>
      <c r="N149" s="116"/>
      <c r="O149" s="140">
        <f>IF(((N149&gt;=1)*AND(N149&lt;=N$5)),N$9*(1-N$7)^(N149-1),0)</f>
        <v>0</v>
      </c>
      <c r="P149" s="116"/>
      <c r="Q149" s="140">
        <f>IF(((P149&gt;=1)*AND(P149&lt;=P$5)),P$9*(1-P$7)^(P149-1),0)</f>
        <v>0</v>
      </c>
      <c r="R149" s="116"/>
      <c r="S149" s="140">
        <f>IF(((R149&gt;=1)*AND(R149&lt;=R$5)),R$9*(1-R$7)^(R149-1),0)</f>
        <v>0</v>
      </c>
      <c r="T149" s="116"/>
      <c r="U149" s="140">
        <f>IF(((T149&gt;=1)*AND(T149&lt;=T$5)),T$9*(1-T$7)^(T149-1),0)</f>
        <v>0</v>
      </c>
      <c r="V149" s="96"/>
      <c r="W149" s="140">
        <f>IF(((V149&gt;=1)*AND(V149&lt;=V$5)),V$9*(1-V$7)^(V149-1),0)</f>
        <v>0</v>
      </c>
      <c r="X149" s="116"/>
      <c r="Y149" s="140">
        <f>IF(((X149&gt;=1)*AND(X149&lt;=X$5)),X$9*(1-X$7)^(X149-1),0)</f>
        <v>0</v>
      </c>
      <c r="Z149" s="141"/>
      <c r="AA149" s="140">
        <f>IF(((Z149&gt;=1)*AND(Z149&lt;=Z$5)),Z$9*(1-Z$7)^(Z149-1),0)</f>
        <v>0</v>
      </c>
      <c r="AB149" s="141"/>
      <c r="AC149" s="140">
        <f>IF(((AB149&gt;=1)*AND(AB149&lt;=AB$5)),AB$9*(1-AB$7)^(AB149-1),0)</f>
        <v>0</v>
      </c>
      <c r="AD149" s="116"/>
      <c r="AE149" s="140">
        <f>IF(((AD149&gt;=1)*AND(AD149&lt;=AD$5)),AD$9*(1-AD$7)^(AD149-1),0)</f>
        <v>0</v>
      </c>
      <c r="AF149" s="116"/>
      <c r="AG149" s="140">
        <f>IF(((AF149&gt;=1)*AND(AF149&lt;=AF$5)),AF$9*(1-AF$7)^(AF149-1),0)</f>
        <v>0</v>
      </c>
      <c r="AH149" s="116"/>
      <c r="AI149" s="140">
        <f>IF(((AH149&gt;=1)*AND(AH149&lt;=AH$5)),AH$9*(1-AH$7)^(AH149-1),0)</f>
        <v>0</v>
      </c>
      <c r="AJ149" s="116"/>
      <c r="AK149" s="140">
        <f>IF(((AJ149&gt;=1)*AND(AJ149&lt;=AJ$5)),AJ$9*(1-AJ$7)^(AJ149-1),0)</f>
        <v>0</v>
      </c>
      <c r="AL149" s="116"/>
      <c r="AM149" s="140">
        <f>IF(((AL149&gt;=1)*AND(AL149&lt;=AL$4)),AL$9*(1-AL$7)^(AL149-1),0)</f>
        <v>0</v>
      </c>
      <c r="AN149" s="155"/>
      <c r="AO149" s="156">
        <f>IF(((AN149&gt;=1)*AND(AN149&lt;=AN$4)),AN$9*(1-AN$7)^(AN149-1),0)</f>
        <v>0</v>
      </c>
      <c r="AP149" s="116"/>
      <c r="AQ149" s="140">
        <f>IF(((AP149&gt;=1)*AND(AP149&lt;=AP$4)),AP$9*(1-AP$7)^(AP149-1),0)</f>
        <v>0</v>
      </c>
      <c r="AR149" s="116"/>
      <c r="AS149" s="140">
        <f>IF(((AR149&gt;=1)*AND(AR149&lt;=AR$4)),AR$9*(1-AR$7)^(AR149-1),0)</f>
        <v>0</v>
      </c>
      <c r="AT149" s="116"/>
      <c r="AU149" s="140">
        <f>IF(((AT149&gt;=1)*AND(AT149&lt;=AT$5)),AT$9*(1-AT$7)^(AT149-1),0)</f>
        <v>0</v>
      </c>
      <c r="AV149" s="153"/>
      <c r="AW149" s="116"/>
      <c r="AX149" s="140">
        <f>LARGE((AZ149,BB149,BD149,BF149,BH149,BJ149,BL149,BN149),1)</f>
        <v>0</v>
      </c>
      <c r="AY149" s="116"/>
      <c r="AZ149" s="140">
        <f>IF(((AY149&gt;=1)*AND(AY149&lt;=AY$5)),AY$9*(1-AY$7)^(AY149-1),0)</f>
        <v>0</v>
      </c>
      <c r="BA149" s="116"/>
      <c r="BB149" s="140">
        <f>IF(((BA149&gt;=1)*AND(BA149&lt;=BA$5)),BA$9*(1-BA$7)^(BA149-1),0)</f>
        <v>0</v>
      </c>
      <c r="BC149" s="153"/>
      <c r="BD149" s="140">
        <f>IF(((BC149&gt;=1)*AND(BC149&lt;=BC$5)),BC$9*(1-BC$7)^(BC149-1),0)</f>
        <v>0</v>
      </c>
      <c r="BE149" s="291"/>
      <c r="BF149" s="140">
        <f>IF(((BE149&gt;=1)*AND(BE149&lt;=BE$5)),BE$9*(1-BE$7)^(BE149-1),0)</f>
        <v>0</v>
      </c>
      <c r="BG149" s="291"/>
      <c r="BH149" s="140">
        <f>IF(((BG149&gt;=1)*AND(BG149&lt;=BG$5)),BG$9*(1-BG$7)^(BG149-1),0)</f>
        <v>0</v>
      </c>
      <c r="BI149" s="291"/>
      <c r="BJ149" s="140">
        <f>IF(((BI149&gt;=1)*AND(BI149&lt;=BI$5)),BI$9*(1-BI$7)^(BI149-1),0)</f>
        <v>0</v>
      </c>
      <c r="BK149" s="291"/>
      <c r="BL149" s="140">
        <f>IF(((BK149&gt;=1)*AND(BK149&lt;=BK$5)),BK$9*(1-BK$7)^(BK149-1),0)</f>
        <v>0</v>
      </c>
      <c r="BM149" s="116"/>
      <c r="BN149" s="262">
        <f>IF(((BM149&gt;=1)*AND(BM149&lt;=BM$5)),BM$9*(1-BM$7)^(BM149-1),0)</f>
        <v>0</v>
      </c>
    </row>
    <row r="150" spans="1:66" ht="18" customHeight="1" x14ac:dyDescent="0.15">
      <c r="A150" s="112">
        <f>RANK($H150,($H$11:$H$222),0)</f>
        <v>89</v>
      </c>
      <c r="B150" s="168" t="s">
        <v>127</v>
      </c>
      <c r="C150" s="112" t="s">
        <v>124</v>
      </c>
      <c r="D150" s="183">
        <f>LARGE((K150,M150,O150,Q150,S150,U150,W150,Y150,AA150,AC150,AE150,AG150,AI150,AK150,AM150,AU150,AX150,AZ150,BB150,BD150,BF150,BH150,BJ150,BL150,BN150),1)</f>
        <v>0</v>
      </c>
      <c r="E150" s="183">
        <f>LARGE((K150,M150,O150,Q150,S150,U150,W150,Y150,AA150,AC150,AE150,AG150,AI150,AK150,AM150,AU150,AX150),2)</f>
        <v>0</v>
      </c>
      <c r="F150" s="183">
        <f>LARGE((K150,M150,O150,Q150,S150,U150,W150,Y150,AA150,AC150,AE150,AG150,AI150,AK150,AM150,AU150,AX150),3)</f>
        <v>0</v>
      </c>
      <c r="G150" s="286"/>
      <c r="H150" s="110">
        <f>SUM(D150:G150)</f>
        <v>0</v>
      </c>
      <c r="I150" s="240"/>
      <c r="J150" s="116"/>
      <c r="K150" s="140">
        <f>IF(((J150&gt;=1)*AND(J150&lt;=J$5)),J$9*(1-J$7)^(J150-1),0)</f>
        <v>0</v>
      </c>
      <c r="L150" s="96"/>
      <c r="M150" s="140">
        <f>IF(((L150&gt;=1)*AND(L150&lt;=L$5)),L$9*(1-L$7)^(L150-1),0)</f>
        <v>0</v>
      </c>
      <c r="N150" s="116"/>
      <c r="O150" s="140">
        <f>IF(((N150&gt;=1)*AND(N150&lt;=N$5)),N$9*(1-N$7)^(N150-1),0)</f>
        <v>0</v>
      </c>
      <c r="P150" s="116"/>
      <c r="Q150" s="140">
        <f>IF(((P150&gt;=1)*AND(P150&lt;=P$5)),P$9*(1-P$7)^(P150-1),0)</f>
        <v>0</v>
      </c>
      <c r="R150" s="116"/>
      <c r="S150" s="140">
        <f>IF(((R150&gt;=1)*AND(R150&lt;=R$5)),R$9*(1-R$7)^(R150-1),0)</f>
        <v>0</v>
      </c>
      <c r="T150" s="116"/>
      <c r="U150" s="140">
        <f>IF(((T150&gt;=1)*AND(T150&lt;=T$5)),T$9*(1-T$7)^(T150-1),0)</f>
        <v>0</v>
      </c>
      <c r="V150" s="96"/>
      <c r="W150" s="140">
        <f>IF(((V150&gt;=1)*AND(V150&lt;=V$5)),V$9*(1-V$7)^(V150-1),0)</f>
        <v>0</v>
      </c>
      <c r="X150" s="116"/>
      <c r="Y150" s="140">
        <f>IF(((X150&gt;=1)*AND(X150&lt;=X$5)),X$9*(1-X$7)^(X150-1),0)</f>
        <v>0</v>
      </c>
      <c r="Z150" s="141"/>
      <c r="AA150" s="140">
        <f>IF(((Z150&gt;=1)*AND(Z150&lt;=Z$5)),Z$9*(1-Z$7)^(Z150-1),0)</f>
        <v>0</v>
      </c>
      <c r="AB150" s="141"/>
      <c r="AC150" s="140">
        <f>IF(((AB150&gt;=1)*AND(AB150&lt;=AB$5)),AB$9*(1-AB$7)^(AB150-1),0)</f>
        <v>0</v>
      </c>
      <c r="AD150" s="116"/>
      <c r="AE150" s="140">
        <f>IF(((AD150&gt;=1)*AND(AD150&lt;=AD$5)),AD$9*(1-AD$7)^(AD150-1),0)</f>
        <v>0</v>
      </c>
      <c r="AF150" s="116"/>
      <c r="AG150" s="140">
        <f>IF(((AF150&gt;=1)*AND(AF150&lt;=AF$5)),AF$9*(1-AF$7)^(AF150-1),0)</f>
        <v>0</v>
      </c>
      <c r="AH150" s="116"/>
      <c r="AI150" s="140">
        <f>IF(((AH150&gt;=1)*AND(AH150&lt;=AH$5)),AH$9*(1-AH$7)^(AH150-1),0)</f>
        <v>0</v>
      </c>
      <c r="AJ150" s="116"/>
      <c r="AK150" s="140">
        <f>IF(((AJ150&gt;=1)*AND(AJ150&lt;=AJ$5)),AJ$9*(1-AJ$7)^(AJ150-1),0)</f>
        <v>0</v>
      </c>
      <c r="AL150" s="116"/>
      <c r="AM150" s="140">
        <f>IF(((AL150&gt;=1)*AND(AL150&lt;=AL$4)),AL$9*(1-AL$7)^(AL150-1),0)</f>
        <v>0</v>
      </c>
      <c r="AN150" s="155"/>
      <c r="AO150" s="156">
        <f>IF(((AN150&gt;=1)*AND(AN150&lt;=AN$4)),AN$9*(1-AN$7)^(AN150-1),0)</f>
        <v>0</v>
      </c>
      <c r="AP150" s="116"/>
      <c r="AQ150" s="140">
        <f>IF(((AP150&gt;=1)*AND(AP150&lt;=AP$4)),AP$9*(1-AP$7)^(AP150-1),0)</f>
        <v>0</v>
      </c>
      <c r="AR150" s="116"/>
      <c r="AS150" s="140">
        <f>IF(((AR150&gt;=1)*AND(AR150&lt;=AR$4)),AR$9*(1-AR$7)^(AR150-1),0)</f>
        <v>0</v>
      </c>
      <c r="AT150" s="116"/>
      <c r="AU150" s="140">
        <f>IF(((AT150&gt;=1)*AND(AT150&lt;=AT$5)),AT$9*(1-AT$7)^(AT150-1),0)</f>
        <v>0</v>
      </c>
      <c r="AV150" s="153"/>
      <c r="AW150" s="116"/>
      <c r="AX150" s="140">
        <f>LARGE((AZ150,BB150,BD150,BF150,BH150,BJ150,BL150,BN150),1)</f>
        <v>0</v>
      </c>
      <c r="AY150" s="116"/>
      <c r="AZ150" s="140">
        <f>IF(((AY150&gt;=1)*AND(AY150&lt;=AY$5)),AY$9*(1-AY$7)^(AY150-1),0)</f>
        <v>0</v>
      </c>
      <c r="BA150" s="116"/>
      <c r="BB150" s="140">
        <f>IF(((BA150&gt;=1)*AND(BA150&lt;=BA$5)),BA$9*(1-BA$7)^(BA150-1),0)</f>
        <v>0</v>
      </c>
      <c r="BC150" s="153"/>
      <c r="BD150" s="140">
        <f>IF(((BC150&gt;=1)*AND(BC150&lt;=BC$5)),BC$9*(1-BC$7)^(BC150-1),0)</f>
        <v>0</v>
      </c>
      <c r="BE150" s="291"/>
      <c r="BF150" s="140">
        <f>IF(((BE150&gt;=1)*AND(BE150&lt;=BE$5)),BE$9*(1-BE$7)^(BE150-1),0)</f>
        <v>0</v>
      </c>
      <c r="BG150" s="291"/>
      <c r="BH150" s="140">
        <f>IF(((BG150&gt;=1)*AND(BG150&lt;=BG$5)),BG$9*(1-BG$7)^(BG150-1),0)</f>
        <v>0</v>
      </c>
      <c r="BI150" s="291"/>
      <c r="BJ150" s="140">
        <f>IF(((BI150&gt;=1)*AND(BI150&lt;=BI$5)),BI$9*(1-BI$7)^(BI150-1),0)</f>
        <v>0</v>
      </c>
      <c r="BK150" s="291"/>
      <c r="BL150" s="140">
        <f>IF(((BK150&gt;=1)*AND(BK150&lt;=BK$5)),BK$9*(1-BK$7)^(BK150-1),0)</f>
        <v>0</v>
      </c>
      <c r="BM150" s="116"/>
      <c r="BN150" s="262">
        <f>IF(((BM150&gt;=1)*AND(BM150&lt;=BM$5)),BM$9*(1-BM$7)^(BM150-1),0)</f>
        <v>0</v>
      </c>
    </row>
    <row r="151" spans="1:66" ht="18" customHeight="1" x14ac:dyDescent="0.15">
      <c r="A151" s="112">
        <f>RANK($H151,($H$11:$H$222),0)</f>
        <v>89</v>
      </c>
      <c r="B151" s="168" t="s">
        <v>203</v>
      </c>
      <c r="C151" s="112" t="s">
        <v>65</v>
      </c>
      <c r="D151" s="183">
        <f>LARGE((K151,M151,O151,Q151,S151,U151,W151,Y151,AA151,AC151,AE151,AG151,AI151,AK151,AM151,AU151,AX151,AZ151,BB151,BD151,BF151,BH151,BJ151,BL151,BN151),1)</f>
        <v>0</v>
      </c>
      <c r="E151" s="183">
        <f>LARGE((K151,M151,O151,Q151,S151,U151,W151,Y151,AA151,AC151,AE151,AG151,AI151,AK151,AM151,AU151,AX151),2)</f>
        <v>0</v>
      </c>
      <c r="F151" s="183">
        <f>LARGE((K151,M151,O151,Q151,S151,U151,W151,Y151,AA151,AC151,AE151,AG151,AI151,AK151,AM151,AU151,AX151),3)</f>
        <v>0</v>
      </c>
      <c r="G151" s="286"/>
      <c r="H151" s="110">
        <f>SUM(D151:G151)</f>
        <v>0</v>
      </c>
      <c r="I151" s="240"/>
      <c r="J151" s="116"/>
      <c r="K151" s="140">
        <f>IF(((J151&gt;=1)*AND(J151&lt;=J$5)),J$9*(1-J$7)^(J151-1),0)</f>
        <v>0</v>
      </c>
      <c r="L151" s="96"/>
      <c r="M151" s="140">
        <f>IF(((L151&gt;=1)*AND(L151&lt;=L$5)),L$9*(1-L$7)^(L151-1),0)</f>
        <v>0</v>
      </c>
      <c r="N151" s="116"/>
      <c r="O151" s="140">
        <f>IF(((N151&gt;=1)*AND(N151&lt;=N$5)),N$9*(1-N$7)^(N151-1),0)</f>
        <v>0</v>
      </c>
      <c r="P151" s="116"/>
      <c r="Q151" s="140">
        <f>IF(((P151&gt;=1)*AND(P151&lt;=P$5)),P$9*(1-P$7)^(P151-1),0)</f>
        <v>0</v>
      </c>
      <c r="R151" s="116"/>
      <c r="S151" s="140">
        <f>IF(((R151&gt;=1)*AND(R151&lt;=R$5)),R$9*(1-R$7)^(R151-1),0)</f>
        <v>0</v>
      </c>
      <c r="T151" s="116"/>
      <c r="U151" s="140">
        <f>IF(((T151&gt;=1)*AND(T151&lt;=T$5)),T$9*(1-T$7)^(T151-1),0)</f>
        <v>0</v>
      </c>
      <c r="V151" s="96"/>
      <c r="W151" s="140">
        <f>IF(((V151&gt;=1)*AND(V151&lt;=V$5)),V$9*(1-V$7)^(V151-1),0)</f>
        <v>0</v>
      </c>
      <c r="X151" s="116"/>
      <c r="Y151" s="140">
        <f>IF(((X151&gt;=1)*AND(X151&lt;=X$5)),X$9*(1-X$7)^(X151-1),0)</f>
        <v>0</v>
      </c>
      <c r="Z151" s="141"/>
      <c r="AA151" s="140">
        <f>IF(((Z151&gt;=1)*AND(Z151&lt;=Z$5)),Z$9*(1-Z$7)^(Z151-1),0)</f>
        <v>0</v>
      </c>
      <c r="AB151" s="141"/>
      <c r="AC151" s="140">
        <f>IF(((AB151&gt;=1)*AND(AB151&lt;=AB$5)),AB$9*(1-AB$7)^(AB151-1),0)</f>
        <v>0</v>
      </c>
      <c r="AD151" s="116"/>
      <c r="AE151" s="140">
        <f>IF(((AD151&gt;=1)*AND(AD151&lt;=AD$5)),AD$9*(1-AD$7)^(AD151-1),0)</f>
        <v>0</v>
      </c>
      <c r="AF151" s="116"/>
      <c r="AG151" s="140">
        <f>IF(((AF151&gt;=1)*AND(AF151&lt;=AF$5)),AF$9*(1-AF$7)^(AF151-1),0)</f>
        <v>0</v>
      </c>
      <c r="AH151" s="116"/>
      <c r="AI151" s="140">
        <f>IF(((AH151&gt;=1)*AND(AH151&lt;=AH$5)),AH$9*(1-AH$7)^(AH151-1),0)</f>
        <v>0</v>
      </c>
      <c r="AJ151" s="116"/>
      <c r="AK151" s="140">
        <f>IF(((AJ151&gt;=1)*AND(AJ151&lt;=AJ$5)),AJ$9*(1-AJ$7)^(AJ151-1),0)</f>
        <v>0</v>
      </c>
      <c r="AL151" s="116"/>
      <c r="AM151" s="140">
        <f>IF(((AL151&gt;=1)*AND(AL151&lt;=AL$4)),AL$9*(1-AL$7)^(AL151-1),0)</f>
        <v>0</v>
      </c>
      <c r="AN151" s="155"/>
      <c r="AO151" s="156">
        <f>IF(((AN151&gt;=1)*AND(AN151&lt;=AN$4)),AN$9*(1-AN$7)^(AN151-1),0)</f>
        <v>0</v>
      </c>
      <c r="AP151" s="116"/>
      <c r="AQ151" s="140">
        <f>IF(((AP151&gt;=1)*AND(AP151&lt;=AP$4)),AP$9*(1-AP$7)^(AP151-1),0)</f>
        <v>0</v>
      </c>
      <c r="AR151" s="116"/>
      <c r="AS151" s="140">
        <f>IF(((AR151&gt;=1)*AND(AR151&lt;=AR$4)),AR$9*(1-AR$7)^(AR151-1),0)</f>
        <v>0</v>
      </c>
      <c r="AT151" s="116"/>
      <c r="AU151" s="140">
        <f>IF(((AT151&gt;=1)*AND(AT151&lt;=AT$5)),AT$9*(1-AT$7)^(AT151-1),0)</f>
        <v>0</v>
      </c>
      <c r="AW151" s="116"/>
      <c r="AX151" s="140">
        <f>LARGE((AZ151,BB151,BD151,BF151,BH151,BJ151,BL151,BN151),1)</f>
        <v>0</v>
      </c>
      <c r="AY151" s="116"/>
      <c r="AZ151" s="140">
        <f>IF(((AY151&gt;=1)*AND(AY151&lt;=AY$5)),AY$9*(1-AY$7)^(AY151-1),0)</f>
        <v>0</v>
      </c>
      <c r="BA151" s="116"/>
      <c r="BB151" s="140">
        <f>IF(((BA151&gt;=1)*AND(BA151&lt;=BA$5)),BA$9*(1-BA$7)^(BA151-1),0)</f>
        <v>0</v>
      </c>
      <c r="BD151" s="140">
        <f>IF(((BC151&gt;=1)*AND(BC151&lt;=BC$5)),BC$9*(1-BC$7)^(BC151-1),0)</f>
        <v>0</v>
      </c>
      <c r="BE151" s="291"/>
      <c r="BF151" s="140">
        <f>IF(((BE151&gt;=1)*AND(BE151&lt;=BE$5)),BE$9*(1-BE$7)^(BE151-1),0)</f>
        <v>0</v>
      </c>
      <c r="BG151" s="291"/>
      <c r="BH151" s="140">
        <f>IF(((BG151&gt;=1)*AND(BG151&lt;=BG$5)),BG$9*(1-BG$7)^(BG151-1),0)</f>
        <v>0</v>
      </c>
      <c r="BI151" s="291"/>
      <c r="BJ151" s="140">
        <f>IF(((BI151&gt;=1)*AND(BI151&lt;=BI$5)),BI$9*(1-BI$7)^(BI151-1),0)</f>
        <v>0</v>
      </c>
      <c r="BK151" s="291"/>
      <c r="BL151" s="140">
        <f>IF(((BK151&gt;=1)*AND(BK151&lt;=BK$5)),BK$9*(1-BK$7)^(BK151-1),0)</f>
        <v>0</v>
      </c>
      <c r="BM151" s="116"/>
      <c r="BN151" s="262">
        <f>IF(((BM151&gt;=1)*AND(BM151&lt;=BM$5)),BM$9*(1-BM$7)^(BM151-1),0)</f>
        <v>0</v>
      </c>
    </row>
    <row r="152" spans="1:66" ht="18" customHeight="1" x14ac:dyDescent="0.15">
      <c r="A152" s="112">
        <f>RANK($H152,($H$11:$H$222),0)</f>
        <v>89</v>
      </c>
      <c r="B152" s="168" t="s">
        <v>169</v>
      </c>
      <c r="C152" s="112" t="s">
        <v>167</v>
      </c>
      <c r="D152" s="183">
        <f>LARGE((K152,M152,O152,Q152,S152,U152,W152,Y152,AA152,AC152,AE152,AG152,AI152,AK152,AM152,AU152,AX152,AZ152,BB152,BD152,BF152,BH152,BJ152,BL152,BN152),1)</f>
        <v>0</v>
      </c>
      <c r="E152" s="183">
        <f>LARGE((K152,M152,O152,Q152,S152,U152,W152,Y152,AA152,AC152,AE152,AG152,AI152,AK152,AM152,AU152,AX152),2)</f>
        <v>0</v>
      </c>
      <c r="F152" s="183">
        <f>LARGE((K152,M152,O152,Q152,S152,U152,W152,Y152,AA152,AC152,AE152,AG152,AI152,AK152,AM152,AU152,AX152),3)</f>
        <v>0</v>
      </c>
      <c r="G152" s="286"/>
      <c r="H152" s="110">
        <f>SUM(D152:G152)</f>
        <v>0</v>
      </c>
      <c r="I152" s="240"/>
      <c r="J152" s="116"/>
      <c r="K152" s="140">
        <f>IF(((J152&gt;=1)*AND(J152&lt;=J$5)),J$9*(1-J$7)^(J152-1),0)</f>
        <v>0</v>
      </c>
      <c r="L152" s="96"/>
      <c r="M152" s="140">
        <f>IF(((L152&gt;=1)*AND(L152&lt;=L$5)),L$9*(1-L$7)^(L152-1),0)</f>
        <v>0</v>
      </c>
      <c r="N152" s="116"/>
      <c r="O152" s="140">
        <f>IF(((N152&gt;=1)*AND(N152&lt;=N$5)),N$9*(1-N$7)^(N152-1),0)</f>
        <v>0</v>
      </c>
      <c r="P152" s="116"/>
      <c r="Q152" s="140">
        <f>IF(((P152&gt;=1)*AND(P152&lt;=P$5)),P$9*(1-P$7)^(P152-1),0)</f>
        <v>0</v>
      </c>
      <c r="R152" s="116"/>
      <c r="S152" s="140">
        <f>IF(((R152&gt;=1)*AND(R152&lt;=R$5)),R$9*(1-R$7)^(R152-1),0)</f>
        <v>0</v>
      </c>
      <c r="T152" s="116"/>
      <c r="U152" s="140">
        <f>IF(((T152&gt;=1)*AND(T152&lt;=T$5)),T$9*(1-T$7)^(T152-1),0)</f>
        <v>0</v>
      </c>
      <c r="V152" s="96"/>
      <c r="W152" s="140">
        <f>IF(((V152&gt;=1)*AND(V152&lt;=V$5)),V$9*(1-V$7)^(V152-1),0)</f>
        <v>0</v>
      </c>
      <c r="X152" s="116"/>
      <c r="Y152" s="140">
        <f>IF(((X152&gt;=1)*AND(X152&lt;=X$5)),X$9*(1-X$7)^(X152-1),0)</f>
        <v>0</v>
      </c>
      <c r="Z152" s="141"/>
      <c r="AA152" s="140">
        <f>IF(((Z152&gt;=1)*AND(Z152&lt;=Z$5)),Z$9*(1-Z$7)^(Z152-1),0)</f>
        <v>0</v>
      </c>
      <c r="AB152" s="141"/>
      <c r="AC152" s="140">
        <f>IF(((AB152&gt;=1)*AND(AB152&lt;=AB$5)),AB$9*(1-AB$7)^(AB152-1),0)</f>
        <v>0</v>
      </c>
      <c r="AD152" s="116"/>
      <c r="AE152" s="140">
        <f>IF(((AD152&gt;=1)*AND(AD152&lt;=AD$5)),AD$9*(1-AD$7)^(AD152-1),0)</f>
        <v>0</v>
      </c>
      <c r="AF152" s="116"/>
      <c r="AG152" s="140">
        <f>IF(((AF152&gt;=1)*AND(AF152&lt;=AF$5)),AF$9*(1-AF$7)^(AF152-1),0)</f>
        <v>0</v>
      </c>
      <c r="AH152" s="116"/>
      <c r="AI152" s="140">
        <f>IF(((AH152&gt;=1)*AND(AH152&lt;=AH$5)),AH$9*(1-AH$7)^(AH152-1),0)</f>
        <v>0</v>
      </c>
      <c r="AJ152" s="116"/>
      <c r="AK152" s="140">
        <f>IF(((AJ152&gt;=1)*AND(AJ152&lt;=AJ$5)),AJ$9*(1-AJ$7)^(AJ152-1),0)</f>
        <v>0</v>
      </c>
      <c r="AL152" s="116"/>
      <c r="AM152" s="140">
        <f>IF(((AL152&gt;=1)*AND(AL152&lt;=AL$4)),AL$9*(1-AL$7)^(AL152-1),0)</f>
        <v>0</v>
      </c>
      <c r="AN152" s="155"/>
      <c r="AO152" s="156">
        <f>IF(((AN152&gt;=1)*AND(AN152&lt;=AN$4)),AN$9*(1-AN$7)^(AN152-1),0)</f>
        <v>0</v>
      </c>
      <c r="AP152" s="116"/>
      <c r="AQ152" s="140">
        <f>IF(((AP152&gt;=1)*AND(AP152&lt;=AP$4)),AP$9*(1-AP$7)^(AP152-1),0)</f>
        <v>0</v>
      </c>
      <c r="AR152" s="116"/>
      <c r="AS152" s="140">
        <f>IF(((AR152&gt;=1)*AND(AR152&lt;=AR$4)),AR$9*(1-AR$7)^(AR152-1),0)</f>
        <v>0</v>
      </c>
      <c r="AT152" s="116"/>
      <c r="AU152" s="140">
        <f>IF(((AT152&gt;=1)*AND(AT152&lt;=AT$5)),AT$9*(1-AT$7)^(AT152-1),0)</f>
        <v>0</v>
      </c>
      <c r="AV152" s="153"/>
      <c r="AW152" s="116"/>
      <c r="AX152" s="140">
        <f>LARGE((AZ152,BB152,BD152,BF152,BH152,BJ152,BL152,BN152),1)</f>
        <v>0</v>
      </c>
      <c r="AY152" s="116"/>
      <c r="AZ152" s="140">
        <f>IF(((AY152&gt;=1)*AND(AY152&lt;=AY$5)),AY$9*(1-AY$7)^(AY152-1),0)</f>
        <v>0</v>
      </c>
      <c r="BA152" s="116"/>
      <c r="BB152" s="140">
        <f>IF(((BA152&gt;=1)*AND(BA152&lt;=BA$5)),BA$9*(1-BA$7)^(BA152-1),0)</f>
        <v>0</v>
      </c>
      <c r="BC152" s="153"/>
      <c r="BD152" s="140">
        <f>IF(((BC152&gt;=1)*AND(BC152&lt;=BC$5)),BC$9*(1-BC$7)^(BC152-1),0)</f>
        <v>0</v>
      </c>
      <c r="BE152" s="291"/>
      <c r="BF152" s="140">
        <f>IF(((BE152&gt;=1)*AND(BE152&lt;=BE$5)),BE$9*(1-BE$7)^(BE152-1),0)</f>
        <v>0</v>
      </c>
      <c r="BG152" s="291"/>
      <c r="BH152" s="140">
        <f>IF(((BG152&gt;=1)*AND(BG152&lt;=BG$5)),BG$9*(1-BG$7)^(BG152-1),0)</f>
        <v>0</v>
      </c>
      <c r="BI152" s="291"/>
      <c r="BJ152" s="140">
        <f>IF(((BI152&gt;=1)*AND(BI152&lt;=BI$5)),BI$9*(1-BI$7)^(BI152-1),0)</f>
        <v>0</v>
      </c>
      <c r="BK152" s="291"/>
      <c r="BL152" s="140">
        <f>IF(((BK152&gt;=1)*AND(BK152&lt;=BK$5)),BK$9*(1-BK$7)^(BK152-1),0)</f>
        <v>0</v>
      </c>
      <c r="BM152" s="116"/>
      <c r="BN152" s="262">
        <f>IF(((BM152&gt;=1)*AND(BM152&lt;=BM$5)),BM$9*(1-BM$7)^(BM152-1),0)</f>
        <v>0</v>
      </c>
    </row>
    <row r="153" spans="1:66" ht="18" customHeight="1" x14ac:dyDescent="0.15">
      <c r="A153" s="112">
        <f>RANK($H153,($H$11:$H$222),0)</f>
        <v>89</v>
      </c>
      <c r="B153" s="168" t="s">
        <v>229</v>
      </c>
      <c r="C153" s="112" t="s">
        <v>155</v>
      </c>
      <c r="D153" s="183">
        <f>LARGE((K153,M153,O153,Q153,S153,U153,W153,Y153,AA153,AC153,AE153,AG153,AI153,AK153,AM153,AU153,AX153,AZ153,BB153,BD153,BF153,BH153,BJ153,BL153,BN153),1)</f>
        <v>0</v>
      </c>
      <c r="E153" s="183">
        <f>LARGE((K153,M153,O153,Q153,S153,U153,W153,Y153,AA153,AC153,AE153,AG153,AI153,AK153,AM153,AU153,AX153),2)</f>
        <v>0</v>
      </c>
      <c r="F153" s="183">
        <f>LARGE((K153,M153,O153,Q153,S153,U153,W153,Y153,AA153,AC153,AE153,AG153,AI153,AK153,AM153,AU153,AX153),3)</f>
        <v>0</v>
      </c>
      <c r="G153" s="286"/>
      <c r="H153" s="110">
        <f>SUM(D153:G153)</f>
        <v>0</v>
      </c>
      <c r="I153" s="240"/>
      <c r="J153" s="116"/>
      <c r="K153" s="140">
        <f>IF(((J153&gt;=1)*AND(J153&lt;=J$5)),J$9*(1-J$7)^(J153-1),0)</f>
        <v>0</v>
      </c>
      <c r="L153" s="96"/>
      <c r="M153" s="140">
        <f>IF(((L153&gt;=1)*AND(L153&lt;=L$5)),L$9*(1-L$7)^(L153-1),0)</f>
        <v>0</v>
      </c>
      <c r="N153" s="116"/>
      <c r="O153" s="140">
        <f>IF(((N153&gt;=1)*AND(N153&lt;=N$5)),N$9*(1-N$7)^(N153-1),0)</f>
        <v>0</v>
      </c>
      <c r="P153" s="116"/>
      <c r="Q153" s="140">
        <f>IF(((P153&gt;=1)*AND(P153&lt;=P$5)),P$9*(1-P$7)^(P153-1),0)</f>
        <v>0</v>
      </c>
      <c r="R153" s="116"/>
      <c r="S153" s="140">
        <f>IF(((R153&gt;=1)*AND(R153&lt;=R$5)),R$9*(1-R$7)^(R153-1),0)</f>
        <v>0</v>
      </c>
      <c r="T153" s="116"/>
      <c r="U153" s="140">
        <f>IF(((T153&gt;=1)*AND(T153&lt;=T$5)),T$9*(1-T$7)^(T153-1),0)</f>
        <v>0</v>
      </c>
      <c r="V153" s="96"/>
      <c r="W153" s="140">
        <f>IF(((V153&gt;=1)*AND(V153&lt;=V$5)),V$9*(1-V$7)^(V153-1),0)</f>
        <v>0</v>
      </c>
      <c r="X153" s="116"/>
      <c r="Y153" s="140">
        <f>IF(((X153&gt;=1)*AND(X153&lt;=X$5)),X$9*(1-X$7)^(X153-1),0)</f>
        <v>0</v>
      </c>
      <c r="Z153" s="141"/>
      <c r="AA153" s="140">
        <f>IF(((Z153&gt;=1)*AND(Z153&lt;=Z$5)),Z$9*(1-Z$7)^(Z153-1),0)</f>
        <v>0</v>
      </c>
      <c r="AB153" s="141"/>
      <c r="AC153" s="140">
        <f>IF(((AB153&gt;=1)*AND(AB153&lt;=AB$5)),AB$9*(1-AB$7)^(AB153-1),0)</f>
        <v>0</v>
      </c>
      <c r="AD153" s="116"/>
      <c r="AE153" s="140">
        <f>IF(((AD153&gt;=1)*AND(AD153&lt;=AD$5)),AD$9*(1-AD$7)^(AD153-1),0)</f>
        <v>0</v>
      </c>
      <c r="AF153" s="116"/>
      <c r="AG153" s="140">
        <f>IF(((AF153&gt;=1)*AND(AF153&lt;=AF$5)),AF$9*(1-AF$7)^(AF153-1),0)</f>
        <v>0</v>
      </c>
      <c r="AH153" s="116"/>
      <c r="AI153" s="140">
        <f>IF(((AH153&gt;=1)*AND(AH153&lt;=AH$5)),AH$9*(1-AH$7)^(AH153-1),0)</f>
        <v>0</v>
      </c>
      <c r="AJ153" s="116"/>
      <c r="AK153" s="140">
        <f>IF(((AJ153&gt;=1)*AND(AJ153&lt;=AJ$5)),AJ$9*(1-AJ$7)^(AJ153-1),0)</f>
        <v>0</v>
      </c>
      <c r="AL153" s="116"/>
      <c r="AM153" s="140">
        <f>IF(((AL153&gt;=1)*AND(AL153&lt;=AL$4)),AL$9*(1-AL$7)^(AL153-1),0)</f>
        <v>0</v>
      </c>
      <c r="AN153" s="155"/>
      <c r="AO153" s="156">
        <f>IF(((AN153&gt;=1)*AND(AN153&lt;=AN$4)),AN$9*(1-AN$7)^(AN153-1),0)</f>
        <v>0</v>
      </c>
      <c r="AP153" s="116"/>
      <c r="AQ153" s="140">
        <f>IF(((AP153&gt;=1)*AND(AP153&lt;=AP$4)),AP$9*(1-AP$7)^(AP153-1),0)</f>
        <v>0</v>
      </c>
      <c r="AR153" s="116"/>
      <c r="AS153" s="140">
        <f>IF(((AR153&gt;=1)*AND(AR153&lt;=AR$4)),AR$9*(1-AR$7)^(AR153-1),0)</f>
        <v>0</v>
      </c>
      <c r="AT153" s="116"/>
      <c r="AU153" s="140">
        <f>IF(((AT153&gt;=1)*AND(AT153&lt;=AT$5)),AT$9*(1-AT$7)^(AT153-1),0)</f>
        <v>0</v>
      </c>
      <c r="AV153" s="153"/>
      <c r="AW153" s="116"/>
      <c r="AX153" s="140">
        <f>LARGE((AZ153,BB153,BD153,BF153,BH153,BJ153,BL153,BN153),1)</f>
        <v>0</v>
      </c>
      <c r="AY153" s="116"/>
      <c r="AZ153" s="140">
        <f>IF(((AY153&gt;=1)*AND(AY153&lt;=AY$5)),AY$9*(1-AY$7)^(AY153-1),0)</f>
        <v>0</v>
      </c>
      <c r="BA153" s="116"/>
      <c r="BB153" s="140">
        <f>IF(((BA153&gt;=1)*AND(BA153&lt;=BA$5)),BA$9*(1-BA$7)^(BA153-1),0)</f>
        <v>0</v>
      </c>
      <c r="BC153" s="153"/>
      <c r="BD153" s="140">
        <f>IF(((BC153&gt;=1)*AND(BC153&lt;=BC$5)),BC$9*(1-BC$7)^(BC153-1),0)</f>
        <v>0</v>
      </c>
      <c r="BE153" s="291"/>
      <c r="BF153" s="140">
        <f>IF(((BE153&gt;=1)*AND(BE153&lt;=BE$5)),BE$9*(1-BE$7)^(BE153-1),0)</f>
        <v>0</v>
      </c>
      <c r="BG153" s="291"/>
      <c r="BH153" s="140">
        <f>IF(((BG153&gt;=1)*AND(BG153&lt;=BG$5)),BG$9*(1-BG$7)^(BG153-1),0)</f>
        <v>0</v>
      </c>
      <c r="BI153" s="291"/>
      <c r="BJ153" s="140">
        <f>IF(((BI153&gt;=1)*AND(BI153&lt;=BI$5)),BI$9*(1-BI$7)^(BI153-1),0)</f>
        <v>0</v>
      </c>
      <c r="BK153" s="291"/>
      <c r="BL153" s="140">
        <f>IF(((BK153&gt;=1)*AND(BK153&lt;=BK$5)),BK$9*(1-BK$7)^(BK153-1),0)</f>
        <v>0</v>
      </c>
      <c r="BM153" s="116"/>
      <c r="BN153" s="262">
        <f>IF(((BM153&gt;=1)*AND(BM153&lt;=BM$5)),BM$9*(1-BM$7)^(BM153-1),0)</f>
        <v>0</v>
      </c>
    </row>
    <row r="154" spans="1:66" ht="18" customHeight="1" x14ac:dyDescent="0.15">
      <c r="A154" s="112">
        <f>RANK($H154,($H$11:$H$222),0)</f>
        <v>89</v>
      </c>
      <c r="B154" s="168" t="s">
        <v>200</v>
      </c>
      <c r="C154" s="112" t="s">
        <v>65</v>
      </c>
      <c r="D154" s="183">
        <f>LARGE((K154,M154,O154,Q154,S154,U154,W154,Y154,AA154,AC154,AE154,AG154,AI154,AK154,AM154,AU154,AX154,AZ154,BB154,BD154,BF154,BH154,BJ154,BL154,BN154),1)</f>
        <v>0</v>
      </c>
      <c r="E154" s="183">
        <f>LARGE((K154,M154,O154,Q154,S154,U154,W154,Y154,AA154,AC154,AE154,AG154,AI154,AK154,AM154,AU154,AX154),2)</f>
        <v>0</v>
      </c>
      <c r="F154" s="183">
        <f>LARGE((K154,M154,O154,Q154,S154,U154,W154,Y154,AA154,AC154,AE154,AG154,AI154,AK154,AM154,AU154,AX154),3)</f>
        <v>0</v>
      </c>
      <c r="G154" s="286"/>
      <c r="H154" s="110">
        <f>SUM(D154:G154)</f>
        <v>0</v>
      </c>
      <c r="I154" s="240"/>
      <c r="J154" s="116"/>
      <c r="K154" s="140">
        <f>IF(((J154&gt;=1)*AND(J154&lt;=J$5)),J$9*(1-J$7)^(J154-1),0)</f>
        <v>0</v>
      </c>
      <c r="L154" s="96"/>
      <c r="M154" s="140">
        <f>IF(((L154&gt;=1)*AND(L154&lt;=L$5)),L$9*(1-L$7)^(L154-1),0)</f>
        <v>0</v>
      </c>
      <c r="N154" s="116"/>
      <c r="O154" s="140">
        <f>IF(((N154&gt;=1)*AND(N154&lt;=N$5)),N$9*(1-N$7)^(N154-1),0)</f>
        <v>0</v>
      </c>
      <c r="P154" s="116"/>
      <c r="Q154" s="140">
        <f>IF(((P154&gt;=1)*AND(P154&lt;=P$5)),P$9*(1-P$7)^(P154-1),0)</f>
        <v>0</v>
      </c>
      <c r="R154" s="116"/>
      <c r="S154" s="140">
        <f>IF(((R154&gt;=1)*AND(R154&lt;=R$5)),R$9*(1-R$7)^(R154-1),0)</f>
        <v>0</v>
      </c>
      <c r="T154" s="116"/>
      <c r="U154" s="140">
        <f>IF(((T154&gt;=1)*AND(T154&lt;=T$5)),T$9*(1-T$7)^(T154-1),0)</f>
        <v>0</v>
      </c>
      <c r="V154" s="96"/>
      <c r="W154" s="140">
        <f>IF(((V154&gt;=1)*AND(V154&lt;=V$5)),V$9*(1-V$7)^(V154-1),0)</f>
        <v>0</v>
      </c>
      <c r="X154" s="116"/>
      <c r="Y154" s="140">
        <f>IF(((X154&gt;=1)*AND(X154&lt;=X$5)),X$9*(1-X$7)^(X154-1),0)</f>
        <v>0</v>
      </c>
      <c r="Z154" s="141"/>
      <c r="AA154" s="140">
        <f>IF(((Z154&gt;=1)*AND(Z154&lt;=Z$5)),Z$9*(1-Z$7)^(Z154-1),0)</f>
        <v>0</v>
      </c>
      <c r="AB154" s="141"/>
      <c r="AC154" s="140">
        <f>IF(((AB154&gt;=1)*AND(AB154&lt;=AB$5)),AB$9*(1-AB$7)^(AB154-1),0)</f>
        <v>0</v>
      </c>
      <c r="AD154" s="116"/>
      <c r="AE154" s="140">
        <f>IF(((AD154&gt;=1)*AND(AD154&lt;=AD$5)),AD$9*(1-AD$7)^(AD154-1),0)</f>
        <v>0</v>
      </c>
      <c r="AF154" s="116"/>
      <c r="AG154" s="140">
        <f>IF(((AF154&gt;=1)*AND(AF154&lt;=AF$5)),AF$9*(1-AF$7)^(AF154-1),0)</f>
        <v>0</v>
      </c>
      <c r="AH154" s="116"/>
      <c r="AI154" s="140">
        <f>IF(((AH154&gt;=1)*AND(AH154&lt;=AH$5)),AH$9*(1-AH$7)^(AH154-1),0)</f>
        <v>0</v>
      </c>
      <c r="AJ154" s="116"/>
      <c r="AK154" s="140">
        <f>IF(((AJ154&gt;=1)*AND(AJ154&lt;=AJ$5)),AJ$9*(1-AJ$7)^(AJ154-1),0)</f>
        <v>0</v>
      </c>
      <c r="AL154" s="116"/>
      <c r="AM154" s="140">
        <f>IF(((AL154&gt;=1)*AND(AL154&lt;=AL$4)),AL$9*(1-AL$7)^(AL154-1),0)</f>
        <v>0</v>
      </c>
      <c r="AN154" s="155"/>
      <c r="AO154" s="156">
        <f>IF(((AN154&gt;=1)*AND(AN154&lt;=AN$4)),AN$9*(1-AN$7)^(AN154-1),0)</f>
        <v>0</v>
      </c>
      <c r="AP154" s="116"/>
      <c r="AQ154" s="140">
        <f>IF(((AP154&gt;=1)*AND(AP154&lt;=AP$4)),AP$9*(1-AP$7)^(AP154-1),0)</f>
        <v>0</v>
      </c>
      <c r="AR154" s="116"/>
      <c r="AS154" s="140">
        <f>IF(((AR154&gt;=1)*AND(AR154&lt;=AR$4)),AR$9*(1-AR$7)^(AR154-1),0)</f>
        <v>0</v>
      </c>
      <c r="AT154" s="116"/>
      <c r="AU154" s="140">
        <f>IF(((AT154&gt;=1)*AND(AT154&lt;=AT$5)),AT$9*(1-AT$7)^(AT154-1),0)</f>
        <v>0</v>
      </c>
      <c r="AV154" s="153"/>
      <c r="AW154" s="116"/>
      <c r="AX154" s="140">
        <f>LARGE((AZ154,BB154,BD154,BF154,BH154,BJ154,BL154,BN154),1)</f>
        <v>0</v>
      </c>
      <c r="AY154" s="116"/>
      <c r="AZ154" s="140">
        <f>IF(((AY154&gt;=1)*AND(AY154&lt;=AY$5)),AY$9*(1-AY$7)^(AY154-1),0)</f>
        <v>0</v>
      </c>
      <c r="BA154" s="116"/>
      <c r="BB154" s="140">
        <f>IF(((BA154&gt;=1)*AND(BA154&lt;=BA$5)),BA$9*(1-BA$7)^(BA154-1),0)</f>
        <v>0</v>
      </c>
      <c r="BC154" s="153"/>
      <c r="BD154" s="140">
        <f>IF(((BC154&gt;=1)*AND(BC154&lt;=BC$5)),BC$9*(1-BC$7)^(BC154-1),0)</f>
        <v>0</v>
      </c>
      <c r="BE154" s="291"/>
      <c r="BF154" s="140">
        <f>IF(((BE154&gt;=1)*AND(BE154&lt;=BE$5)),BE$9*(1-BE$7)^(BE154-1),0)</f>
        <v>0</v>
      </c>
      <c r="BG154" s="291"/>
      <c r="BH154" s="140">
        <f>IF(((BG154&gt;=1)*AND(BG154&lt;=BG$5)),BG$9*(1-BG$7)^(BG154-1),0)</f>
        <v>0</v>
      </c>
      <c r="BI154" s="291"/>
      <c r="BJ154" s="140">
        <f>IF(((BI154&gt;=1)*AND(BI154&lt;=BI$5)),BI$9*(1-BI$7)^(BI154-1),0)</f>
        <v>0</v>
      </c>
      <c r="BK154" s="291"/>
      <c r="BL154" s="140">
        <f>IF(((BK154&gt;=1)*AND(BK154&lt;=BK$5)),BK$9*(1-BK$7)^(BK154-1),0)</f>
        <v>0</v>
      </c>
      <c r="BM154" s="116"/>
      <c r="BN154" s="262">
        <f>IF(((BM154&gt;=1)*AND(BM154&lt;=BM$5)),BM$9*(1-BM$7)^(BM154-1),0)</f>
        <v>0</v>
      </c>
    </row>
    <row r="155" spans="1:66" ht="18" customHeight="1" x14ac:dyDescent="0.15">
      <c r="A155" s="112">
        <f>RANK($H155,($H$11:$H$222),0)</f>
        <v>89</v>
      </c>
      <c r="B155" s="168" t="s">
        <v>92</v>
      </c>
      <c r="C155" s="112" t="s">
        <v>69</v>
      </c>
      <c r="D155" s="183">
        <f>LARGE((K155,M155,O155,Q155,S155,U155,W155,Y155,AA155,AC155,AE155,AG155,AI155,AK155,AM155,AU155,AX155,AZ155,BB155,BD155,BF155,BH155,BJ155,BL155,BN155),1)</f>
        <v>0</v>
      </c>
      <c r="E155" s="183">
        <f>LARGE((K155,M155,O155,Q155,S155,U155,W155,Y155,AA155,AC155,AE155,AG155,AI155,AK155,AM155,AU155,AX155),2)</f>
        <v>0</v>
      </c>
      <c r="F155" s="183">
        <f>LARGE((K155,M155,O155,Q155,S155,U155,W155,Y155,AA155,AC155,AE155,AG155,AI155,AK155,AM155,AU155,AX155),3)</f>
        <v>0</v>
      </c>
      <c r="G155" s="286"/>
      <c r="H155" s="110">
        <f>SUM(D155:G155)</f>
        <v>0</v>
      </c>
      <c r="I155" s="240"/>
      <c r="J155" s="116"/>
      <c r="K155" s="140">
        <f>IF(((J155&gt;=1)*AND(J155&lt;=J$5)),J$9*(1-J$7)^(J155-1),0)</f>
        <v>0</v>
      </c>
      <c r="L155" s="96"/>
      <c r="M155" s="140">
        <f>IF(((L155&gt;=1)*AND(L155&lt;=L$5)),L$9*(1-L$7)^(L155-1),0)</f>
        <v>0</v>
      </c>
      <c r="N155" s="116"/>
      <c r="O155" s="140">
        <f>IF(((N155&gt;=1)*AND(N155&lt;=N$5)),N$9*(1-N$7)^(N155-1),0)</f>
        <v>0</v>
      </c>
      <c r="P155" s="116"/>
      <c r="Q155" s="140">
        <f>IF(((P155&gt;=1)*AND(P155&lt;=P$5)),P$9*(1-P$7)^(P155-1),0)</f>
        <v>0</v>
      </c>
      <c r="R155" s="116"/>
      <c r="S155" s="140">
        <f>IF(((R155&gt;=1)*AND(R155&lt;=R$5)),R$9*(1-R$7)^(R155-1),0)</f>
        <v>0</v>
      </c>
      <c r="T155" s="116"/>
      <c r="U155" s="140">
        <f>IF(((T155&gt;=1)*AND(T155&lt;=T$5)),T$9*(1-T$7)^(T155-1),0)</f>
        <v>0</v>
      </c>
      <c r="V155" s="96"/>
      <c r="W155" s="140">
        <f>IF(((V155&gt;=1)*AND(V155&lt;=V$5)),V$9*(1-V$7)^(V155-1),0)</f>
        <v>0</v>
      </c>
      <c r="X155" s="116"/>
      <c r="Y155" s="140">
        <f>IF(((X155&gt;=1)*AND(X155&lt;=X$5)),X$9*(1-X$7)^(X155-1),0)</f>
        <v>0</v>
      </c>
      <c r="Z155" s="141"/>
      <c r="AA155" s="140">
        <f>IF(((Z155&gt;=1)*AND(Z155&lt;=Z$5)),Z$9*(1-Z$7)^(Z155-1),0)</f>
        <v>0</v>
      </c>
      <c r="AB155" s="141"/>
      <c r="AC155" s="140">
        <f>IF(((AB155&gt;=1)*AND(AB155&lt;=AB$5)),AB$9*(1-AB$7)^(AB155-1),0)</f>
        <v>0</v>
      </c>
      <c r="AD155" s="116"/>
      <c r="AE155" s="140">
        <f>IF(((AD155&gt;=1)*AND(AD155&lt;=AD$5)),AD$9*(1-AD$7)^(AD155-1),0)</f>
        <v>0</v>
      </c>
      <c r="AF155" s="116"/>
      <c r="AG155" s="140">
        <f>IF(((AF155&gt;=1)*AND(AF155&lt;=AF$5)),AF$9*(1-AF$7)^(AF155-1),0)</f>
        <v>0</v>
      </c>
      <c r="AH155" s="116"/>
      <c r="AI155" s="140">
        <f>IF(((AH155&gt;=1)*AND(AH155&lt;=AH$5)),AH$9*(1-AH$7)^(AH155-1),0)</f>
        <v>0</v>
      </c>
      <c r="AJ155" s="116"/>
      <c r="AK155" s="140">
        <f>IF(((AJ155&gt;=1)*AND(AJ155&lt;=AJ$5)),AJ$9*(1-AJ$7)^(AJ155-1),0)</f>
        <v>0</v>
      </c>
      <c r="AL155" s="116"/>
      <c r="AM155" s="140">
        <f>IF(((AL155&gt;=1)*AND(AL155&lt;=AL$4)),AL$9*(1-AL$7)^(AL155-1),0)</f>
        <v>0</v>
      </c>
      <c r="AN155" s="116"/>
      <c r="AO155" s="140">
        <f>IF(((AN155&gt;=1)*AND(AN155&lt;=AN$4)),AN$9*(1-AN$7)^(AN155-1),0)</f>
        <v>0</v>
      </c>
      <c r="AP155" s="116"/>
      <c r="AQ155" s="140">
        <f>IF(((AP155&gt;=1)*AND(AP155&lt;=AP$4)),AP$9*(1-AP$7)^(AP155-1),0)</f>
        <v>0</v>
      </c>
      <c r="AR155" s="116"/>
      <c r="AS155" s="140">
        <f>IF(((AR155&gt;=1)*AND(AR155&lt;=AR$4)),AR$9*(1-AR$7)^(AR155-1),0)</f>
        <v>0</v>
      </c>
      <c r="AT155" s="116"/>
      <c r="AU155" s="140">
        <f>IF(((AT155&gt;=1)*AND(AT155&lt;=AT$5)),AT$9*(1-AT$7)^(AT155-1),0)</f>
        <v>0</v>
      </c>
      <c r="AV155" s="153"/>
      <c r="AW155" s="116"/>
      <c r="AX155" s="140">
        <f>LARGE((AZ155,BB155,BD155,BF155,BH155,BJ155,BL155,BN155),1)</f>
        <v>0</v>
      </c>
      <c r="AY155" s="116"/>
      <c r="AZ155" s="140">
        <f>IF(((AY155&gt;=1)*AND(AY155&lt;=AY$5)),AY$9*(1-AY$7)^(AY155-1),0)</f>
        <v>0</v>
      </c>
      <c r="BA155" s="116"/>
      <c r="BB155" s="140">
        <f>IF(((BA155&gt;=1)*AND(BA155&lt;=BA$5)),BA$9*(1-BA$7)^(BA155-1),0)</f>
        <v>0</v>
      </c>
      <c r="BC155" s="153"/>
      <c r="BD155" s="140">
        <f>IF(((BC155&gt;=1)*AND(BC155&lt;=BC$5)),BC$9*(1-BC$7)^(BC155-1),0)</f>
        <v>0</v>
      </c>
      <c r="BE155" s="291"/>
      <c r="BF155" s="140">
        <f>IF(((BE155&gt;=1)*AND(BE155&lt;=BE$5)),BE$9*(1-BE$7)^(BE155-1),0)</f>
        <v>0</v>
      </c>
      <c r="BG155" s="291"/>
      <c r="BH155" s="140">
        <f>IF(((BG155&gt;=1)*AND(BG155&lt;=BG$5)),BG$9*(1-BG$7)^(BG155-1),0)</f>
        <v>0</v>
      </c>
      <c r="BI155" s="291"/>
      <c r="BJ155" s="140">
        <f>IF(((BI155&gt;=1)*AND(BI155&lt;=BI$5)),BI$9*(1-BI$7)^(BI155-1),0)</f>
        <v>0</v>
      </c>
      <c r="BK155" s="291"/>
      <c r="BL155" s="140">
        <f>IF(((BK155&gt;=1)*AND(BK155&lt;=BK$5)),BK$9*(1-BK$7)^(BK155-1),0)</f>
        <v>0</v>
      </c>
      <c r="BM155" s="116"/>
      <c r="BN155" s="262">
        <f>IF(((BM155&gt;=1)*AND(BM155&lt;=BM$5)),BM$9*(1-BM$7)^(BM155-1),0)</f>
        <v>0</v>
      </c>
    </row>
    <row r="156" spans="1:66" ht="18" customHeight="1" x14ac:dyDescent="0.15">
      <c r="A156" s="112">
        <f>RANK($H156,($H$11:$H$222),0)</f>
        <v>89</v>
      </c>
      <c r="B156" s="168" t="s">
        <v>165</v>
      </c>
      <c r="C156" s="112" t="s">
        <v>84</v>
      </c>
      <c r="D156" s="183">
        <f>LARGE((K156,M156,O156,Q156,S156,U156,W156,Y156,AA156,AC156,AE156,AG156,AI156,AK156,AM156,AU156,AX156,AZ156,BB156,BD156,BF156,BH156,BJ156,BL156,BN156),1)</f>
        <v>0</v>
      </c>
      <c r="E156" s="183">
        <f>LARGE((K156,M156,O156,Q156,S156,U156,W156,Y156,AA156,AC156,AE156,AG156,AI156,AK156,AM156,AU156,AX156),2)</f>
        <v>0</v>
      </c>
      <c r="F156" s="183">
        <f>LARGE((K156,M156,O156,Q156,S156,U156,W156,Y156,AA156,AC156,AE156,AG156,AI156,AK156,AM156,AU156,AX156),3)</f>
        <v>0</v>
      </c>
      <c r="G156" s="286"/>
      <c r="H156" s="110">
        <f>SUM(D156:G156)</f>
        <v>0</v>
      </c>
      <c r="I156" s="240"/>
      <c r="J156" s="116"/>
      <c r="K156" s="140">
        <f>IF(((J156&gt;=1)*AND(J156&lt;=J$5)),J$9*(1-J$7)^(J156-1),0)</f>
        <v>0</v>
      </c>
      <c r="L156" s="96"/>
      <c r="M156" s="140">
        <f>IF(((L156&gt;=1)*AND(L156&lt;=L$5)),L$9*(1-L$7)^(L156-1),0)</f>
        <v>0</v>
      </c>
      <c r="N156" s="116"/>
      <c r="O156" s="140">
        <f>IF(((N156&gt;=1)*AND(N156&lt;=N$5)),N$9*(1-N$7)^(N156-1),0)</f>
        <v>0</v>
      </c>
      <c r="P156" s="116"/>
      <c r="Q156" s="140">
        <f>IF(((P156&gt;=1)*AND(P156&lt;=P$5)),P$9*(1-P$7)^(P156-1),0)</f>
        <v>0</v>
      </c>
      <c r="R156" s="116"/>
      <c r="S156" s="140">
        <f>IF(((R156&gt;=1)*AND(R156&lt;=R$5)),R$9*(1-R$7)^(R156-1),0)</f>
        <v>0</v>
      </c>
      <c r="T156" s="116"/>
      <c r="U156" s="140">
        <f>IF(((T156&gt;=1)*AND(T156&lt;=T$5)),T$9*(1-T$7)^(T156-1),0)</f>
        <v>0</v>
      </c>
      <c r="V156" s="96"/>
      <c r="W156" s="140">
        <f>IF(((V156&gt;=1)*AND(V156&lt;=V$5)),V$9*(1-V$7)^(V156-1),0)</f>
        <v>0</v>
      </c>
      <c r="X156" s="116"/>
      <c r="Y156" s="140">
        <f>IF(((X156&gt;=1)*AND(X156&lt;=X$5)),X$9*(1-X$7)^(X156-1),0)</f>
        <v>0</v>
      </c>
      <c r="Z156" s="141"/>
      <c r="AA156" s="140">
        <f>IF(((Z156&gt;=1)*AND(Z156&lt;=Z$5)),Z$9*(1-Z$7)^(Z156-1),0)</f>
        <v>0</v>
      </c>
      <c r="AB156" s="141"/>
      <c r="AC156" s="140">
        <f>IF(((AB156&gt;=1)*AND(AB156&lt;=AB$5)),AB$9*(1-AB$7)^(AB156-1),0)</f>
        <v>0</v>
      </c>
      <c r="AD156" s="116"/>
      <c r="AE156" s="140">
        <f>IF(((AD156&gt;=1)*AND(AD156&lt;=AD$5)),AD$9*(1-AD$7)^(AD156-1),0)</f>
        <v>0</v>
      </c>
      <c r="AF156" s="116"/>
      <c r="AG156" s="140">
        <f>IF(((AF156&gt;=1)*AND(AF156&lt;=AF$5)),AF$9*(1-AF$7)^(AF156-1),0)</f>
        <v>0</v>
      </c>
      <c r="AH156" s="116"/>
      <c r="AI156" s="140">
        <f>IF(((AH156&gt;=1)*AND(AH156&lt;=AH$5)),AH$9*(1-AH$7)^(AH156-1),0)</f>
        <v>0</v>
      </c>
      <c r="AJ156" s="116"/>
      <c r="AK156" s="140">
        <f>IF(((AJ156&gt;=1)*AND(AJ156&lt;=AJ$5)),AJ$9*(1-AJ$7)^(AJ156-1),0)</f>
        <v>0</v>
      </c>
      <c r="AL156" s="116"/>
      <c r="AM156" s="140">
        <f>IF(((AL156&gt;=1)*AND(AL156&lt;=AL$4)),AL$9*(1-AL$7)^(AL156-1),0)</f>
        <v>0</v>
      </c>
      <c r="AN156" s="155"/>
      <c r="AO156" s="156">
        <f>IF(((AN156&gt;=1)*AND(AN156&lt;=AN$4)),AN$9*(1-AN$7)^(AN156-1),0)</f>
        <v>0</v>
      </c>
      <c r="AP156" s="116"/>
      <c r="AQ156" s="140">
        <f>IF(((AP156&gt;=1)*AND(AP156&lt;=AP$4)),AP$9*(1-AP$7)^(AP156-1),0)</f>
        <v>0</v>
      </c>
      <c r="AR156" s="116"/>
      <c r="AS156" s="140">
        <f>IF(((AR156&gt;=1)*AND(AR156&lt;=AR$4)),AR$9*(1-AR$7)^(AR156-1),0)</f>
        <v>0</v>
      </c>
      <c r="AT156" s="116"/>
      <c r="AU156" s="140">
        <f>IF(((AT156&gt;=1)*AND(AT156&lt;=AT$5)),AT$9*(1-AT$7)^(AT156-1),0)</f>
        <v>0</v>
      </c>
      <c r="AV156" s="153"/>
      <c r="AW156" s="116"/>
      <c r="AX156" s="140">
        <f>LARGE((AZ156,BB156,BD156,BF156,BH156,BJ156,BL156,BN156),1)</f>
        <v>0</v>
      </c>
      <c r="AY156" s="116"/>
      <c r="AZ156" s="140">
        <f>IF(((AY156&gt;=1)*AND(AY156&lt;=AY$5)),AY$9*(1-AY$7)^(AY156-1),0)</f>
        <v>0</v>
      </c>
      <c r="BA156" s="116"/>
      <c r="BB156" s="140">
        <f>IF(((BA156&gt;=1)*AND(BA156&lt;=BA$5)),BA$9*(1-BA$7)^(BA156-1),0)</f>
        <v>0</v>
      </c>
      <c r="BC156" s="153"/>
      <c r="BD156" s="140">
        <f>IF(((BC156&gt;=1)*AND(BC156&lt;=BC$5)),BC$9*(1-BC$7)^(BC156-1),0)</f>
        <v>0</v>
      </c>
      <c r="BE156" s="291"/>
      <c r="BF156" s="140">
        <f>IF(((BE156&gt;=1)*AND(BE156&lt;=BE$5)),BE$9*(1-BE$7)^(BE156-1),0)</f>
        <v>0</v>
      </c>
      <c r="BG156" s="291"/>
      <c r="BH156" s="140">
        <f>IF(((BG156&gt;=1)*AND(BG156&lt;=BG$5)),BG$9*(1-BG$7)^(BG156-1),0)</f>
        <v>0</v>
      </c>
      <c r="BI156" s="291"/>
      <c r="BJ156" s="140">
        <f>IF(((BI156&gt;=1)*AND(BI156&lt;=BI$5)),BI$9*(1-BI$7)^(BI156-1),0)</f>
        <v>0</v>
      </c>
      <c r="BK156" s="291"/>
      <c r="BL156" s="140">
        <f>IF(((BK156&gt;=1)*AND(BK156&lt;=BK$5)),BK$9*(1-BK$7)^(BK156-1),0)</f>
        <v>0</v>
      </c>
      <c r="BM156" s="116"/>
      <c r="BN156" s="262">
        <f>IF(((BM156&gt;=1)*AND(BM156&lt;=BM$5)),BM$9*(1-BM$7)^(BM156-1),0)</f>
        <v>0</v>
      </c>
    </row>
    <row r="157" spans="1:66" ht="18" customHeight="1" x14ac:dyDescent="0.15">
      <c r="A157" s="112">
        <f>RANK($H157,($H$11:$H$222),0)</f>
        <v>89</v>
      </c>
      <c r="B157" s="168" t="s">
        <v>217</v>
      </c>
      <c r="C157" s="112" t="s">
        <v>69</v>
      </c>
      <c r="D157" s="183">
        <f>LARGE((K157,M157,O157,Q157,S157,U157,W157,Y157,AA157,AC157,AE157,AG157,AI157,AK157,AM157,AU157,AX157,AZ157,BB157,BD157,BF157,BH157,BJ157,BL157,BN157),1)</f>
        <v>0</v>
      </c>
      <c r="E157" s="183">
        <f>LARGE((K157,M157,O157,Q157,S157,U157,W157,Y157,AA157,AC157,AE157,AG157,AI157,AK157,AM157,AU157,AX157),2)</f>
        <v>0</v>
      </c>
      <c r="F157" s="183">
        <f>LARGE((K157,M157,O157,Q157,S157,U157,W157,Y157,AA157,AC157,AE157,AG157,AI157,AK157,AM157,AU157,AX157),3)</f>
        <v>0</v>
      </c>
      <c r="G157" s="286"/>
      <c r="H157" s="110">
        <f>SUM(D157:G157)</f>
        <v>0</v>
      </c>
      <c r="I157" s="240"/>
      <c r="J157" s="116"/>
      <c r="K157" s="140">
        <f>IF(((J157&gt;=1)*AND(J157&lt;=J$5)),J$9*(1-J$7)^(J157-1),0)</f>
        <v>0</v>
      </c>
      <c r="L157" s="96"/>
      <c r="M157" s="140">
        <f>IF(((L157&gt;=1)*AND(L157&lt;=L$5)),L$9*(1-L$7)^(L157-1),0)</f>
        <v>0</v>
      </c>
      <c r="N157" s="116"/>
      <c r="O157" s="140">
        <f>IF(((N157&gt;=1)*AND(N157&lt;=N$5)),N$9*(1-N$7)^(N157-1),0)</f>
        <v>0</v>
      </c>
      <c r="P157" s="116"/>
      <c r="Q157" s="140">
        <f>IF(((P157&gt;=1)*AND(P157&lt;=P$5)),P$9*(1-P$7)^(P157-1),0)</f>
        <v>0</v>
      </c>
      <c r="R157" s="116"/>
      <c r="S157" s="140">
        <f>IF(((R157&gt;=1)*AND(R157&lt;=R$5)),R$9*(1-R$7)^(R157-1),0)</f>
        <v>0</v>
      </c>
      <c r="T157" s="116"/>
      <c r="U157" s="140">
        <f>IF(((T157&gt;=1)*AND(T157&lt;=T$5)),T$9*(1-T$7)^(T157-1),0)</f>
        <v>0</v>
      </c>
      <c r="V157" s="96"/>
      <c r="W157" s="140">
        <f>IF(((V157&gt;=1)*AND(V157&lt;=V$5)),V$9*(1-V$7)^(V157-1),0)</f>
        <v>0</v>
      </c>
      <c r="X157" s="116"/>
      <c r="Y157" s="140">
        <f>IF(((X157&gt;=1)*AND(X157&lt;=X$5)),X$9*(1-X$7)^(X157-1),0)</f>
        <v>0</v>
      </c>
      <c r="Z157" s="141"/>
      <c r="AA157" s="140">
        <f>IF(((Z157&gt;=1)*AND(Z157&lt;=Z$5)),Z$9*(1-Z$7)^(Z157-1),0)</f>
        <v>0</v>
      </c>
      <c r="AB157" s="141"/>
      <c r="AC157" s="140">
        <f>IF(((AB157&gt;=1)*AND(AB157&lt;=AB$5)),AB$9*(1-AB$7)^(AB157-1),0)</f>
        <v>0</v>
      </c>
      <c r="AD157" s="116"/>
      <c r="AE157" s="140">
        <f>IF(((AD157&gt;=1)*AND(AD157&lt;=AD$5)),AD$9*(1-AD$7)^(AD157-1),0)</f>
        <v>0</v>
      </c>
      <c r="AF157" s="116"/>
      <c r="AG157" s="140">
        <f>IF(((AF157&gt;=1)*AND(AF157&lt;=AF$5)),AF$9*(1-AF$7)^(AF157-1),0)</f>
        <v>0</v>
      </c>
      <c r="AH157" s="116"/>
      <c r="AI157" s="140">
        <f>IF(((AH157&gt;=1)*AND(AH157&lt;=AH$5)),AH$9*(1-AH$7)^(AH157-1),0)</f>
        <v>0</v>
      </c>
      <c r="AJ157" s="116"/>
      <c r="AK157" s="140">
        <f>IF(((AJ157&gt;=1)*AND(AJ157&lt;=AJ$5)),AJ$9*(1-AJ$7)^(AJ157-1),0)</f>
        <v>0</v>
      </c>
      <c r="AL157" s="116"/>
      <c r="AM157" s="140">
        <f>IF(((AL157&gt;=1)*AND(AL157&lt;=AL$4)),AL$9*(1-AL$7)^(AL157-1),0)</f>
        <v>0</v>
      </c>
      <c r="AN157" s="155"/>
      <c r="AO157" s="156">
        <f>IF(((AN157&gt;=1)*AND(AN157&lt;=AN$4)),AN$9*(1-AN$7)^(AN157-1),0)</f>
        <v>0</v>
      </c>
      <c r="AP157" s="116"/>
      <c r="AQ157" s="140">
        <f>IF(((AP157&gt;=1)*AND(AP157&lt;=AP$4)),AP$9*(1-AP$7)^(AP157-1),0)</f>
        <v>0</v>
      </c>
      <c r="AR157" s="116"/>
      <c r="AS157" s="140">
        <f>IF(((AR157&gt;=1)*AND(AR157&lt;=AR$4)),AR$9*(1-AR$7)^(AR157-1),0)</f>
        <v>0</v>
      </c>
      <c r="AT157" s="116"/>
      <c r="AU157" s="140">
        <f>IF(((AT157&gt;=1)*AND(AT157&lt;=AT$5)),AT$9*(1-AT$7)^(AT157-1),0)</f>
        <v>0</v>
      </c>
      <c r="AV157" s="153"/>
      <c r="AW157" s="116"/>
      <c r="AX157" s="140">
        <f>LARGE((AZ157,BB157,BD157,BF157,BH157,BJ157,BL157,BN157),1)</f>
        <v>0</v>
      </c>
      <c r="AY157" s="116"/>
      <c r="AZ157" s="140">
        <f>IF(((AY157&gt;=1)*AND(AY157&lt;=AY$5)),AY$9*(1-AY$7)^(AY157-1),0)</f>
        <v>0</v>
      </c>
      <c r="BA157" s="116"/>
      <c r="BB157" s="140">
        <f>IF(((BA157&gt;=1)*AND(BA157&lt;=BA$5)),BA$9*(1-BA$7)^(BA157-1),0)</f>
        <v>0</v>
      </c>
      <c r="BC157" s="153"/>
      <c r="BD157" s="140">
        <f>IF(((BC157&gt;=1)*AND(BC157&lt;=BC$5)),BC$9*(1-BC$7)^(BC157-1),0)</f>
        <v>0</v>
      </c>
      <c r="BE157" s="291"/>
      <c r="BF157" s="140">
        <f>IF(((BE157&gt;=1)*AND(BE157&lt;=BE$5)),BE$9*(1-BE$7)^(BE157-1),0)</f>
        <v>0</v>
      </c>
      <c r="BG157" s="291"/>
      <c r="BH157" s="140">
        <f>IF(((BG157&gt;=1)*AND(BG157&lt;=BG$5)),BG$9*(1-BG$7)^(BG157-1),0)</f>
        <v>0</v>
      </c>
      <c r="BI157" s="291"/>
      <c r="BJ157" s="140">
        <f>IF(((BI157&gt;=1)*AND(BI157&lt;=BI$5)),BI$9*(1-BI$7)^(BI157-1),0)</f>
        <v>0</v>
      </c>
      <c r="BK157" s="291"/>
      <c r="BL157" s="140">
        <f>IF(((BK157&gt;=1)*AND(BK157&lt;=BK$5)),BK$9*(1-BK$7)^(BK157-1),0)</f>
        <v>0</v>
      </c>
      <c r="BM157" s="116"/>
      <c r="BN157" s="262">
        <f>IF(((BM157&gt;=1)*AND(BM157&lt;=BM$5)),BM$9*(1-BM$7)^(BM157-1),0)</f>
        <v>0</v>
      </c>
    </row>
    <row r="158" spans="1:66" ht="18" customHeight="1" x14ac:dyDescent="0.15">
      <c r="A158" s="112">
        <f>RANK($H158,($H$11:$H$222),0)</f>
        <v>89</v>
      </c>
      <c r="B158" s="168" t="s">
        <v>112</v>
      </c>
      <c r="C158" s="112" t="s">
        <v>67</v>
      </c>
      <c r="D158" s="183">
        <f>LARGE((K158,M158,O158,Q158,S158,U158,W158,Y158,AA158,AC158,AE158,AG158,AI158,AK158,AM158,AU158,AX158,AZ158,BB158,BD158,BF158,BH158,BJ158,BL158,BN158),1)</f>
        <v>0</v>
      </c>
      <c r="E158" s="183">
        <f>LARGE((K158,M158,O158,Q158,S158,U158,W158,Y158,AA158,AC158,AE158,AG158,AI158,AK158,AM158,AU158,AX158),2)</f>
        <v>0</v>
      </c>
      <c r="F158" s="183">
        <f>LARGE((K158,M158,O158,Q158,S158,U158,W158,Y158,AA158,AC158,AE158,AG158,AI158,AK158,AM158,AU158,AX158),3)</f>
        <v>0</v>
      </c>
      <c r="G158" s="286"/>
      <c r="H158" s="110">
        <f>SUM(D158:G158)</f>
        <v>0</v>
      </c>
      <c r="I158" s="240"/>
      <c r="J158" s="116"/>
      <c r="K158" s="140">
        <f>IF(((J158&gt;=1)*AND(J158&lt;=J$5)),J$9*(1-J$7)^(J158-1),0)</f>
        <v>0</v>
      </c>
      <c r="L158" s="96"/>
      <c r="M158" s="140">
        <f>IF(((L158&gt;=1)*AND(L158&lt;=L$5)),L$9*(1-L$7)^(L158-1),0)</f>
        <v>0</v>
      </c>
      <c r="N158" s="116"/>
      <c r="O158" s="140">
        <f>IF(((N158&gt;=1)*AND(N158&lt;=N$5)),N$9*(1-N$7)^(N158-1),0)</f>
        <v>0</v>
      </c>
      <c r="P158" s="116"/>
      <c r="Q158" s="140">
        <f>IF(((P158&gt;=1)*AND(P158&lt;=P$5)),P$9*(1-P$7)^(P158-1),0)</f>
        <v>0</v>
      </c>
      <c r="R158" s="116"/>
      <c r="S158" s="140">
        <f>IF(((R158&gt;=1)*AND(R158&lt;=R$5)),R$9*(1-R$7)^(R158-1),0)</f>
        <v>0</v>
      </c>
      <c r="T158" s="116"/>
      <c r="U158" s="140">
        <f>IF(((T158&gt;=1)*AND(T158&lt;=T$5)),T$9*(1-T$7)^(T158-1),0)</f>
        <v>0</v>
      </c>
      <c r="V158" s="96"/>
      <c r="W158" s="140">
        <f>IF(((V158&gt;=1)*AND(V158&lt;=V$5)),V$9*(1-V$7)^(V158-1),0)</f>
        <v>0</v>
      </c>
      <c r="X158" s="116"/>
      <c r="Y158" s="140">
        <f>IF(((X158&gt;=1)*AND(X158&lt;=X$5)),X$9*(1-X$7)^(X158-1),0)</f>
        <v>0</v>
      </c>
      <c r="Z158" s="141"/>
      <c r="AA158" s="140">
        <f>IF(((Z158&gt;=1)*AND(Z158&lt;=Z$5)),Z$9*(1-Z$7)^(Z158-1),0)</f>
        <v>0</v>
      </c>
      <c r="AB158" s="141"/>
      <c r="AC158" s="140">
        <f>IF(((AB158&gt;=1)*AND(AB158&lt;=AB$5)),AB$9*(1-AB$7)^(AB158-1),0)</f>
        <v>0</v>
      </c>
      <c r="AD158" s="116"/>
      <c r="AE158" s="140">
        <f>IF(((AD158&gt;=1)*AND(AD158&lt;=AD$5)),AD$9*(1-AD$7)^(AD158-1),0)</f>
        <v>0</v>
      </c>
      <c r="AF158" s="116"/>
      <c r="AG158" s="140">
        <f>IF(((AF158&gt;=1)*AND(AF158&lt;=AF$5)),AF$9*(1-AF$7)^(AF158-1),0)</f>
        <v>0</v>
      </c>
      <c r="AH158" s="116"/>
      <c r="AI158" s="140">
        <f>IF(((AH158&gt;=1)*AND(AH158&lt;=AH$5)),AH$9*(1-AH$7)^(AH158-1),0)</f>
        <v>0</v>
      </c>
      <c r="AJ158" s="116"/>
      <c r="AK158" s="140">
        <f>IF(((AJ158&gt;=1)*AND(AJ158&lt;=AJ$5)),AJ$9*(1-AJ$7)^(AJ158-1),0)</f>
        <v>0</v>
      </c>
      <c r="AL158" s="116"/>
      <c r="AM158" s="140">
        <f>IF(((AL158&gt;=1)*AND(AL158&lt;=AL$4)),AL$9*(1-AL$7)^(AL158-1),0)</f>
        <v>0</v>
      </c>
      <c r="AN158" s="116"/>
      <c r="AO158" s="140">
        <f>IF(((AN158&gt;=1)*AND(AN158&lt;=AN$4)),AN$9*(1-AN$7)^(AN158-1),0)</f>
        <v>0</v>
      </c>
      <c r="AP158" s="116"/>
      <c r="AQ158" s="140">
        <f>IF(((AP158&gt;=1)*AND(AP158&lt;=AP$4)),AP$9*(1-AP$7)^(AP158-1),0)</f>
        <v>0</v>
      </c>
      <c r="AR158" s="116"/>
      <c r="AS158" s="140">
        <f>IF(((AR158&gt;=1)*AND(AR158&lt;=AR$4)),AR$9*(1-AR$7)^(AR158-1),0)</f>
        <v>0</v>
      </c>
      <c r="AT158" s="116"/>
      <c r="AU158" s="140">
        <f>IF(((AT158&gt;=1)*AND(AT158&lt;=AT$5)),AT$9*(1-AT$7)^(AT158-1),0)</f>
        <v>0</v>
      </c>
      <c r="AV158" s="153"/>
      <c r="AW158" s="116"/>
      <c r="AX158" s="140">
        <f>LARGE((AZ158,BB158,BD158,BF158,BH158,BJ158,BL158,BN158),1)</f>
        <v>0</v>
      </c>
      <c r="AY158" s="116"/>
      <c r="AZ158" s="140">
        <f>IF(((AY158&gt;=1)*AND(AY158&lt;=AY$5)),AY$9*(1-AY$7)^(AY158-1),0)</f>
        <v>0</v>
      </c>
      <c r="BA158" s="116"/>
      <c r="BB158" s="140">
        <f>IF(((BA158&gt;=1)*AND(BA158&lt;=BA$5)),BA$9*(1-BA$7)^(BA158-1),0)</f>
        <v>0</v>
      </c>
      <c r="BC158" s="153"/>
      <c r="BD158" s="140">
        <f>IF(((BC158&gt;=1)*AND(BC158&lt;=BC$5)),BC$9*(1-BC$7)^(BC158-1),0)</f>
        <v>0</v>
      </c>
      <c r="BE158" s="291"/>
      <c r="BF158" s="140">
        <f>IF(((BE158&gt;=1)*AND(BE158&lt;=BE$5)),BE$9*(1-BE$7)^(BE158-1),0)</f>
        <v>0</v>
      </c>
      <c r="BG158" s="291"/>
      <c r="BH158" s="140">
        <f>IF(((BG158&gt;=1)*AND(BG158&lt;=BG$5)),BG$9*(1-BG$7)^(BG158-1),0)</f>
        <v>0</v>
      </c>
      <c r="BI158" s="291"/>
      <c r="BJ158" s="140">
        <f>IF(((BI158&gt;=1)*AND(BI158&lt;=BI$5)),BI$9*(1-BI$7)^(BI158-1),0)</f>
        <v>0</v>
      </c>
      <c r="BK158" s="291"/>
      <c r="BL158" s="140">
        <f>IF(((BK158&gt;=1)*AND(BK158&lt;=BK$5)),BK$9*(1-BK$7)^(BK158-1),0)</f>
        <v>0</v>
      </c>
      <c r="BM158" s="116"/>
      <c r="BN158" s="262">
        <f>IF(((BM158&gt;=1)*AND(BM158&lt;=BM$5)),BM$9*(1-BM$7)^(BM158-1),0)</f>
        <v>0</v>
      </c>
    </row>
    <row r="159" spans="1:66" ht="18" customHeight="1" x14ac:dyDescent="0.15">
      <c r="A159" s="112">
        <f>RANK($H159,($H$11:$H$222),0)</f>
        <v>89</v>
      </c>
      <c r="B159" s="168" t="s">
        <v>86</v>
      </c>
      <c r="C159" s="112" t="s">
        <v>87</v>
      </c>
      <c r="D159" s="183">
        <f>LARGE((K159,M159,O159,Q159,S159,U159,W159,Y159,AA159,AC159,AE159,AG159,AI159,AK159,AM159,AU159,AX159,AZ159,BB159,BD159,BF159,BH159,BJ159,BL159,BN159),1)</f>
        <v>0</v>
      </c>
      <c r="E159" s="183">
        <f>LARGE((K159,M159,O159,Q159,S159,U159,W159,Y159,AA159,AC159,AE159,AG159,AI159,AK159,AM159,AU159,AX159),2)</f>
        <v>0</v>
      </c>
      <c r="F159" s="183">
        <f>LARGE((K159,M159,O159,Q159,S159,U159,W159,Y159,AA159,AC159,AE159,AG159,AI159,AK159,AM159,AU159,AX159),3)</f>
        <v>0</v>
      </c>
      <c r="G159" s="286"/>
      <c r="H159" s="110">
        <f>SUM(D159:G159)</f>
        <v>0</v>
      </c>
      <c r="I159" s="240"/>
      <c r="J159" s="116"/>
      <c r="K159" s="140">
        <f>IF(((J159&gt;=1)*AND(J159&lt;=J$5)),J$9*(1-J$7)^(J159-1),0)</f>
        <v>0</v>
      </c>
      <c r="L159" s="96"/>
      <c r="M159" s="140">
        <f>IF(((L159&gt;=1)*AND(L159&lt;=L$5)),L$9*(1-L$7)^(L159-1),0)</f>
        <v>0</v>
      </c>
      <c r="N159" s="116"/>
      <c r="O159" s="140">
        <f>IF(((N159&gt;=1)*AND(N159&lt;=N$5)),N$9*(1-N$7)^(N159-1),0)</f>
        <v>0</v>
      </c>
      <c r="P159" s="116"/>
      <c r="Q159" s="140">
        <f>IF(((P159&gt;=1)*AND(P159&lt;=P$5)),P$9*(1-P$7)^(P159-1),0)</f>
        <v>0</v>
      </c>
      <c r="R159" s="116"/>
      <c r="S159" s="140">
        <f>IF(((R159&gt;=1)*AND(R159&lt;=R$5)),R$9*(1-R$7)^(R159-1),0)</f>
        <v>0</v>
      </c>
      <c r="T159" s="116"/>
      <c r="U159" s="140">
        <f>IF(((T159&gt;=1)*AND(T159&lt;=T$5)),T$9*(1-T$7)^(T159-1),0)</f>
        <v>0</v>
      </c>
      <c r="V159" s="96"/>
      <c r="W159" s="140">
        <f>IF(((V159&gt;=1)*AND(V159&lt;=V$5)),V$9*(1-V$7)^(V159-1),0)</f>
        <v>0</v>
      </c>
      <c r="X159" s="116"/>
      <c r="Y159" s="140">
        <f>IF(((X159&gt;=1)*AND(X159&lt;=X$5)),X$9*(1-X$7)^(X159-1),0)</f>
        <v>0</v>
      </c>
      <c r="Z159" s="141"/>
      <c r="AA159" s="140">
        <f>IF(((Z159&gt;=1)*AND(Z159&lt;=Z$5)),Z$9*(1-Z$7)^(Z159-1),0)</f>
        <v>0</v>
      </c>
      <c r="AB159" s="141"/>
      <c r="AC159" s="140">
        <f>IF(((AB159&gt;=1)*AND(AB159&lt;=AB$5)),AB$9*(1-AB$7)^(AB159-1),0)</f>
        <v>0</v>
      </c>
      <c r="AD159" s="116"/>
      <c r="AE159" s="140">
        <f>IF(((AD159&gt;=1)*AND(AD159&lt;=AD$5)),AD$9*(1-AD$7)^(AD159-1),0)</f>
        <v>0</v>
      </c>
      <c r="AF159" s="116"/>
      <c r="AG159" s="140">
        <f>IF(((AF159&gt;=1)*AND(AF159&lt;=AF$5)),AF$9*(1-AF$7)^(AF159-1),0)</f>
        <v>0</v>
      </c>
      <c r="AH159" s="116"/>
      <c r="AI159" s="140">
        <f>IF(((AH159&gt;=1)*AND(AH159&lt;=AH$5)),AH$9*(1-AH$7)^(AH159-1),0)</f>
        <v>0</v>
      </c>
      <c r="AJ159" s="116"/>
      <c r="AK159" s="140">
        <f>IF(((AJ159&gt;=1)*AND(AJ159&lt;=AJ$5)),AJ$9*(1-AJ$7)^(AJ159-1),0)</f>
        <v>0</v>
      </c>
      <c r="AL159" s="116"/>
      <c r="AM159" s="140">
        <f>IF(((AL159&gt;=1)*AND(AL159&lt;=AL$4)),AL$9*(1-AL$7)^(AL159-1),0)</f>
        <v>0</v>
      </c>
      <c r="AN159" s="116"/>
      <c r="AO159" s="140">
        <f>IF(((AN159&gt;=1)*AND(AN159&lt;=AN$4)),AN$9*(1-AN$7)^(AN159-1),0)</f>
        <v>0</v>
      </c>
      <c r="AP159" s="116"/>
      <c r="AQ159" s="140">
        <f>IF(((AP159&gt;=1)*AND(AP159&lt;=AP$4)),AP$9*(1-AP$7)^(AP159-1),0)</f>
        <v>0</v>
      </c>
      <c r="AR159" s="116"/>
      <c r="AS159" s="140">
        <f>IF(((AR159&gt;=1)*AND(AR159&lt;=AR$4)),AR$9*(1-AR$7)^(AR159-1),0)</f>
        <v>0</v>
      </c>
      <c r="AT159" s="116"/>
      <c r="AU159" s="140">
        <f>IF(((AT159&gt;=1)*AND(AT159&lt;=AT$5)),AT$9*(1-AT$7)^(AT159-1),0)</f>
        <v>0</v>
      </c>
      <c r="AV159" s="153"/>
      <c r="AW159" s="116"/>
      <c r="AX159" s="140">
        <f>LARGE((AZ159,BB159,BD159,BF159,BH159,BJ159,BL159,BN159),1)</f>
        <v>0</v>
      </c>
      <c r="AY159" s="116"/>
      <c r="AZ159" s="140">
        <f>IF(((AY159&gt;=1)*AND(AY159&lt;=AY$5)),AY$9*(1-AY$7)^(AY159-1),0)</f>
        <v>0</v>
      </c>
      <c r="BA159" s="116"/>
      <c r="BB159" s="140">
        <f>IF(((BA159&gt;=1)*AND(BA159&lt;=BA$5)),BA$9*(1-BA$7)^(BA159-1),0)</f>
        <v>0</v>
      </c>
      <c r="BC159" s="153"/>
      <c r="BD159" s="140">
        <f>IF(((BC159&gt;=1)*AND(BC159&lt;=BC$5)),BC$9*(1-BC$7)^(BC159-1),0)</f>
        <v>0</v>
      </c>
      <c r="BE159" s="291"/>
      <c r="BF159" s="140">
        <f>IF(((BE159&gt;=1)*AND(BE159&lt;=BE$5)),BE$9*(1-BE$7)^(BE159-1),0)</f>
        <v>0</v>
      </c>
      <c r="BG159" s="291"/>
      <c r="BH159" s="140">
        <f>IF(((BG159&gt;=1)*AND(BG159&lt;=BG$5)),BG$9*(1-BG$7)^(BG159-1),0)</f>
        <v>0</v>
      </c>
      <c r="BI159" s="291"/>
      <c r="BJ159" s="140">
        <f>IF(((BI159&gt;=1)*AND(BI159&lt;=BI$5)),BI$9*(1-BI$7)^(BI159-1),0)</f>
        <v>0</v>
      </c>
      <c r="BK159" s="291"/>
      <c r="BL159" s="140">
        <f>IF(((BK159&gt;=1)*AND(BK159&lt;=BK$5)),BK$9*(1-BK$7)^(BK159-1),0)</f>
        <v>0</v>
      </c>
      <c r="BM159" s="116"/>
      <c r="BN159" s="262">
        <f>IF(((BM159&gt;=1)*AND(BM159&lt;=BM$5)),BM$9*(1-BM$7)^(BM159-1),0)</f>
        <v>0</v>
      </c>
    </row>
    <row r="160" spans="1:66" ht="18" customHeight="1" x14ac:dyDescent="0.15">
      <c r="A160" s="112">
        <f>RANK($H160,($H$11:$H$222),0)</f>
        <v>89</v>
      </c>
      <c r="B160" s="168" t="s">
        <v>104</v>
      </c>
      <c r="C160" s="112" t="s">
        <v>65</v>
      </c>
      <c r="D160" s="183">
        <f>LARGE((K160,M160,O160,Q160,S160,U160,W160,Y160,AA160,AC160,AE160,AG160,AI160,AK160,AM160,AU160,AX160,AZ160,BB160,BD160,BF160,BH160,BJ160,BL160,BN160),1)</f>
        <v>0</v>
      </c>
      <c r="E160" s="183">
        <f>LARGE((K160,M160,O160,Q160,S160,U160,W160,Y160,AA160,AC160,AE160,AG160,AI160,AK160,AM160,AU160,AX160),2)</f>
        <v>0</v>
      </c>
      <c r="F160" s="183">
        <f>LARGE((K160,M160,O160,Q160,S160,U160,W160,Y160,AA160,AC160,AE160,AG160,AI160,AK160,AM160,AU160,AX160),3)</f>
        <v>0</v>
      </c>
      <c r="G160" s="286"/>
      <c r="H160" s="110">
        <f>SUM(D160:G160)</f>
        <v>0</v>
      </c>
      <c r="I160" s="240"/>
      <c r="J160" s="116"/>
      <c r="K160" s="140">
        <f>IF(((J160&gt;=1)*AND(J160&lt;=J$5)),J$9*(1-J$7)^(J160-1),0)</f>
        <v>0</v>
      </c>
      <c r="L160" s="96"/>
      <c r="M160" s="140">
        <f>IF(((L160&gt;=1)*AND(L160&lt;=L$5)),L$9*(1-L$7)^(L160-1),0)</f>
        <v>0</v>
      </c>
      <c r="N160" s="116"/>
      <c r="O160" s="140">
        <f>IF(((N160&gt;=1)*AND(N160&lt;=N$5)),N$9*(1-N$7)^(N160-1),0)</f>
        <v>0</v>
      </c>
      <c r="P160" s="116"/>
      <c r="Q160" s="140">
        <f>IF(((P160&gt;=1)*AND(P160&lt;=P$5)),P$9*(1-P$7)^(P160-1),0)</f>
        <v>0</v>
      </c>
      <c r="R160" s="116"/>
      <c r="S160" s="140">
        <f>IF(((R160&gt;=1)*AND(R160&lt;=R$5)),R$9*(1-R$7)^(R160-1),0)</f>
        <v>0</v>
      </c>
      <c r="T160" s="116"/>
      <c r="U160" s="140">
        <f>IF(((T160&gt;=1)*AND(T160&lt;=T$5)),T$9*(1-T$7)^(T160-1),0)</f>
        <v>0</v>
      </c>
      <c r="V160" s="96"/>
      <c r="W160" s="140">
        <f>IF(((V160&gt;=1)*AND(V160&lt;=V$5)),V$9*(1-V$7)^(V160-1),0)</f>
        <v>0</v>
      </c>
      <c r="X160" s="116"/>
      <c r="Y160" s="140">
        <f>IF(((X160&gt;=1)*AND(X160&lt;=X$5)),X$9*(1-X$7)^(X160-1),0)</f>
        <v>0</v>
      </c>
      <c r="Z160" s="141"/>
      <c r="AA160" s="140">
        <f>IF(((Z160&gt;=1)*AND(Z160&lt;=Z$5)),Z$9*(1-Z$7)^(Z160-1),0)</f>
        <v>0</v>
      </c>
      <c r="AB160" s="141"/>
      <c r="AC160" s="140">
        <f>IF(((AB160&gt;=1)*AND(AB160&lt;=AB$5)),AB$9*(1-AB$7)^(AB160-1),0)</f>
        <v>0</v>
      </c>
      <c r="AD160" s="116"/>
      <c r="AE160" s="140">
        <f>IF(((AD160&gt;=1)*AND(AD160&lt;=AD$5)),AD$9*(1-AD$7)^(AD160-1),0)</f>
        <v>0</v>
      </c>
      <c r="AF160" s="116"/>
      <c r="AG160" s="140">
        <f>IF(((AF160&gt;=1)*AND(AF160&lt;=AF$5)),AF$9*(1-AF$7)^(AF160-1),0)</f>
        <v>0</v>
      </c>
      <c r="AH160" s="116"/>
      <c r="AI160" s="140">
        <f>IF(((AH160&gt;=1)*AND(AH160&lt;=AH$5)),AH$9*(1-AH$7)^(AH160-1),0)</f>
        <v>0</v>
      </c>
      <c r="AJ160" s="116"/>
      <c r="AK160" s="140">
        <f>IF(((AJ160&gt;=1)*AND(AJ160&lt;=AJ$5)),AJ$9*(1-AJ$7)^(AJ160-1),0)</f>
        <v>0</v>
      </c>
      <c r="AL160" s="116"/>
      <c r="AM160" s="140">
        <f>IF(((AL160&gt;=1)*AND(AL160&lt;=AL$4)),AL$9*(1-AL$7)^(AL160-1),0)</f>
        <v>0</v>
      </c>
      <c r="AN160" s="155"/>
      <c r="AO160" s="156">
        <f>IF(((AN160&gt;=1)*AND(AN160&lt;=AN$4)),AN$9*(1-AN$7)^(AN160-1),0)</f>
        <v>0</v>
      </c>
      <c r="AP160" s="116"/>
      <c r="AQ160" s="140">
        <f>IF(((AP160&gt;=1)*AND(AP160&lt;=AP$4)),AP$9*(1-AP$7)^(AP160-1),0)</f>
        <v>0</v>
      </c>
      <c r="AR160" s="116"/>
      <c r="AS160" s="140">
        <f>IF(((AR160&gt;=1)*AND(AR160&lt;=AR$4)),AR$9*(1-AR$7)^(AR160-1),0)</f>
        <v>0</v>
      </c>
      <c r="AT160" s="116"/>
      <c r="AU160" s="140">
        <f>IF(((AT160&gt;=1)*AND(AT160&lt;=AT$5)),AT$9*(1-AT$7)^(AT160-1),0)</f>
        <v>0</v>
      </c>
      <c r="AV160" s="153"/>
      <c r="AW160" s="116"/>
      <c r="AX160" s="140">
        <f>LARGE((AZ160,BB160,BD160,BF160,BH160,BJ160,BL160,BN160),1)</f>
        <v>0</v>
      </c>
      <c r="AY160" s="116"/>
      <c r="AZ160" s="140">
        <f>IF(((AY160&gt;=1)*AND(AY160&lt;=AY$5)),AY$9*(1-AY$7)^(AY160-1),0)</f>
        <v>0</v>
      </c>
      <c r="BA160" s="116"/>
      <c r="BB160" s="140">
        <f>IF(((BA160&gt;=1)*AND(BA160&lt;=BA$5)),BA$9*(1-BA$7)^(BA160-1),0)</f>
        <v>0</v>
      </c>
      <c r="BC160" s="153"/>
      <c r="BD160" s="140">
        <f>IF(((BC160&gt;=1)*AND(BC160&lt;=BC$5)),BC$9*(1-BC$7)^(BC160-1),0)</f>
        <v>0</v>
      </c>
      <c r="BE160" s="291"/>
      <c r="BF160" s="140">
        <f>IF(((BE160&gt;=1)*AND(BE160&lt;=BE$5)),BE$9*(1-BE$7)^(BE160-1),0)</f>
        <v>0</v>
      </c>
      <c r="BG160" s="291"/>
      <c r="BH160" s="140">
        <f>IF(((BG160&gt;=1)*AND(BG160&lt;=BG$5)),BG$9*(1-BG$7)^(BG160-1),0)</f>
        <v>0</v>
      </c>
      <c r="BI160" s="291"/>
      <c r="BJ160" s="140">
        <f>IF(((BI160&gt;=1)*AND(BI160&lt;=BI$5)),BI$9*(1-BI$7)^(BI160-1),0)</f>
        <v>0</v>
      </c>
      <c r="BK160" s="291"/>
      <c r="BL160" s="140">
        <f>IF(((BK160&gt;=1)*AND(BK160&lt;=BK$5)),BK$9*(1-BK$7)^(BK160-1),0)</f>
        <v>0</v>
      </c>
      <c r="BM160" s="116"/>
      <c r="BN160" s="262">
        <f>IF(((BM160&gt;=1)*AND(BM160&lt;=BM$5)),BM$9*(1-BM$7)^(BM160-1),0)</f>
        <v>0</v>
      </c>
    </row>
    <row r="161" spans="1:66" ht="18" customHeight="1" x14ac:dyDescent="0.15">
      <c r="A161" s="112">
        <f>RANK($H161,($H$11:$H$222),0)</f>
        <v>89</v>
      </c>
      <c r="B161" s="168" t="s">
        <v>234</v>
      </c>
      <c r="C161" s="112" t="s">
        <v>67</v>
      </c>
      <c r="D161" s="183">
        <f>LARGE((K161,M161,O161,Q161,S161,U161,W161,Y161,AA161,AC161,AE161,AG161,AI161,AK161,AM161,AU161,AX161,AZ161,BB161,BD161,BF161,BH161,BJ161,BL161,BN161),1)</f>
        <v>0</v>
      </c>
      <c r="E161" s="183">
        <f>LARGE((K161,M161,O161,Q161,S161,U161,W161,Y161,AA161,AC161,AE161,AG161,AI161,AK161,AM161,AU161,AX161),2)</f>
        <v>0</v>
      </c>
      <c r="F161" s="183">
        <f>LARGE((K161,M161,O161,Q161,S161,U161,W161,Y161,AA161,AC161,AE161,AG161,AI161,AK161,AM161,AU161,AX161),3)</f>
        <v>0</v>
      </c>
      <c r="G161" s="286"/>
      <c r="H161" s="110">
        <f>SUM(D161:G161)</f>
        <v>0</v>
      </c>
      <c r="I161" s="240"/>
      <c r="J161" s="116"/>
      <c r="K161" s="140">
        <f>IF(((J161&gt;=1)*AND(J161&lt;=J$5)),J$9*(1-J$7)^(J161-1),0)</f>
        <v>0</v>
      </c>
      <c r="L161" s="96"/>
      <c r="M161" s="140">
        <f>IF(((L161&gt;=1)*AND(L161&lt;=L$5)),L$9*(1-L$7)^(L161-1),0)</f>
        <v>0</v>
      </c>
      <c r="N161" s="116"/>
      <c r="O161" s="140">
        <f>IF(((N161&gt;=1)*AND(N161&lt;=N$5)),N$9*(1-N$7)^(N161-1),0)</f>
        <v>0</v>
      </c>
      <c r="P161" s="116"/>
      <c r="Q161" s="140">
        <f>IF(((P161&gt;=1)*AND(P161&lt;=P$5)),P$9*(1-P$7)^(P161-1),0)</f>
        <v>0</v>
      </c>
      <c r="R161" s="116"/>
      <c r="S161" s="140">
        <f>IF(((R161&gt;=1)*AND(R161&lt;=R$5)),R$9*(1-R$7)^(R161-1),0)</f>
        <v>0</v>
      </c>
      <c r="T161" s="116"/>
      <c r="U161" s="140">
        <f>IF(((T161&gt;=1)*AND(T161&lt;=T$5)),T$9*(1-T$7)^(T161-1),0)</f>
        <v>0</v>
      </c>
      <c r="V161" s="96"/>
      <c r="W161" s="140">
        <f>IF(((V161&gt;=1)*AND(V161&lt;=V$5)),V$9*(1-V$7)^(V161-1),0)</f>
        <v>0</v>
      </c>
      <c r="X161" s="116"/>
      <c r="Y161" s="140">
        <f>IF(((X161&gt;=1)*AND(X161&lt;=X$5)),X$9*(1-X$7)^(X161-1),0)</f>
        <v>0</v>
      </c>
      <c r="Z161" s="141"/>
      <c r="AA161" s="140">
        <f>IF(((Z161&gt;=1)*AND(Z161&lt;=Z$5)),Z$9*(1-Z$7)^(Z161-1),0)</f>
        <v>0</v>
      </c>
      <c r="AB161" s="141"/>
      <c r="AC161" s="140">
        <f>IF(((AB161&gt;=1)*AND(AB161&lt;=AB$5)),AB$9*(1-AB$7)^(AB161-1),0)</f>
        <v>0</v>
      </c>
      <c r="AD161" s="116"/>
      <c r="AE161" s="140">
        <f>IF(((AD161&gt;=1)*AND(AD161&lt;=AD$5)),AD$9*(1-AD$7)^(AD161-1),0)</f>
        <v>0</v>
      </c>
      <c r="AF161" s="116"/>
      <c r="AG161" s="140">
        <f>IF(((AF161&gt;=1)*AND(AF161&lt;=AF$5)),AF$9*(1-AF$7)^(AF161-1),0)</f>
        <v>0</v>
      </c>
      <c r="AH161" s="116"/>
      <c r="AI161" s="140">
        <f>IF(((AH161&gt;=1)*AND(AH161&lt;=AH$5)),AH$9*(1-AH$7)^(AH161-1),0)</f>
        <v>0</v>
      </c>
      <c r="AJ161" s="116"/>
      <c r="AK161" s="140">
        <f>IF(((AJ161&gt;=1)*AND(AJ161&lt;=AJ$5)),AJ$9*(1-AJ$7)^(AJ161-1),0)</f>
        <v>0</v>
      </c>
      <c r="AL161" s="116"/>
      <c r="AM161" s="140">
        <f>IF(((AL161&gt;=1)*AND(AL161&lt;=AL$4)),AL$9*(1-AL$7)^(AL161-1),0)</f>
        <v>0</v>
      </c>
      <c r="AN161" s="155"/>
      <c r="AO161" s="156">
        <f>IF(((AN161&gt;=1)*AND(AN161&lt;=AN$4)),AN$9*(1-AN$7)^(AN161-1),0)</f>
        <v>0</v>
      </c>
      <c r="AP161" s="116"/>
      <c r="AQ161" s="140">
        <f>IF(((AP161&gt;=1)*AND(AP161&lt;=AP$4)),AP$9*(1-AP$7)^(AP161-1),0)</f>
        <v>0</v>
      </c>
      <c r="AR161" s="116"/>
      <c r="AS161" s="140">
        <f>IF(((AR161&gt;=1)*AND(AR161&lt;=AR$4)),AR$9*(1-AR$7)^(AR161-1),0)</f>
        <v>0</v>
      </c>
      <c r="AT161" s="116"/>
      <c r="AU161" s="140">
        <f>IF(((AT161&gt;=1)*AND(AT161&lt;=AT$5)),AT$9*(1-AT$7)^(AT161-1),0)</f>
        <v>0</v>
      </c>
      <c r="AV161" s="153"/>
      <c r="AW161" s="116"/>
      <c r="AX161" s="140">
        <f>LARGE((AZ161,BB161,BD161,BF161,BH161,BJ161,BL161,BN161),1)</f>
        <v>0</v>
      </c>
      <c r="AY161" s="116"/>
      <c r="AZ161" s="140">
        <f>IF(((AY161&gt;=1)*AND(AY161&lt;=AY$5)),AY$9*(1-AY$7)^(AY161-1),0)</f>
        <v>0</v>
      </c>
      <c r="BA161" s="116"/>
      <c r="BB161" s="140">
        <f>IF(((BA161&gt;=1)*AND(BA161&lt;=BA$5)),BA$9*(1-BA$7)^(BA161-1),0)</f>
        <v>0</v>
      </c>
      <c r="BC161" s="153"/>
      <c r="BD161" s="140">
        <f>IF(((BC161&gt;=1)*AND(BC161&lt;=BC$5)),BC$9*(1-BC$7)^(BC161-1),0)</f>
        <v>0</v>
      </c>
      <c r="BE161" s="291"/>
      <c r="BF161" s="140">
        <f>IF(((BE161&gt;=1)*AND(BE161&lt;=BE$5)),BE$9*(1-BE$7)^(BE161-1),0)</f>
        <v>0</v>
      </c>
      <c r="BG161" s="291"/>
      <c r="BH161" s="140">
        <f>IF(((BG161&gt;=1)*AND(BG161&lt;=BG$5)),BG$9*(1-BG$7)^(BG161-1),0)</f>
        <v>0</v>
      </c>
      <c r="BI161" s="291"/>
      <c r="BJ161" s="140">
        <f>IF(((BI161&gt;=1)*AND(BI161&lt;=BI$5)),BI$9*(1-BI$7)^(BI161-1),0)</f>
        <v>0</v>
      </c>
      <c r="BK161" s="291"/>
      <c r="BL161" s="140">
        <f>IF(((BK161&gt;=1)*AND(BK161&lt;=BK$5)),BK$9*(1-BK$7)^(BK161-1),0)</f>
        <v>0</v>
      </c>
      <c r="BM161" s="116"/>
      <c r="BN161" s="262">
        <f>IF(((BM161&gt;=1)*AND(BM161&lt;=BM$5)),BM$9*(1-BM$7)^(BM161-1),0)</f>
        <v>0</v>
      </c>
    </row>
    <row r="162" spans="1:66" ht="18" customHeight="1" x14ac:dyDescent="0.15">
      <c r="A162" s="112">
        <f>RANK($H162,($H$11:$H$222),0)</f>
        <v>89</v>
      </c>
      <c r="B162" s="101" t="s">
        <v>114</v>
      </c>
      <c r="C162" s="98" t="s">
        <v>67</v>
      </c>
      <c r="D162" s="183">
        <f>LARGE((K162,M162,O162,Q162,S162,U162,W162,Y162,AA162,AC162,AE162,AG162,AI162,AK162,AM162,AU162,AX162,AZ162,BB162,BD162,BF162,BH162,BJ162,BL162,BN162),1)</f>
        <v>0</v>
      </c>
      <c r="E162" s="183">
        <f>LARGE((K162,M162,O162,Q162,S162,U162,W162,Y162,AA162,AC162,AE162,AG162,AI162,AK162,AM162,AU162,AX162),2)</f>
        <v>0</v>
      </c>
      <c r="F162" s="183">
        <f>LARGE((K162,M162,O162,Q162,S162,U162,W162,Y162,AA162,AC162,AE162,AG162,AI162,AK162,AM162,AU162,AX162),3)</f>
        <v>0</v>
      </c>
      <c r="G162" s="286"/>
      <c r="H162" s="110">
        <f>SUM(D162:G162)</f>
        <v>0</v>
      </c>
      <c r="I162" s="240"/>
      <c r="J162" s="116"/>
      <c r="K162" s="140">
        <f>IF(((J162&gt;=1)*AND(J162&lt;=J$5)),J$9*(1-J$7)^(J162-1),0)</f>
        <v>0</v>
      </c>
      <c r="L162" s="96"/>
      <c r="M162" s="140">
        <f>IF(((L162&gt;=1)*AND(L162&lt;=L$5)),L$9*(1-L$7)^(L162-1),0)</f>
        <v>0</v>
      </c>
      <c r="N162" s="116"/>
      <c r="O162" s="140">
        <f>IF(((N162&gt;=1)*AND(N162&lt;=N$5)),N$9*(1-N$7)^(N162-1),0)</f>
        <v>0</v>
      </c>
      <c r="P162" s="116"/>
      <c r="Q162" s="140">
        <f>IF(((P162&gt;=1)*AND(P162&lt;=P$5)),P$9*(1-P$7)^(P162-1),0)</f>
        <v>0</v>
      </c>
      <c r="R162" s="116"/>
      <c r="S162" s="140">
        <f>IF(((R162&gt;=1)*AND(R162&lt;=R$5)),R$9*(1-R$7)^(R162-1),0)</f>
        <v>0</v>
      </c>
      <c r="T162" s="116"/>
      <c r="U162" s="140">
        <f>IF(((T162&gt;=1)*AND(T162&lt;=T$5)),T$9*(1-T$7)^(T162-1),0)</f>
        <v>0</v>
      </c>
      <c r="V162" s="96"/>
      <c r="W162" s="140">
        <f>IF(((V162&gt;=1)*AND(V162&lt;=V$5)),V$9*(1-V$7)^(V162-1),0)</f>
        <v>0</v>
      </c>
      <c r="X162" s="116"/>
      <c r="Y162" s="140">
        <f>IF(((X162&gt;=1)*AND(X162&lt;=X$5)),X$9*(1-X$7)^(X162-1),0)</f>
        <v>0</v>
      </c>
      <c r="Z162" s="141"/>
      <c r="AA162" s="140">
        <f>IF(((Z162&gt;=1)*AND(Z162&lt;=Z$5)),Z$9*(1-Z$7)^(Z162-1),0)</f>
        <v>0</v>
      </c>
      <c r="AB162" s="141"/>
      <c r="AC162" s="140">
        <f>IF(((AB162&gt;=1)*AND(AB162&lt;=AB$5)),AB$9*(1-AB$7)^(AB162-1),0)</f>
        <v>0</v>
      </c>
      <c r="AD162" s="116"/>
      <c r="AE162" s="140">
        <f>IF(((AD162&gt;=1)*AND(AD162&lt;=AD$5)),AD$9*(1-AD$7)^(AD162-1),0)</f>
        <v>0</v>
      </c>
      <c r="AF162" s="116"/>
      <c r="AG162" s="140">
        <f>IF(((AF162&gt;=1)*AND(AF162&lt;=AF$5)),AF$9*(1-AF$7)^(AF162-1),0)</f>
        <v>0</v>
      </c>
      <c r="AH162" s="116"/>
      <c r="AI162" s="140">
        <f>IF(((AH162&gt;=1)*AND(AH162&lt;=AH$5)),AH$9*(1-AH$7)^(AH162-1),0)</f>
        <v>0</v>
      </c>
      <c r="AJ162" s="116"/>
      <c r="AK162" s="140">
        <f>IF(((AJ162&gt;=1)*AND(AJ162&lt;=AJ$5)),AJ$9*(1-AJ$7)^(AJ162-1),0)</f>
        <v>0</v>
      </c>
      <c r="AL162" s="116"/>
      <c r="AM162" s="140">
        <f>IF(((AL162&gt;=1)*AND(AL162&lt;=AL$4)),AL$9*(1-AL$7)^(AL162-1),0)</f>
        <v>0</v>
      </c>
      <c r="AN162" s="116"/>
      <c r="AO162" s="140">
        <f>IF(((AN162&gt;=1)*AND(AN162&lt;=AN$4)),AN$9*(1-AN$7)^(AN162-1),0)</f>
        <v>0</v>
      </c>
      <c r="AP162" s="116"/>
      <c r="AQ162" s="140">
        <f>IF(((AP162&gt;=1)*AND(AP162&lt;=AP$4)),AP$9*(1-AP$7)^(AP162-1),0)</f>
        <v>0</v>
      </c>
      <c r="AR162" s="116"/>
      <c r="AS162" s="140">
        <f>IF(((AR162&gt;=1)*AND(AR162&lt;=AR$4)),AR$9*(1-AR$7)^(AR162-1),0)</f>
        <v>0</v>
      </c>
      <c r="AT162" s="116"/>
      <c r="AU162" s="140">
        <f>IF(((AT162&gt;=1)*AND(AT162&lt;=AT$5)),AT$9*(1-AT$7)^(AT162-1),0)</f>
        <v>0</v>
      </c>
      <c r="AV162" s="153"/>
      <c r="AW162" s="116"/>
      <c r="AX162" s="140">
        <f>LARGE((AZ162,BB162,BD162,BF162,BH162,BJ162,BL162,BN162),1)</f>
        <v>0</v>
      </c>
      <c r="AY162" s="116"/>
      <c r="AZ162" s="140">
        <f>IF(((AY162&gt;=1)*AND(AY162&lt;=AY$5)),AY$9*(1-AY$7)^(AY162-1),0)</f>
        <v>0</v>
      </c>
      <c r="BA162" s="116"/>
      <c r="BB162" s="140">
        <f>IF(((BA162&gt;=1)*AND(BA162&lt;=BA$5)),BA$9*(1-BA$7)^(BA162-1),0)</f>
        <v>0</v>
      </c>
      <c r="BC162" s="153"/>
      <c r="BD162" s="140">
        <f>IF(((BC162&gt;=1)*AND(BC162&lt;=BC$5)),BC$9*(1-BC$7)^(BC162-1),0)</f>
        <v>0</v>
      </c>
      <c r="BE162" s="291"/>
      <c r="BF162" s="140">
        <f>IF(((BE162&gt;=1)*AND(BE162&lt;=BE$5)),BE$9*(1-BE$7)^(BE162-1),0)</f>
        <v>0</v>
      </c>
      <c r="BG162" s="291"/>
      <c r="BH162" s="140">
        <f>IF(((BG162&gt;=1)*AND(BG162&lt;=BG$5)),BG$9*(1-BG$7)^(BG162-1),0)</f>
        <v>0</v>
      </c>
      <c r="BI162" s="291"/>
      <c r="BJ162" s="140">
        <f>IF(((BI162&gt;=1)*AND(BI162&lt;=BI$5)),BI$9*(1-BI$7)^(BI162-1),0)</f>
        <v>0</v>
      </c>
      <c r="BK162" s="291"/>
      <c r="BL162" s="140">
        <f>IF(((BK162&gt;=1)*AND(BK162&lt;=BK$5)),BK$9*(1-BK$7)^(BK162-1),0)</f>
        <v>0</v>
      </c>
      <c r="BM162" s="116"/>
      <c r="BN162" s="262">
        <f>IF(((BM162&gt;=1)*AND(BM162&lt;=BM$5)),BM$9*(1-BM$7)^(BM162-1),0)</f>
        <v>0</v>
      </c>
    </row>
    <row r="163" spans="1:66" ht="18" customHeight="1" x14ac:dyDescent="0.15">
      <c r="A163" s="112">
        <f>RANK($H163,($H$11:$H$222),0)</f>
        <v>89</v>
      </c>
      <c r="B163" s="101" t="s">
        <v>216</v>
      </c>
      <c r="C163" s="98" t="s">
        <v>69</v>
      </c>
      <c r="D163" s="183">
        <f>LARGE((K163,M163,O163,Q163,S163,U163,W163,Y163,AA163,AC163,AE163,AG163,AI163,AK163,AM163,AU163,AX163,AZ163,BB163,BD163,BF163,BH163,BJ163,BL163,BN163),1)</f>
        <v>0</v>
      </c>
      <c r="E163" s="183">
        <f>LARGE((K163,M163,O163,Q163,S163,U163,W163,Y163,AA163,AC163,AE163,AG163,AI163,AK163,AM163,AU163,AX163),2)</f>
        <v>0</v>
      </c>
      <c r="F163" s="183">
        <f>LARGE((K163,M163,O163,Q163,S163,U163,W163,Y163,AA163,AC163,AE163,AG163,AI163,AK163,AM163,AU163,AX163),3)</f>
        <v>0</v>
      </c>
      <c r="G163" s="286"/>
      <c r="H163" s="110">
        <f>SUM(D163:G163)</f>
        <v>0</v>
      </c>
      <c r="I163" s="240"/>
      <c r="J163" s="116"/>
      <c r="K163" s="265">
        <f>IF(((J163&gt;=1)*AND(J163&lt;=J$5)),J$9*(1-J$7)^(J163-1),0)</f>
        <v>0</v>
      </c>
      <c r="L163" s="96"/>
      <c r="M163" s="265">
        <f>IF(((L163&gt;=1)*AND(L163&lt;=L$5)),L$9*(1-L$7)^(L163-1),0)</f>
        <v>0</v>
      </c>
      <c r="N163" s="116"/>
      <c r="O163" s="265">
        <f>IF(((N163&gt;=1)*AND(N163&lt;=N$5)),N$9*(1-N$7)^(N163-1),0)</f>
        <v>0</v>
      </c>
      <c r="P163" s="116"/>
      <c r="Q163" s="265">
        <f>IF(((P163&gt;=1)*AND(P163&lt;=P$5)),P$9*(1-P$7)^(P163-1),0)</f>
        <v>0</v>
      </c>
      <c r="R163" s="116"/>
      <c r="S163" s="265">
        <f>IF(((R163&gt;=1)*AND(R163&lt;=R$5)),R$9*(1-R$7)^(R163-1),0)</f>
        <v>0</v>
      </c>
      <c r="T163" s="116"/>
      <c r="U163" s="265">
        <f>IF(((T163&gt;=1)*AND(T163&lt;=T$5)),T$9*(1-T$7)^(T163-1),0)</f>
        <v>0</v>
      </c>
      <c r="V163" s="96"/>
      <c r="W163" s="265">
        <f>IF(((V163&gt;=1)*AND(V163&lt;=V$5)),V$9*(1-V$7)^(V163-1),0)</f>
        <v>0</v>
      </c>
      <c r="X163" s="116"/>
      <c r="Y163" s="265">
        <f>IF(((X163&gt;=1)*AND(X163&lt;=X$5)),X$9*(1-X$7)^(X163-1),0)</f>
        <v>0</v>
      </c>
      <c r="Z163" s="141"/>
      <c r="AA163" s="265">
        <f>IF(((Z163&gt;=1)*AND(Z163&lt;=Z$5)),Z$9*(1-Z$7)^(Z163-1),0)</f>
        <v>0</v>
      </c>
      <c r="AB163" s="141"/>
      <c r="AC163" s="265">
        <f>IF(((AB163&gt;=1)*AND(AB163&lt;=AB$5)),AB$9*(1-AB$7)^(AB163-1),0)</f>
        <v>0</v>
      </c>
      <c r="AD163" s="116"/>
      <c r="AE163" s="265">
        <f>IF(((AD163&gt;=1)*AND(AD163&lt;=AD$5)),AD$9*(1-AD$7)^(AD163-1),0)</f>
        <v>0</v>
      </c>
      <c r="AF163" s="116"/>
      <c r="AG163" s="265">
        <f>IF(((AF163&gt;=1)*AND(AF163&lt;=AF$5)),AF$9*(1-AF$7)^(AF163-1),0)</f>
        <v>0</v>
      </c>
      <c r="AH163" s="116"/>
      <c r="AI163" s="265">
        <f>IF(((AH163&gt;=1)*AND(AH163&lt;=AH$5)),AH$9*(1-AH$7)^(AH163-1),0)</f>
        <v>0</v>
      </c>
      <c r="AJ163" s="116"/>
      <c r="AK163" s="265">
        <f>IF(((AJ163&gt;=1)*AND(AJ163&lt;=AJ$5)),AJ$9*(1-AJ$7)^(AJ163-1),0)</f>
        <v>0</v>
      </c>
      <c r="AL163" s="116"/>
      <c r="AM163" s="265">
        <f>IF(((AL163&gt;=1)*AND(AL163&lt;=AL$4)),AL$9*(1-AL$7)^(AL163-1),0)</f>
        <v>0</v>
      </c>
      <c r="AN163" s="155"/>
      <c r="AO163" s="266">
        <f>IF(((AN163&gt;=1)*AND(AN163&lt;=AN$4)),AN$9*(1-AN$7)^(AN163-1),0)</f>
        <v>0</v>
      </c>
      <c r="AP163" s="116"/>
      <c r="AQ163" s="265">
        <f>IF(((AP163&gt;=1)*AND(AP163&lt;=AP$4)),AP$9*(1-AP$7)^(AP163-1),0)</f>
        <v>0</v>
      </c>
      <c r="AR163" s="116"/>
      <c r="AS163" s="265">
        <f>IF(((AR163&gt;=1)*AND(AR163&lt;=AR$4)),AR$9*(1-AR$7)^(AR163-1),0)</f>
        <v>0</v>
      </c>
      <c r="AT163" s="116"/>
      <c r="AU163" s="265">
        <f>IF(((AT163&gt;=1)*AND(AT163&lt;=AT$5)),AT$9*(1-AT$7)^(AT163-1),0)</f>
        <v>0</v>
      </c>
      <c r="AW163" s="116"/>
      <c r="AX163" s="265">
        <f>LARGE((AZ163,BB163,BD163,BF163,BH163,BJ163,BL163,BN163),1)</f>
        <v>0</v>
      </c>
      <c r="AY163" s="116"/>
      <c r="AZ163" s="265">
        <f>IF(((AY163&gt;=1)*AND(AY163&lt;=AY$5)),AY$9*(1-AY$7)^(AY163-1),0)</f>
        <v>0</v>
      </c>
      <c r="BA163" s="116"/>
      <c r="BB163" s="265">
        <f>IF(((BA163&gt;=1)*AND(BA163&lt;=BA$5)),BA$9*(1-BA$7)^(BA163-1),0)</f>
        <v>0</v>
      </c>
      <c r="BD163" s="265">
        <f>IF(((BC163&gt;=1)*AND(BC163&lt;=BC$5)),BC$9*(1-BC$7)^(BC163-1),0)</f>
        <v>0</v>
      </c>
      <c r="BE163" s="291"/>
      <c r="BF163" s="265">
        <f>IF(((BE163&gt;=1)*AND(BE163&lt;=BE$5)),BE$9*(1-BE$7)^(BE163-1),0)</f>
        <v>0</v>
      </c>
      <c r="BG163" s="291"/>
      <c r="BH163" s="265">
        <f>IF(((BG163&gt;=1)*AND(BG163&lt;=BG$5)),BG$9*(1-BG$7)^(BG163-1),0)</f>
        <v>0</v>
      </c>
      <c r="BI163" s="291"/>
      <c r="BJ163" s="265">
        <f>IF(((BI163&gt;=1)*AND(BI163&lt;=BI$5)),BI$9*(1-BI$7)^(BI163-1),0)</f>
        <v>0</v>
      </c>
      <c r="BK163" s="291"/>
      <c r="BL163" s="265">
        <f>IF(((BK163&gt;=1)*AND(BK163&lt;=BK$5)),BK$9*(1-BK$7)^(BK163-1),0)</f>
        <v>0</v>
      </c>
      <c r="BM163" s="116"/>
      <c r="BN163" s="267">
        <f>IF(((BM163&gt;=1)*AND(BM163&lt;=BM$5)),BM$9*(1-BM$7)^(BM163-1),0)</f>
        <v>0</v>
      </c>
    </row>
    <row r="164" spans="1:66" ht="18" customHeight="1" x14ac:dyDescent="0.15">
      <c r="A164" s="112">
        <f>RANK($H164,($H$11:$H$222),0)</f>
        <v>89</v>
      </c>
      <c r="B164" s="168" t="s">
        <v>71</v>
      </c>
      <c r="C164" s="112" t="s">
        <v>67</v>
      </c>
      <c r="D164" s="183">
        <f>LARGE((K164,M164,O164,Q164,S164,U164,W164,Y164,AA164,AC164,AE164,AG164,AI164,AK164,AM164,AU164,AX164,AZ164,BB164,BD164,BF164,BH164,BJ164,BL164,BN164),1)</f>
        <v>0</v>
      </c>
      <c r="E164" s="183">
        <f>LARGE((K164,M164,O164,Q164,S164,U164,W164,Y164,AA164,AC164,AE164,AG164,AI164,AK164,AM164,AU164,AX164),2)</f>
        <v>0</v>
      </c>
      <c r="F164" s="183">
        <f>LARGE((K164,M164,O164,Q164,S164,U164,W164,Y164,AA164,AC164,AE164,AG164,AI164,AK164,AM164,AU164,AX164),3)</f>
        <v>0</v>
      </c>
      <c r="G164" s="286"/>
      <c r="H164" s="110">
        <f>SUM(D164:G164)</f>
        <v>0</v>
      </c>
      <c r="I164" s="240"/>
      <c r="J164" s="116"/>
      <c r="K164" s="140">
        <f>IF(((J164&gt;=1)*AND(J164&lt;=J$5)),J$9*(1-J$7)^(J164-1),0)</f>
        <v>0</v>
      </c>
      <c r="L164" s="96"/>
      <c r="M164" s="140">
        <f>IF(((L164&gt;=1)*AND(L164&lt;=L$5)),L$9*(1-L$7)^(L164-1),0)</f>
        <v>0</v>
      </c>
      <c r="N164" s="116"/>
      <c r="O164" s="140">
        <f>IF(((N164&gt;=1)*AND(N164&lt;=N$5)),N$9*(1-N$7)^(N164-1),0)</f>
        <v>0</v>
      </c>
      <c r="P164" s="116"/>
      <c r="Q164" s="140">
        <f>IF(((P164&gt;=1)*AND(P164&lt;=P$5)),P$9*(1-P$7)^(P164-1),0)</f>
        <v>0</v>
      </c>
      <c r="R164" s="116"/>
      <c r="S164" s="140">
        <f>IF(((R164&gt;=1)*AND(R164&lt;=R$5)),R$9*(1-R$7)^(R164-1),0)</f>
        <v>0</v>
      </c>
      <c r="T164" s="116"/>
      <c r="U164" s="140">
        <f>IF(((T164&gt;=1)*AND(T164&lt;=T$5)),T$9*(1-T$7)^(T164-1),0)</f>
        <v>0</v>
      </c>
      <c r="V164" s="96"/>
      <c r="W164" s="140">
        <f>IF(((V164&gt;=1)*AND(V164&lt;=V$5)),V$9*(1-V$7)^(V164-1),0)</f>
        <v>0</v>
      </c>
      <c r="X164" s="116"/>
      <c r="Y164" s="140">
        <f>IF(((X164&gt;=1)*AND(X164&lt;=X$5)),X$9*(1-X$7)^(X164-1),0)</f>
        <v>0</v>
      </c>
      <c r="Z164" s="141"/>
      <c r="AA164" s="140">
        <f>IF(((Z164&gt;=1)*AND(Z164&lt;=Z$5)),Z$9*(1-Z$7)^(Z164-1),0)</f>
        <v>0</v>
      </c>
      <c r="AB164" s="141"/>
      <c r="AC164" s="140">
        <f>IF(((AB164&gt;=1)*AND(AB164&lt;=AB$5)),AB$9*(1-AB$7)^(AB164-1),0)</f>
        <v>0</v>
      </c>
      <c r="AD164" s="116"/>
      <c r="AE164" s="140">
        <f>IF(((AD164&gt;=1)*AND(AD164&lt;=AD$5)),AD$9*(1-AD$7)^(AD164-1),0)</f>
        <v>0</v>
      </c>
      <c r="AF164" s="116"/>
      <c r="AG164" s="140">
        <f>IF(((AF164&gt;=1)*AND(AF164&lt;=AF$5)),AF$9*(1-AF$7)^(AF164-1),0)</f>
        <v>0</v>
      </c>
      <c r="AH164" s="116"/>
      <c r="AI164" s="140">
        <f>IF(((AH164&gt;=1)*AND(AH164&lt;=AH$5)),AH$9*(1-AH$7)^(AH164-1),0)</f>
        <v>0</v>
      </c>
      <c r="AJ164" s="116"/>
      <c r="AK164" s="140">
        <f>IF(((AJ164&gt;=1)*AND(AJ164&lt;=AJ$5)),AJ$9*(1-AJ$7)^(AJ164-1),0)</f>
        <v>0</v>
      </c>
      <c r="AL164" s="116"/>
      <c r="AM164" s="140">
        <f>IF(((AL164&gt;=1)*AND(AL164&lt;=AL$4)),AL$9*(1-AL$7)^(AL164-1),0)</f>
        <v>0</v>
      </c>
      <c r="AN164" s="116"/>
      <c r="AO164" s="140">
        <f>IF(((AN164&gt;=1)*AND(AN164&lt;=AN$4)),AN$9*(1-AN$7)^(AN164-1),0)</f>
        <v>0</v>
      </c>
      <c r="AP164" s="116"/>
      <c r="AQ164" s="140">
        <f>IF(((AP164&gt;=1)*AND(AP164&lt;=AP$4)),AP$9*(1-AP$7)^(AP164-1),0)</f>
        <v>0</v>
      </c>
      <c r="AR164" s="116"/>
      <c r="AS164" s="140">
        <f>IF(((AR164&gt;=1)*AND(AR164&lt;=AR$4)),AR$9*(1-AR$7)^(AR164-1),0)</f>
        <v>0</v>
      </c>
      <c r="AT164" s="116"/>
      <c r="AU164" s="140">
        <f>IF(((AT164&gt;=1)*AND(AT164&lt;=AT$5)),AT$9*(1-AT$7)^(AT164-1),0)</f>
        <v>0</v>
      </c>
      <c r="AV164" s="153"/>
      <c r="AW164" s="116"/>
      <c r="AX164" s="140">
        <f>LARGE((AZ164,BB164,BD164,BF164,BH164,BJ164,BL164,BN164),1)</f>
        <v>0</v>
      </c>
      <c r="AY164" s="116"/>
      <c r="AZ164" s="140">
        <f>IF(((AY164&gt;=1)*AND(AY164&lt;=AY$5)),AY$9*(1-AY$7)^(AY164-1),0)</f>
        <v>0</v>
      </c>
      <c r="BA164" s="116"/>
      <c r="BB164" s="140">
        <f>IF(((BA164&gt;=1)*AND(BA164&lt;=BA$5)),BA$9*(1-BA$7)^(BA164-1),0)</f>
        <v>0</v>
      </c>
      <c r="BC164" s="153"/>
      <c r="BD164" s="140">
        <f>IF(((BC164&gt;=1)*AND(BC164&lt;=BC$5)),BC$9*(1-BC$7)^(BC164-1),0)</f>
        <v>0</v>
      </c>
      <c r="BE164" s="291"/>
      <c r="BF164" s="140">
        <f>IF(((BE164&gt;=1)*AND(BE164&lt;=BE$5)),BE$9*(1-BE$7)^(BE164-1),0)</f>
        <v>0</v>
      </c>
      <c r="BG164" s="291"/>
      <c r="BH164" s="140">
        <f>IF(((BG164&gt;=1)*AND(BG164&lt;=BG$5)),BG$9*(1-BG$7)^(BG164-1),0)</f>
        <v>0</v>
      </c>
      <c r="BI164" s="291"/>
      <c r="BJ164" s="140">
        <f>IF(((BI164&gt;=1)*AND(BI164&lt;=BI$5)),BI$9*(1-BI$7)^(BI164-1),0)</f>
        <v>0</v>
      </c>
      <c r="BK164" s="291"/>
      <c r="BL164" s="140">
        <f>IF(((BK164&gt;=1)*AND(BK164&lt;=BK$5)),BK$9*(1-BK$7)^(BK164-1),0)</f>
        <v>0</v>
      </c>
      <c r="BM164" s="116"/>
      <c r="BN164" s="262">
        <f>IF(((BM164&gt;=1)*AND(BM164&lt;=BM$5)),BM$9*(1-BM$7)^(BM164-1),0)</f>
        <v>0</v>
      </c>
    </row>
    <row r="165" spans="1:66" ht="18" customHeight="1" x14ac:dyDescent="0.15">
      <c r="A165" s="112">
        <f>RANK($H165,($H$11:$H$222),0)</f>
        <v>89</v>
      </c>
      <c r="B165" s="168" t="s">
        <v>334</v>
      </c>
      <c r="C165" s="112" t="s">
        <v>116</v>
      </c>
      <c r="D165" s="183">
        <f>LARGE((K165,M165,O165,Q165,S165,U165,W165,Y165,AA165,AC165,AE165,AG165,AI165,AK165,AM165,AU165,AX165,AZ165,BB165,BD165,BF165,BH165,BJ165,BL165,BN165),1)</f>
        <v>0</v>
      </c>
      <c r="E165" s="183">
        <f>LARGE((K165,M165,O165,Q165,S165,U165,W165,Y165,AA165,AC165,AE165,AG165,AI165,AK165,AM165,AU165,AX165),2)</f>
        <v>0</v>
      </c>
      <c r="F165" s="183">
        <f>LARGE((K165,M165,O165,Q165,S165,U165,W165,Y165,AA165,AC165,AE165,AG165,AI165,AK165,AM165,AU165,AX165),3)</f>
        <v>0</v>
      </c>
      <c r="G165" s="286"/>
      <c r="H165" s="110">
        <f>SUM(D165:G165)</f>
        <v>0</v>
      </c>
      <c r="I165" s="240"/>
      <c r="J165" s="116"/>
      <c r="K165" s="140">
        <f>IF(((J165&gt;=1)*AND(J165&lt;=J$5)),J$9*(1-J$7)^(J165-1),0)</f>
        <v>0</v>
      </c>
      <c r="L165" s="96"/>
      <c r="M165" s="140">
        <f>IF(((L165&gt;=1)*AND(L165&lt;=L$5)),L$9*(1-L$7)^(L165-1),0)</f>
        <v>0</v>
      </c>
      <c r="N165" s="116"/>
      <c r="O165" s="140">
        <f>IF(((N165&gt;=1)*AND(N165&lt;=N$5)),N$9*(1-N$7)^(N165-1),0)</f>
        <v>0</v>
      </c>
      <c r="P165" s="116"/>
      <c r="Q165" s="140">
        <f>IF(((P165&gt;=1)*AND(P165&lt;=P$5)),P$9*(1-P$7)^(P165-1),0)</f>
        <v>0</v>
      </c>
      <c r="R165" s="116"/>
      <c r="S165" s="140">
        <f>IF(((R165&gt;=1)*AND(R165&lt;=R$5)),R$9*(1-R$7)^(R165-1),0)</f>
        <v>0</v>
      </c>
      <c r="T165" s="116"/>
      <c r="U165" s="140">
        <f>IF(((T165&gt;=1)*AND(T165&lt;=T$5)),T$9*(1-T$7)^(T165-1),0)</f>
        <v>0</v>
      </c>
      <c r="V165" s="96"/>
      <c r="W165" s="140">
        <f>IF(((V165&gt;=1)*AND(V165&lt;=V$5)),V$9*(1-V$7)^(V165-1),0)</f>
        <v>0</v>
      </c>
      <c r="X165" s="116"/>
      <c r="Y165" s="140">
        <f>IF(((X165&gt;=1)*AND(X165&lt;=X$5)),X$9*(1-X$7)^(X165-1),0)</f>
        <v>0</v>
      </c>
      <c r="Z165" s="141"/>
      <c r="AA165" s="140">
        <f>IF(((Z165&gt;=1)*AND(Z165&lt;=Z$5)),Z$9*(1-Z$7)^(Z165-1),0)</f>
        <v>0</v>
      </c>
      <c r="AB165" s="141"/>
      <c r="AC165" s="140">
        <f>IF(((AB165&gt;=1)*AND(AB165&lt;=AB$5)),AB$9*(1-AB$7)^(AB165-1),0)</f>
        <v>0</v>
      </c>
      <c r="AD165" s="116"/>
      <c r="AE165" s="140">
        <f>IF(((AD165&gt;=1)*AND(AD165&lt;=AD$5)),AD$9*(1-AD$7)^(AD165-1),0)</f>
        <v>0</v>
      </c>
      <c r="AF165" s="116"/>
      <c r="AG165" s="140">
        <f>IF(((AF165&gt;=1)*AND(AF165&lt;=AF$5)),AF$9*(1-AF$7)^(AF165-1),0)</f>
        <v>0</v>
      </c>
      <c r="AH165" s="116"/>
      <c r="AI165" s="140">
        <f>IF(((AH165&gt;=1)*AND(AH165&lt;=AH$5)),AH$9*(1-AH$7)^(AH165-1),0)</f>
        <v>0</v>
      </c>
      <c r="AJ165" s="116"/>
      <c r="AK165" s="140">
        <f>IF(((AJ165&gt;=1)*AND(AJ165&lt;=AJ$5)),AJ$9*(1-AJ$7)^(AJ165-1),0)</f>
        <v>0</v>
      </c>
      <c r="AL165" s="116"/>
      <c r="AM165" s="140">
        <f>IF(((AL165&gt;=1)*AND(AL165&lt;=AL$4)),AL$9*(1-AL$7)^(AL165-1),0)</f>
        <v>0</v>
      </c>
      <c r="AN165" s="155"/>
      <c r="AO165" s="156">
        <f>IF(((AN165&gt;=1)*AND(AN165&lt;=AN$4)),AN$9*(1-AN$7)^(AN165-1),0)</f>
        <v>0</v>
      </c>
      <c r="AP165" s="116"/>
      <c r="AQ165" s="140">
        <f>IF(((AP165&gt;=1)*AND(AP165&lt;=AP$4)),AP$9*(1-AP$7)^(AP165-1),0)</f>
        <v>0</v>
      </c>
      <c r="AR165" s="384"/>
      <c r="AS165" s="385">
        <f>IF(((AR165&gt;=1)*AND(AR165&lt;=AR$4)),AR$9*(1-AR$7)^(AR165-1),0)</f>
        <v>0</v>
      </c>
      <c r="AT165" s="384"/>
      <c r="AU165" s="140">
        <f>IF(((AT165&gt;=1)*AND(AT165&lt;=AT$5)),AT$9*(1-AT$7)^(AT165-1),0)</f>
        <v>0</v>
      </c>
      <c r="AV165" s="153"/>
      <c r="AW165" s="116"/>
      <c r="AX165" s="140">
        <f>LARGE((AZ165,BB165,BD165,BF165,BH165,BJ165,BL165,BN165),1)</f>
        <v>0</v>
      </c>
      <c r="AY165" s="116"/>
      <c r="AZ165" s="140">
        <f>IF(((AY165&gt;=1)*AND(AY165&lt;=AY$5)),AY$9*(1-AY$7)^(AY165-1),0)</f>
        <v>0</v>
      </c>
      <c r="BA165" s="116"/>
      <c r="BB165" s="140">
        <f>IF(((BA165&gt;=1)*AND(BA165&lt;=BA$5)),BA$9*(1-BA$7)^(BA165-1),0)</f>
        <v>0</v>
      </c>
      <c r="BC165" s="153"/>
      <c r="BD165" s="140">
        <f>IF(((BC165&gt;=1)*AND(BC165&lt;=BC$5)),BC$9*(1-BC$7)^(BC165-1),0)</f>
        <v>0</v>
      </c>
      <c r="BE165" s="153"/>
      <c r="BF165" s="140">
        <f>IF(((BE165&gt;=1)*AND(BE165&lt;=BE$5)),BE$9*(1-BE$7)^(BE165-1),0)</f>
        <v>0</v>
      </c>
      <c r="BG165" s="153"/>
      <c r="BH165" s="140">
        <f>IF(((BG165&gt;=1)*AND(BG165&lt;=BG$5)),BG$9*(1-BG$7)^(BG165-1),0)</f>
        <v>0</v>
      </c>
      <c r="BI165" s="153"/>
      <c r="BJ165" s="140">
        <f>IF(((BI165&gt;=1)*AND(BI165&lt;=BI$5)),BI$9*(1-BI$7)^(BI165-1),0)</f>
        <v>0</v>
      </c>
      <c r="BK165" s="153"/>
      <c r="BL165" s="140">
        <f>IF(((BK165&gt;=1)*AND(BK165&lt;=BK$5)),BK$9*(1-BK$7)^(BK165-1),0)</f>
        <v>0</v>
      </c>
      <c r="BM165" s="384"/>
      <c r="BN165" s="262">
        <f>IF(((BM165&gt;=1)*AND(BM165&lt;=BM$5)),BM$9*(1-BM$7)^(BM165-1),0)</f>
        <v>0</v>
      </c>
    </row>
    <row r="166" spans="1:66" ht="18" customHeight="1" x14ac:dyDescent="0.15">
      <c r="A166" s="112">
        <f>RANK($H166,($H$11:$H$222),0)</f>
        <v>89</v>
      </c>
      <c r="B166" s="168" t="s">
        <v>335</v>
      </c>
      <c r="C166" s="112" t="s">
        <v>124</v>
      </c>
      <c r="D166" s="183">
        <f>LARGE((K166,M166,O166,Q166,S166,U166,W166,Y166,AA166,AC166,AE166,AG166,AI166,AK166,AM166,AU166,AX166,AZ166,BB166,BD166,BF166,BH166,BJ166,BL166,BN166),1)</f>
        <v>0</v>
      </c>
      <c r="E166" s="183">
        <f>LARGE((K166,M166,O166,Q166,S166,U166,W166,Y166,AA166,AC166,AE166,AG166,AI166,AK166,AM166,AU166,AX166),2)</f>
        <v>0</v>
      </c>
      <c r="F166" s="183">
        <f>LARGE((K166,M166,O166,Q166,S166,U166,W166,Y166,AA166,AC166,AE166,AG166,AI166,AK166,AM166,AU166,AX166),3)</f>
        <v>0</v>
      </c>
      <c r="G166" s="286"/>
      <c r="H166" s="110">
        <f>SUM(D166:G166)</f>
        <v>0</v>
      </c>
      <c r="I166" s="240"/>
      <c r="J166" s="116"/>
      <c r="K166" s="140">
        <f>IF(((J166&gt;=1)*AND(J166&lt;=J$5)),J$9*(1-J$7)^(J166-1),0)</f>
        <v>0</v>
      </c>
      <c r="L166" s="96"/>
      <c r="M166" s="140">
        <f>IF(((L166&gt;=1)*AND(L166&lt;=L$5)),L$9*(1-L$7)^(L166-1),0)</f>
        <v>0</v>
      </c>
      <c r="N166" s="116"/>
      <c r="O166" s="140">
        <f>IF(((N166&gt;=1)*AND(N166&lt;=N$5)),N$9*(1-N$7)^(N166-1),0)</f>
        <v>0</v>
      </c>
      <c r="P166" s="116"/>
      <c r="Q166" s="140">
        <f>IF(((P166&gt;=1)*AND(P166&lt;=P$5)),P$9*(1-P$7)^(P166-1),0)</f>
        <v>0</v>
      </c>
      <c r="R166" s="116"/>
      <c r="S166" s="140">
        <f>IF(((R166&gt;=1)*AND(R166&lt;=R$5)),R$9*(1-R$7)^(R166-1),0)</f>
        <v>0</v>
      </c>
      <c r="T166" s="116"/>
      <c r="U166" s="140">
        <f>IF(((T166&gt;=1)*AND(T166&lt;=T$5)),T$9*(1-T$7)^(T166-1),0)</f>
        <v>0</v>
      </c>
      <c r="V166" s="96"/>
      <c r="W166" s="140">
        <f>IF(((V166&gt;=1)*AND(V166&lt;=V$5)),V$9*(1-V$7)^(V166-1),0)</f>
        <v>0</v>
      </c>
      <c r="X166" s="116"/>
      <c r="Y166" s="140">
        <f>IF(((X166&gt;=1)*AND(X166&lt;=X$5)),X$9*(1-X$7)^(X166-1),0)</f>
        <v>0</v>
      </c>
      <c r="Z166" s="141"/>
      <c r="AA166" s="140">
        <f>IF(((Z166&gt;=1)*AND(Z166&lt;=Z$5)),Z$9*(1-Z$7)^(Z166-1),0)</f>
        <v>0</v>
      </c>
      <c r="AB166" s="141"/>
      <c r="AC166" s="140">
        <f>IF(((AB166&gt;=1)*AND(AB166&lt;=AB$5)),AB$9*(1-AB$7)^(AB166-1),0)</f>
        <v>0</v>
      </c>
      <c r="AD166" s="116"/>
      <c r="AE166" s="140">
        <f>IF(((AD166&gt;=1)*AND(AD166&lt;=AD$5)),AD$9*(1-AD$7)^(AD166-1),0)</f>
        <v>0</v>
      </c>
      <c r="AF166" s="116"/>
      <c r="AG166" s="140">
        <f>IF(((AF166&gt;=1)*AND(AF166&lt;=AF$5)),AF$9*(1-AF$7)^(AF166-1),0)</f>
        <v>0</v>
      </c>
      <c r="AH166" s="116"/>
      <c r="AI166" s="140">
        <f>IF(((AH166&gt;=1)*AND(AH166&lt;=AH$5)),AH$9*(1-AH$7)^(AH166-1),0)</f>
        <v>0</v>
      </c>
      <c r="AJ166" s="116"/>
      <c r="AK166" s="140">
        <f>IF(((AJ166&gt;=1)*AND(AJ166&lt;=AJ$5)),AJ$9*(1-AJ$7)^(AJ166-1),0)</f>
        <v>0</v>
      </c>
      <c r="AL166" s="116"/>
      <c r="AM166" s="140">
        <f>IF(((AL166&gt;=1)*AND(AL166&lt;=AL$4)),AL$9*(1-AL$7)^(AL166-1),0)</f>
        <v>0</v>
      </c>
      <c r="AN166" s="155"/>
      <c r="AO166" s="156">
        <f>IF(((AN166&gt;=1)*AND(AN166&lt;=AN$4)),AN$9*(1-AN$7)^(AN166-1),0)</f>
        <v>0</v>
      </c>
      <c r="AP166" s="116"/>
      <c r="AQ166" s="140">
        <f>IF(((AP166&gt;=1)*AND(AP166&lt;=AP$4)),AP$9*(1-AP$7)^(AP166-1),0)</f>
        <v>0</v>
      </c>
      <c r="AR166" s="291"/>
      <c r="AS166" s="239">
        <f>IF(((AR166&gt;=1)*AND(AR166&lt;=AR$4)),AR$9*(1-AR$7)^(AR166-1),0)</f>
        <v>0</v>
      </c>
      <c r="AT166" s="291"/>
      <c r="AU166" s="140">
        <f>IF(((AT166&gt;=1)*AND(AT166&lt;=AT$5)),AT$9*(1-AT$7)^(AT166-1),0)</f>
        <v>0</v>
      </c>
      <c r="AV166" s="153"/>
      <c r="AW166" s="116"/>
      <c r="AX166" s="140">
        <f>LARGE((AZ166,BB166,BD166,BF166,BH166,BJ166,BL166,BN166),1)</f>
        <v>0</v>
      </c>
      <c r="AY166" s="116"/>
      <c r="AZ166" s="140">
        <f>IF(((AY166&gt;=1)*AND(AY166&lt;=AY$5)),AY$9*(1-AY$7)^(AY166-1),0)</f>
        <v>0</v>
      </c>
      <c r="BA166" s="116"/>
      <c r="BB166" s="140">
        <f>IF(((BA166&gt;=1)*AND(BA166&lt;=BA$5)),BA$9*(1-BA$7)^(BA166-1),0)</f>
        <v>0</v>
      </c>
      <c r="BC166" s="153"/>
      <c r="BD166" s="140">
        <f>IF(((BC166&gt;=1)*AND(BC166&lt;=BC$5)),BC$9*(1-BC$7)^(BC166-1),0)</f>
        <v>0</v>
      </c>
      <c r="BE166" s="153"/>
      <c r="BF166" s="140">
        <f>IF(((BE166&gt;=1)*AND(BE166&lt;=BE$5)),BE$9*(1-BE$7)^(BE166-1),0)</f>
        <v>0</v>
      </c>
      <c r="BG166" s="153"/>
      <c r="BH166" s="140">
        <f>IF(((BG166&gt;=1)*AND(BG166&lt;=BG$5)),BG$9*(1-BG$7)^(BG166-1),0)</f>
        <v>0</v>
      </c>
      <c r="BI166" s="153"/>
      <c r="BJ166" s="140">
        <f>IF(((BI166&gt;=1)*AND(BI166&lt;=BI$5)),BI$9*(1-BI$7)^(BI166-1),0)</f>
        <v>0</v>
      </c>
      <c r="BK166" s="153"/>
      <c r="BL166" s="140">
        <f>IF(((BK166&gt;=1)*AND(BK166&lt;=BK$5)),BK$9*(1-BK$7)^(BK166-1),0)</f>
        <v>0</v>
      </c>
      <c r="BM166" s="291"/>
      <c r="BN166" s="262">
        <f>IF(((BM166&gt;=1)*AND(BM166&lt;=BM$5)),BM$9*(1-BM$7)^(BM166-1),0)</f>
        <v>0</v>
      </c>
    </row>
    <row r="167" spans="1:66" ht="18" customHeight="1" x14ac:dyDescent="0.15">
      <c r="A167" s="112">
        <f>RANK($H167,($H$11:$H$222),0)</f>
        <v>89</v>
      </c>
      <c r="B167" s="168" t="s">
        <v>337</v>
      </c>
      <c r="C167" s="112" t="s">
        <v>167</v>
      </c>
      <c r="D167" s="183">
        <f>LARGE((K167,M167,O167,Q167,S167,U167,W167,Y167,AA167,AC167,AE167,AG167,AI167,AK167,AM167,AU167,AX167,AZ167,BB167,BD167,BF167,BH167,BJ167,BL167,BN167),1)</f>
        <v>0</v>
      </c>
      <c r="E167" s="183">
        <f>LARGE((K167,M167,O167,Q167,S167,U167,W167,Y167,AA167,AC167,AE167,AG167,AI167,AK167,AM167,AU167,AX167),2)</f>
        <v>0</v>
      </c>
      <c r="F167" s="183">
        <f>LARGE((K167,M167,O167,Q167,S167,U167,W167,Y167,AA167,AC167,AE167,AG167,AI167,AK167,AM167,AU167,AX167),3)</f>
        <v>0</v>
      </c>
      <c r="G167" s="286"/>
      <c r="H167" s="110">
        <f>SUM(D167:G167)</f>
        <v>0</v>
      </c>
      <c r="I167" s="240"/>
      <c r="J167" s="116"/>
      <c r="K167" s="140">
        <f>IF(((J167&gt;=1)*AND(J167&lt;=J$5)),J$9*(1-J$7)^(J167-1),0)</f>
        <v>0</v>
      </c>
      <c r="L167" s="96"/>
      <c r="M167" s="140">
        <f>IF(((L167&gt;=1)*AND(L167&lt;=L$5)),L$9*(1-L$7)^(L167-1),0)</f>
        <v>0</v>
      </c>
      <c r="N167" s="116"/>
      <c r="O167" s="140">
        <f>IF(((N167&gt;=1)*AND(N167&lt;=N$5)),N$9*(1-N$7)^(N167-1),0)</f>
        <v>0</v>
      </c>
      <c r="P167" s="116"/>
      <c r="Q167" s="140">
        <f>IF(((P167&gt;=1)*AND(P167&lt;=P$5)),P$9*(1-P$7)^(P167-1),0)</f>
        <v>0</v>
      </c>
      <c r="R167" s="116"/>
      <c r="S167" s="140">
        <f>IF(((R167&gt;=1)*AND(R167&lt;=R$5)),R$9*(1-R$7)^(R167-1),0)</f>
        <v>0</v>
      </c>
      <c r="T167" s="116"/>
      <c r="U167" s="140">
        <f>IF(((T167&gt;=1)*AND(T167&lt;=T$5)),T$9*(1-T$7)^(T167-1),0)</f>
        <v>0</v>
      </c>
      <c r="V167" s="96"/>
      <c r="W167" s="140">
        <f>IF(((V167&gt;=1)*AND(V167&lt;=V$5)),V$9*(1-V$7)^(V167-1),0)</f>
        <v>0</v>
      </c>
      <c r="X167" s="116"/>
      <c r="Y167" s="140">
        <f>IF(((X167&gt;=1)*AND(X167&lt;=X$5)),X$9*(1-X$7)^(X167-1),0)</f>
        <v>0</v>
      </c>
      <c r="Z167" s="141"/>
      <c r="AA167" s="140">
        <f>IF(((Z167&gt;=1)*AND(Z167&lt;=Z$5)),Z$9*(1-Z$7)^(Z167-1),0)</f>
        <v>0</v>
      </c>
      <c r="AB167" s="141"/>
      <c r="AC167" s="140">
        <f>IF(((AB167&gt;=1)*AND(AB167&lt;=AB$5)),AB$9*(1-AB$7)^(AB167-1),0)</f>
        <v>0</v>
      </c>
      <c r="AD167" s="116"/>
      <c r="AE167" s="140">
        <f>IF(((AD167&gt;=1)*AND(AD167&lt;=AD$5)),AD$9*(1-AD$7)^(AD167-1),0)</f>
        <v>0</v>
      </c>
      <c r="AF167" s="116"/>
      <c r="AG167" s="140">
        <f>IF(((AF167&gt;=1)*AND(AF167&lt;=AF$5)),AF$9*(1-AF$7)^(AF167-1),0)</f>
        <v>0</v>
      </c>
      <c r="AH167" s="116"/>
      <c r="AI167" s="140">
        <f>IF(((AH167&gt;=1)*AND(AH167&lt;=AH$5)),AH$9*(1-AH$7)^(AH167-1),0)</f>
        <v>0</v>
      </c>
      <c r="AJ167" s="116"/>
      <c r="AK167" s="140">
        <f>IF(((AJ167&gt;=1)*AND(AJ167&lt;=AJ$5)),AJ$9*(1-AJ$7)^(AJ167-1),0)</f>
        <v>0</v>
      </c>
      <c r="AL167" s="116"/>
      <c r="AM167" s="140">
        <f>IF(((AL167&gt;=1)*AND(AL167&lt;=AL$4)),AL$9*(1-AL$7)^(AL167-1),0)</f>
        <v>0</v>
      </c>
      <c r="AN167" s="155"/>
      <c r="AO167" s="156">
        <f>IF(((AN167&gt;=1)*AND(AN167&lt;=AN$4)),AN$9*(1-AN$7)^(AN167-1),0)</f>
        <v>0</v>
      </c>
      <c r="AP167" s="116"/>
      <c r="AQ167" s="140">
        <f>IF(((AP167&gt;=1)*AND(AP167&lt;=AP$4)),AP$9*(1-AP$7)^(AP167-1),0)</f>
        <v>0</v>
      </c>
      <c r="AR167" s="291"/>
      <c r="AS167" s="239">
        <f>IF(((AR167&gt;=1)*AND(AR167&lt;=AR$4)),AR$9*(1-AR$7)^(AR167-1),0)</f>
        <v>0</v>
      </c>
      <c r="AT167" s="291"/>
      <c r="AU167" s="140">
        <f>IF(((AT167&gt;=1)*AND(AT167&lt;=AT$5)),AT$9*(1-AT$7)^(AT167-1),0)</f>
        <v>0</v>
      </c>
      <c r="AV167" s="103"/>
      <c r="AW167" s="116"/>
      <c r="AX167" s="140">
        <f>LARGE((AZ167,BB167,BD167,BF167,BH167,BJ167,BL167,BN167),1)</f>
        <v>0</v>
      </c>
      <c r="AY167" s="116"/>
      <c r="AZ167" s="140">
        <f>IF(((AY167&gt;=1)*AND(AY167&lt;=AY$5)),AY$9*(1-AY$7)^(AY167-1),0)</f>
        <v>0</v>
      </c>
      <c r="BA167" s="116"/>
      <c r="BB167" s="140">
        <f>IF(((BA167&gt;=1)*AND(BA167&lt;=BA$5)),BA$9*(1-BA$7)^(BA167-1),0)</f>
        <v>0</v>
      </c>
      <c r="BC167" s="103"/>
      <c r="BD167" s="140">
        <f>IF(((BC167&gt;=1)*AND(BC167&lt;=BC$5)),BC$9*(1-BC$7)^(BC167-1),0)</f>
        <v>0</v>
      </c>
      <c r="BE167" s="153"/>
      <c r="BF167" s="140">
        <f>IF(((BE167&gt;=1)*AND(BE167&lt;=BE$5)),BE$9*(1-BE$7)^(BE167-1),0)</f>
        <v>0</v>
      </c>
      <c r="BG167" s="153"/>
      <c r="BH167" s="140">
        <f>IF(((BG167&gt;=1)*AND(BG167&lt;=BG$5)),BG$9*(1-BG$7)^(BG167-1),0)</f>
        <v>0</v>
      </c>
      <c r="BI167" s="153"/>
      <c r="BJ167" s="140">
        <f>IF(((BI167&gt;=1)*AND(BI167&lt;=BI$5)),BI$9*(1-BI$7)^(BI167-1),0)</f>
        <v>0</v>
      </c>
      <c r="BK167" s="153"/>
      <c r="BL167" s="140">
        <f>IF(((BK167&gt;=1)*AND(BK167&lt;=BK$5)),BK$9*(1-BK$7)^(BK167-1),0)</f>
        <v>0</v>
      </c>
      <c r="BM167" s="291"/>
      <c r="BN167" s="262">
        <f>IF(((BM167&gt;=1)*AND(BM167&lt;=BM$5)),BM$9*(1-BM$7)^(BM167-1),0)</f>
        <v>0</v>
      </c>
    </row>
    <row r="168" spans="1:66" ht="18" customHeight="1" x14ac:dyDescent="0.15">
      <c r="A168" s="112">
        <f>RANK($H168,($H$11:$H$222),0)</f>
        <v>89</v>
      </c>
      <c r="B168" s="168" t="s">
        <v>230</v>
      </c>
      <c r="C168" s="112" t="s">
        <v>231</v>
      </c>
      <c r="D168" s="183">
        <f>LARGE((K168,M168,O168,Q168,S168,U168,W168,Y168,AA168,AC168,AE168,AG168,AI168,AK168,AM168,AU168,AX168,AZ168,BB168,BD168,BF168,BH168,BJ168,BL168,BN168),1)</f>
        <v>0</v>
      </c>
      <c r="E168" s="183">
        <f>LARGE((K168,M168,O168,Q168,S168,U168,W168,Y168,AA168,AC168,AE168,AG168,AI168,AK168,AM168,AU168,AX168),2)</f>
        <v>0</v>
      </c>
      <c r="F168" s="183">
        <f>LARGE((K168,M168,O168,Q168,S168,U168,W168,Y168,AA168,AC168,AE168,AG168,AI168,AK168,AM168,AU168,AX168),3)</f>
        <v>0</v>
      </c>
      <c r="G168" s="286"/>
      <c r="H168" s="110">
        <f>SUM(D168:G168)</f>
        <v>0</v>
      </c>
      <c r="I168" s="240"/>
      <c r="J168" s="116"/>
      <c r="K168" s="140">
        <f>IF(((J168&gt;=1)*AND(J168&lt;=J$5)),J$9*(1-J$7)^(J168-1),0)</f>
        <v>0</v>
      </c>
      <c r="L168" s="96"/>
      <c r="M168" s="140">
        <f>IF(((L168&gt;=1)*AND(L168&lt;=L$5)),L$9*(1-L$7)^(L168-1),0)</f>
        <v>0</v>
      </c>
      <c r="N168" s="116"/>
      <c r="O168" s="140">
        <f>IF(((N168&gt;=1)*AND(N168&lt;=N$5)),N$9*(1-N$7)^(N168-1),0)</f>
        <v>0</v>
      </c>
      <c r="P168" s="116"/>
      <c r="Q168" s="140">
        <f>IF(((P168&gt;=1)*AND(P168&lt;=P$5)),P$9*(1-P$7)^(P168-1),0)</f>
        <v>0</v>
      </c>
      <c r="R168" s="116"/>
      <c r="S168" s="140">
        <f>IF(((R168&gt;=1)*AND(R168&lt;=R$5)),R$9*(1-R$7)^(R168-1),0)</f>
        <v>0</v>
      </c>
      <c r="T168" s="116"/>
      <c r="U168" s="140">
        <f>IF(((T168&gt;=1)*AND(T168&lt;=T$5)),T$9*(1-T$7)^(T168-1),0)</f>
        <v>0</v>
      </c>
      <c r="V168" s="116"/>
      <c r="W168" s="140">
        <f>IF(((V168&gt;=1)*AND(V168&lt;=V$5)),V$9*(1-V$7)^(V168-1),0)</f>
        <v>0</v>
      </c>
      <c r="X168" s="116"/>
      <c r="Y168" s="140">
        <f>IF(((X168&gt;=1)*AND(X168&lt;=X$5)),X$9*(1-X$7)^(X168-1),0)</f>
        <v>0</v>
      </c>
      <c r="Z168" s="141"/>
      <c r="AA168" s="140">
        <f>IF(((Z168&gt;=1)*AND(Z168&lt;=Z$5)),Z$9*(1-Z$7)^(Z168-1),0)</f>
        <v>0</v>
      </c>
      <c r="AB168" s="141"/>
      <c r="AC168" s="140">
        <f>IF(((AB168&gt;=1)*AND(AB168&lt;=AB$5)),AB$9*(1-AB$7)^(AB168-1),0)</f>
        <v>0</v>
      </c>
      <c r="AD168" s="116"/>
      <c r="AE168" s="140">
        <f>IF(((AD168&gt;=1)*AND(AD168&lt;=AD$5)),AD$9*(1-AD$7)^(AD168-1),0)</f>
        <v>0</v>
      </c>
      <c r="AF168" s="116"/>
      <c r="AG168" s="140">
        <f>IF(((AF168&gt;=1)*AND(AF168&lt;=AF$5)),AF$9*(1-AF$7)^(AF168-1),0)</f>
        <v>0</v>
      </c>
      <c r="AH168" s="116"/>
      <c r="AI168" s="140">
        <f>IF(((AH168&gt;=1)*AND(AH168&lt;=AH$5)),AH$9*(1-AH$7)^(AH168-1),0)</f>
        <v>0</v>
      </c>
      <c r="AJ168" s="116"/>
      <c r="AK168" s="140">
        <f>IF(((AJ168&gt;=1)*AND(AJ168&lt;=AJ$5)),AJ$9*(1-AJ$7)^(AJ168-1),0)</f>
        <v>0</v>
      </c>
      <c r="AL168" s="116"/>
      <c r="AM168" s="140">
        <f>IF(((AL168&gt;=1)*AND(AL168&lt;=AL$4)),AL$9*(1-AL$7)^(AL168-1),0)</f>
        <v>0</v>
      </c>
      <c r="AN168" s="155"/>
      <c r="AO168" s="156">
        <f>IF(((AN168&gt;=1)*AND(AN168&lt;=AN$4)),AN$9*(1-AN$7)^(AN168-1),0)</f>
        <v>0</v>
      </c>
      <c r="AP168" s="116"/>
      <c r="AQ168" s="140">
        <f>IF(((AP168&gt;=1)*AND(AP168&lt;=AP$4)),AP$9*(1-AP$7)^(AP168-1),0)</f>
        <v>0</v>
      </c>
      <c r="AR168" s="291"/>
      <c r="AS168" s="239">
        <f>IF(((AR168&gt;=1)*AND(AR168&lt;=AR$4)),AR$9*(1-AR$7)^(AR168-1),0)</f>
        <v>0</v>
      </c>
      <c r="AT168" s="291"/>
      <c r="AU168" s="140">
        <f>IF(((AT168&gt;=1)*AND(AT168&lt;=AT$5)),AT$9*(1-AT$7)^(AT168-1),0)</f>
        <v>0</v>
      </c>
      <c r="AV168" s="153"/>
      <c r="AW168" s="116"/>
      <c r="AX168" s="140">
        <f>LARGE((AZ168,BB168,BD168,BF168,BH168,BJ168,BL168,BN168),1)</f>
        <v>0</v>
      </c>
      <c r="AY168" s="116"/>
      <c r="AZ168" s="140">
        <f>IF(((AY168&gt;=1)*AND(AY168&lt;=AY$5)),AY$9*(1-AY$7)^(AY168-1),0)</f>
        <v>0</v>
      </c>
      <c r="BA168" s="116"/>
      <c r="BB168" s="140">
        <f>IF(((BA168&gt;=1)*AND(BA168&lt;=BA$5)),BA$9*(1-BA$7)^(BA168-1),0)</f>
        <v>0</v>
      </c>
      <c r="BC168" s="153"/>
      <c r="BD168" s="140">
        <f>IF(((BC168&gt;=1)*AND(BC168&lt;=BC$5)),BC$9*(1-BC$7)^(BC168-1),0)</f>
        <v>0</v>
      </c>
      <c r="BE168" s="291"/>
      <c r="BF168" s="140">
        <f>IF(((BE168&gt;=1)*AND(BE168&lt;=BE$5)),BE$9*(1-BE$7)^(BE168-1),0)</f>
        <v>0</v>
      </c>
      <c r="BG168" s="291"/>
      <c r="BH168" s="140">
        <f>IF(((BG168&gt;=1)*AND(BG168&lt;=BG$5)),BG$9*(1-BG$7)^(BG168-1),0)</f>
        <v>0</v>
      </c>
      <c r="BI168" s="291"/>
      <c r="BJ168" s="140">
        <f>IF(((BI168&gt;=1)*AND(BI168&lt;=BI$5)),BI$9*(1-BI$7)^(BI168-1),0)</f>
        <v>0</v>
      </c>
      <c r="BK168" s="291"/>
      <c r="BL168" s="140">
        <f>IF(((BK168&gt;=1)*AND(BK168&lt;=BK$5)),BK$9*(1-BK$7)^(BK168-1),0)</f>
        <v>0</v>
      </c>
      <c r="BM168" s="291"/>
      <c r="BN168" s="262">
        <f>IF(((BM168&gt;=1)*AND(BM168&lt;=BM$5)),BM$9*(1-BM$7)^(BM168-1),0)</f>
        <v>0</v>
      </c>
    </row>
    <row r="169" spans="1:66" ht="18" customHeight="1" x14ac:dyDescent="0.15">
      <c r="A169" s="112">
        <f>RANK($H169,($H$11:$H$222),0)</f>
        <v>89</v>
      </c>
      <c r="B169" s="168" t="s">
        <v>232</v>
      </c>
      <c r="C169" s="112" t="s">
        <v>231</v>
      </c>
      <c r="D169" s="183">
        <f>LARGE((K169,M169,O169,Q169,S169,U169,W169,Y169,AA169,AC169,AE169,AG169,AI169,AK169,AM169,AU169,AX169,AZ169,BB169,BD169,BF169,BH169,BJ169,BL169,BN169),1)</f>
        <v>0</v>
      </c>
      <c r="E169" s="183">
        <f>LARGE((K169,M169,O169,Q169,S169,U169,W169,Y169,AA169,AC169,AE169,AG169,AI169,AK169,AM169,AU169,AX169),2)</f>
        <v>0</v>
      </c>
      <c r="F169" s="183">
        <f>LARGE((K169,M169,O169,Q169,S169,U169,W169,Y169,AA169,AC169,AE169,AG169,AI169,AK169,AM169,AU169,AX169),3)</f>
        <v>0</v>
      </c>
      <c r="G169" s="286"/>
      <c r="H169" s="110">
        <f>SUM(D169:G169)</f>
        <v>0</v>
      </c>
      <c r="I169" s="240"/>
      <c r="J169" s="116"/>
      <c r="K169" s="140">
        <f>IF(((J169&gt;=1)*AND(J169&lt;=J$5)),J$9*(1-J$7)^(J169-1),0)</f>
        <v>0</v>
      </c>
      <c r="L169" s="96"/>
      <c r="M169" s="140">
        <f>IF(((L169&gt;=1)*AND(L169&lt;=L$5)),L$9*(1-L$7)^(L169-1),0)</f>
        <v>0</v>
      </c>
      <c r="N169" s="116"/>
      <c r="O169" s="140">
        <f>IF(((N169&gt;=1)*AND(N169&lt;=N$5)),N$9*(1-N$7)^(N169-1),0)</f>
        <v>0</v>
      </c>
      <c r="P169" s="116"/>
      <c r="Q169" s="140">
        <f>IF(((P169&gt;=1)*AND(P169&lt;=P$5)),P$9*(1-P$7)^(P169-1),0)</f>
        <v>0</v>
      </c>
      <c r="R169" s="116"/>
      <c r="S169" s="140">
        <f>IF(((R169&gt;=1)*AND(R169&lt;=R$5)),R$9*(1-R$7)^(R169-1),0)</f>
        <v>0</v>
      </c>
      <c r="T169" s="116"/>
      <c r="U169" s="140">
        <f>IF(((T169&gt;=1)*AND(T169&lt;=T$5)),T$9*(1-T$7)^(T169-1),0)</f>
        <v>0</v>
      </c>
      <c r="V169" s="116"/>
      <c r="W169" s="140">
        <f>IF(((V169&gt;=1)*AND(V169&lt;=V$5)),V$9*(1-V$7)^(V169-1),0)</f>
        <v>0</v>
      </c>
      <c r="X169" s="116"/>
      <c r="Y169" s="140">
        <f>IF(((X169&gt;=1)*AND(X169&lt;=X$5)),X$9*(1-X$7)^(X169-1),0)</f>
        <v>0</v>
      </c>
      <c r="Z169" s="141"/>
      <c r="AA169" s="140">
        <f>IF(((Z169&gt;=1)*AND(Z169&lt;=Z$5)),Z$9*(1-Z$7)^(Z169-1),0)</f>
        <v>0</v>
      </c>
      <c r="AB169" s="141"/>
      <c r="AC169" s="140">
        <f>IF(((AB169&gt;=1)*AND(AB169&lt;=AB$5)),AB$9*(1-AB$7)^(AB169-1),0)</f>
        <v>0</v>
      </c>
      <c r="AD169" s="116"/>
      <c r="AE169" s="140">
        <f>IF(((AD169&gt;=1)*AND(AD169&lt;=AD$5)),AD$9*(1-AD$7)^(AD169-1),0)</f>
        <v>0</v>
      </c>
      <c r="AF169" s="116"/>
      <c r="AG169" s="140">
        <f>IF(((AF169&gt;=1)*AND(AF169&lt;=AF$5)),AF$9*(1-AF$7)^(AF169-1),0)</f>
        <v>0</v>
      </c>
      <c r="AH169" s="116"/>
      <c r="AI169" s="140">
        <f>IF(((AH169&gt;=1)*AND(AH169&lt;=AH$5)),AH$9*(1-AH$7)^(AH169-1),0)</f>
        <v>0</v>
      </c>
      <c r="AJ169" s="116"/>
      <c r="AK169" s="140">
        <f>IF(((AJ169&gt;=1)*AND(AJ169&lt;=AJ$5)),AJ$9*(1-AJ$7)^(AJ169-1),0)</f>
        <v>0</v>
      </c>
      <c r="AL169" s="116"/>
      <c r="AM169" s="140">
        <f>IF(((AL169&gt;=1)*AND(AL169&lt;=AL$4)),AL$9*(1-AL$7)^(AL169-1),0)</f>
        <v>0</v>
      </c>
      <c r="AN169" s="155"/>
      <c r="AO169" s="156">
        <f>IF(((AN169&gt;=1)*AND(AN169&lt;=AN$4)),AN$9*(1-AN$7)^(AN169-1),0)</f>
        <v>0</v>
      </c>
      <c r="AP169" s="116"/>
      <c r="AQ169" s="140">
        <f>IF(((AP169&gt;=1)*AND(AP169&lt;=AP$4)),AP$9*(1-AP$7)^(AP169-1),0)</f>
        <v>0</v>
      </c>
      <c r="AR169" s="291"/>
      <c r="AS169" s="239">
        <f>IF(((AR169&gt;=1)*AND(AR169&lt;=AR$4)),AR$9*(1-AR$7)^(AR169-1),0)</f>
        <v>0</v>
      </c>
      <c r="AT169" s="291"/>
      <c r="AU169" s="140">
        <f>IF(((AT169&gt;=1)*AND(AT169&lt;=AT$5)),AT$9*(1-AT$7)^(AT169-1),0)</f>
        <v>0</v>
      </c>
      <c r="AV169" s="153"/>
      <c r="AW169" s="116"/>
      <c r="AX169" s="140">
        <f>LARGE((AZ169,BB169,BD169,BF169,BH169,BJ169,BL169,BN169),1)</f>
        <v>0</v>
      </c>
      <c r="AY169" s="116"/>
      <c r="AZ169" s="140">
        <f>IF(((AY169&gt;=1)*AND(AY169&lt;=AY$5)),AY$9*(1-AY$7)^(AY169-1),0)</f>
        <v>0</v>
      </c>
      <c r="BA169" s="116"/>
      <c r="BB169" s="140">
        <f>IF(((BA169&gt;=1)*AND(BA169&lt;=BA$5)),BA$9*(1-BA$7)^(BA169-1),0)</f>
        <v>0</v>
      </c>
      <c r="BC169" s="153"/>
      <c r="BD169" s="140">
        <f>IF(((BC169&gt;=1)*AND(BC169&lt;=BC$5)),BC$9*(1-BC$7)^(BC169-1),0)</f>
        <v>0</v>
      </c>
      <c r="BE169" s="291"/>
      <c r="BF169" s="140">
        <f>IF(((BE169&gt;=1)*AND(BE169&lt;=BE$5)),BE$9*(1-BE$7)^(BE169-1),0)</f>
        <v>0</v>
      </c>
      <c r="BG169" s="291"/>
      <c r="BH169" s="140">
        <f>IF(((BG169&gt;=1)*AND(BG169&lt;=BG$5)),BG$9*(1-BG$7)^(BG169-1),0)</f>
        <v>0</v>
      </c>
      <c r="BI169" s="291"/>
      <c r="BJ169" s="140">
        <f>IF(((BI169&gt;=1)*AND(BI169&lt;=BI$5)),BI$9*(1-BI$7)^(BI169-1),0)</f>
        <v>0</v>
      </c>
      <c r="BK169" s="291"/>
      <c r="BL169" s="140">
        <f>IF(((BK169&gt;=1)*AND(BK169&lt;=BK$5)),BK$9*(1-BK$7)^(BK169-1),0)</f>
        <v>0</v>
      </c>
      <c r="BM169" s="291"/>
      <c r="BN169" s="262">
        <f>IF(((BM169&gt;=1)*AND(BM169&lt;=BM$5)),BM$9*(1-BM$7)^(BM169-1),0)</f>
        <v>0</v>
      </c>
    </row>
    <row r="170" spans="1:66" ht="18" customHeight="1" x14ac:dyDescent="0.15">
      <c r="A170" s="112">
        <f>RANK($H170,($H$11:$H$222),0)</f>
        <v>89</v>
      </c>
      <c r="B170" s="168" t="s">
        <v>233</v>
      </c>
      <c r="C170" s="112" t="s">
        <v>231</v>
      </c>
      <c r="D170" s="183">
        <f>LARGE((K170,M170,O170,Q170,S170,U170,W170,Y170,AA170,AC170,AE170,AG170,AI170,AK170,AM170,AU170,AX170,AZ170,BB170,BD170,BF170,BH170,BJ170,BL170,BN170),1)</f>
        <v>0</v>
      </c>
      <c r="E170" s="183">
        <f>LARGE((K170,M170,O170,Q170,S170,U170,W170,Y170,AA170,AC170,AE170,AG170,AI170,AK170,AM170,AU170,AX170),2)</f>
        <v>0</v>
      </c>
      <c r="F170" s="183">
        <f>LARGE((K170,M170,O170,Q170,S170,U170,W170,Y170,AA170,AC170,AE170,AG170,AI170,AK170,AM170,AU170,AX170),3)</f>
        <v>0</v>
      </c>
      <c r="G170" s="286"/>
      <c r="H170" s="110">
        <f>SUM(D170:G170)</f>
        <v>0</v>
      </c>
      <c r="I170" s="240"/>
      <c r="J170" s="116"/>
      <c r="K170" s="140">
        <f>IF(((J170&gt;=1)*AND(J170&lt;=J$5)),J$9*(1-J$7)^(J170-1),0)</f>
        <v>0</v>
      </c>
      <c r="L170" s="96"/>
      <c r="M170" s="140">
        <f>IF(((L170&gt;=1)*AND(L170&lt;=L$5)),L$9*(1-L$7)^(L170-1),0)</f>
        <v>0</v>
      </c>
      <c r="N170" s="116"/>
      <c r="O170" s="140">
        <f>IF(((N170&gt;=1)*AND(N170&lt;=N$5)),N$9*(1-N$7)^(N170-1),0)</f>
        <v>0</v>
      </c>
      <c r="P170" s="116"/>
      <c r="Q170" s="140">
        <f>IF(((P170&gt;=1)*AND(P170&lt;=P$5)),P$9*(1-P$7)^(P170-1),0)</f>
        <v>0</v>
      </c>
      <c r="R170" s="116"/>
      <c r="S170" s="140">
        <f>IF(((R170&gt;=1)*AND(R170&lt;=R$5)),R$9*(1-R$7)^(R170-1),0)</f>
        <v>0</v>
      </c>
      <c r="T170" s="116"/>
      <c r="U170" s="140">
        <f>IF(((T170&gt;=1)*AND(T170&lt;=T$5)),T$9*(1-T$7)^(T170-1),0)</f>
        <v>0</v>
      </c>
      <c r="V170" s="116"/>
      <c r="W170" s="140">
        <f>IF(((V170&gt;=1)*AND(V170&lt;=V$5)),V$9*(1-V$7)^(V170-1),0)</f>
        <v>0</v>
      </c>
      <c r="X170" s="116"/>
      <c r="Y170" s="140">
        <f>IF(((X170&gt;=1)*AND(X170&lt;=X$5)),X$9*(1-X$7)^(X170-1),0)</f>
        <v>0</v>
      </c>
      <c r="Z170" s="141"/>
      <c r="AA170" s="140">
        <f>IF(((Z170&gt;=1)*AND(Z170&lt;=Z$5)),Z$9*(1-Z$7)^(Z170-1),0)</f>
        <v>0</v>
      </c>
      <c r="AB170" s="141"/>
      <c r="AC170" s="140">
        <f>IF(((AB170&gt;=1)*AND(AB170&lt;=AB$5)),AB$9*(1-AB$7)^(AB170-1),0)</f>
        <v>0</v>
      </c>
      <c r="AD170" s="116"/>
      <c r="AE170" s="140">
        <f>IF(((AD170&gt;=1)*AND(AD170&lt;=AD$5)),AD$9*(1-AD$7)^(AD170-1),0)</f>
        <v>0</v>
      </c>
      <c r="AF170" s="116"/>
      <c r="AG170" s="140">
        <f>IF(((AF170&gt;=1)*AND(AF170&lt;=AF$5)),AF$9*(1-AF$7)^(AF170-1),0)</f>
        <v>0</v>
      </c>
      <c r="AH170" s="116"/>
      <c r="AI170" s="140">
        <f>IF(((AH170&gt;=1)*AND(AH170&lt;=AH$5)),AH$9*(1-AH$7)^(AH170-1),0)</f>
        <v>0</v>
      </c>
      <c r="AJ170" s="116"/>
      <c r="AK170" s="140">
        <f>IF(((AJ170&gt;=1)*AND(AJ170&lt;=AJ$5)),AJ$9*(1-AJ$7)^(AJ170-1),0)</f>
        <v>0</v>
      </c>
      <c r="AL170" s="116"/>
      <c r="AM170" s="140">
        <f>IF(((AL170&gt;=1)*AND(AL170&lt;=AL$4)),AL$9*(1-AL$7)^(AL170-1),0)</f>
        <v>0</v>
      </c>
      <c r="AN170" s="155"/>
      <c r="AO170" s="156">
        <f>IF(((AN170&gt;=1)*AND(AN170&lt;=AN$4)),AN$9*(1-AN$7)^(AN170-1),0)</f>
        <v>0</v>
      </c>
      <c r="AP170" s="116"/>
      <c r="AQ170" s="140">
        <f>IF(((AP170&gt;=1)*AND(AP170&lt;=AP$4)),AP$9*(1-AP$7)^(AP170-1),0)</f>
        <v>0</v>
      </c>
      <c r="AR170" s="291"/>
      <c r="AS170" s="239">
        <f>IF(((AR170&gt;=1)*AND(AR170&lt;=AR$4)),AR$9*(1-AR$7)^(AR170-1),0)</f>
        <v>0</v>
      </c>
      <c r="AT170" s="291"/>
      <c r="AU170" s="140">
        <f>IF(((AT170&gt;=1)*AND(AT170&lt;=AT$5)),AT$9*(1-AT$7)^(AT170-1),0)</f>
        <v>0</v>
      </c>
      <c r="AV170" s="103"/>
      <c r="AW170" s="116"/>
      <c r="AX170" s="140">
        <f>LARGE((AZ170,BB170,BD170,BF170,BH170,BJ170,BL170,BN170),1)</f>
        <v>0</v>
      </c>
      <c r="AY170" s="116"/>
      <c r="AZ170" s="140">
        <f>IF(((AY170&gt;=1)*AND(AY170&lt;=AY$5)),AY$9*(1-AY$7)^(AY170-1),0)</f>
        <v>0</v>
      </c>
      <c r="BA170" s="116"/>
      <c r="BB170" s="140">
        <f>IF(((BA170&gt;=1)*AND(BA170&lt;=BA$5)),BA$9*(1-BA$7)^(BA170-1),0)</f>
        <v>0</v>
      </c>
      <c r="BC170" s="103"/>
      <c r="BD170" s="140">
        <f>IF(((BC170&gt;=1)*AND(BC170&lt;=BC$5)),BC$9*(1-BC$7)^(BC170-1),0)</f>
        <v>0</v>
      </c>
      <c r="BE170" s="291"/>
      <c r="BF170" s="140">
        <f>IF(((BE170&gt;=1)*AND(BE170&lt;=BE$5)),BE$9*(1-BE$7)^(BE170-1),0)</f>
        <v>0</v>
      </c>
      <c r="BG170" s="291"/>
      <c r="BH170" s="140">
        <f>IF(((BG170&gt;=1)*AND(BG170&lt;=BG$5)),BG$9*(1-BG$7)^(BG170-1),0)</f>
        <v>0</v>
      </c>
      <c r="BI170" s="291"/>
      <c r="BJ170" s="140">
        <f>IF(((BI170&gt;=1)*AND(BI170&lt;=BI$5)),BI$9*(1-BI$7)^(BI170-1),0)</f>
        <v>0</v>
      </c>
      <c r="BK170" s="291"/>
      <c r="BL170" s="140">
        <f>IF(((BK170&gt;=1)*AND(BK170&lt;=BK$5)),BK$9*(1-BK$7)^(BK170-1),0)</f>
        <v>0</v>
      </c>
      <c r="BM170" s="291"/>
      <c r="BN170" s="262">
        <f>IF(((BM170&gt;=1)*AND(BM170&lt;=BM$5)),BM$9*(1-BM$7)^(BM170-1),0)</f>
        <v>0</v>
      </c>
    </row>
    <row r="171" spans="1:66" ht="18" customHeight="1" x14ac:dyDescent="0.15">
      <c r="A171" s="112">
        <f>RANK($H171,($H$11:$H$222),0)</f>
        <v>89</v>
      </c>
      <c r="B171" s="168" t="s">
        <v>162</v>
      </c>
      <c r="C171" s="112" t="s">
        <v>116</v>
      </c>
      <c r="D171" s="183">
        <f>LARGE((K171,M171,O171,Q171,S171,U171,W171,Y171,AA171,AC171,AE171,AG171,AI171,AK171,AM171,AU171,AX171,AZ171,BB171,BD171,BF171,BH171,BJ171,BL171,BN171),1)</f>
        <v>0</v>
      </c>
      <c r="E171" s="183">
        <f>LARGE((K171,M171,O171,Q171,S171,U171,W171,Y171,AA171,AC171,AE171,AG171,AI171,AK171,AM171,AU171,AX171),2)</f>
        <v>0</v>
      </c>
      <c r="F171" s="183">
        <f>LARGE((K171,M171,O171,Q171,S171,U171,W171,Y171,AA171,AC171,AE171,AG171,AI171,AK171,AM171,AU171,AX171),3)</f>
        <v>0</v>
      </c>
      <c r="G171" s="286"/>
      <c r="H171" s="110">
        <f>SUM(D171:G171)</f>
        <v>0</v>
      </c>
      <c r="I171" s="240"/>
      <c r="J171" s="116"/>
      <c r="K171" s="140">
        <f>IF(((J171&gt;=1)*AND(J171&lt;=J$5)),J$9*(1-J$7)^(J171-1),0)</f>
        <v>0</v>
      </c>
      <c r="L171" s="96"/>
      <c r="M171" s="140">
        <f>IF(((L171&gt;=1)*AND(L171&lt;=L$5)),L$9*(1-L$7)^(L171-1),0)</f>
        <v>0</v>
      </c>
      <c r="N171" s="116"/>
      <c r="O171" s="140">
        <f>IF(((N171&gt;=1)*AND(N171&lt;=N$5)),N$9*(1-N$7)^(N171-1),0)</f>
        <v>0</v>
      </c>
      <c r="P171" s="116"/>
      <c r="Q171" s="140">
        <f>IF(((P171&gt;=1)*AND(P171&lt;=P$5)),P$9*(1-P$7)^(P171-1),0)</f>
        <v>0</v>
      </c>
      <c r="R171" s="116"/>
      <c r="S171" s="140">
        <f>IF(((R171&gt;=1)*AND(R171&lt;=R$5)),R$9*(1-R$7)^(R171-1),0)</f>
        <v>0</v>
      </c>
      <c r="T171" s="116"/>
      <c r="U171" s="140">
        <f>IF(((T171&gt;=1)*AND(T171&lt;=T$5)),T$9*(1-T$7)^(T171-1),0)</f>
        <v>0</v>
      </c>
      <c r="V171" s="116"/>
      <c r="W171" s="140">
        <f>IF(((V171&gt;=1)*AND(V171&lt;=V$5)),V$9*(1-V$7)^(V171-1),0)</f>
        <v>0</v>
      </c>
      <c r="X171" s="116"/>
      <c r="Y171" s="140">
        <f>IF(((X171&gt;=1)*AND(X171&lt;=X$5)),X$9*(1-X$7)^(X171-1),0)</f>
        <v>0</v>
      </c>
      <c r="Z171" s="141"/>
      <c r="AA171" s="140">
        <f>IF(((Z171&gt;=1)*AND(Z171&lt;=Z$5)),Z$9*(1-Z$7)^(Z171-1),0)</f>
        <v>0</v>
      </c>
      <c r="AB171" s="141"/>
      <c r="AC171" s="140">
        <f>IF(((AB171&gt;=1)*AND(AB171&lt;=AB$5)),AB$9*(1-AB$7)^(AB171-1),0)</f>
        <v>0</v>
      </c>
      <c r="AD171" s="116"/>
      <c r="AE171" s="140">
        <f>IF(((AD171&gt;=1)*AND(AD171&lt;=AD$5)),AD$9*(1-AD$7)^(AD171-1),0)</f>
        <v>0</v>
      </c>
      <c r="AF171" s="116"/>
      <c r="AG171" s="140">
        <f>IF(((AF171&gt;=1)*AND(AF171&lt;=AF$5)),AF$9*(1-AF$7)^(AF171-1),0)</f>
        <v>0</v>
      </c>
      <c r="AH171" s="116"/>
      <c r="AI171" s="140">
        <f>IF(((AH171&gt;=1)*AND(AH171&lt;=AH$5)),AH$9*(1-AH$7)^(AH171-1),0)</f>
        <v>0</v>
      </c>
      <c r="AJ171" s="116"/>
      <c r="AK171" s="140">
        <f>IF(((AJ171&gt;=1)*AND(AJ171&lt;=AJ$5)),AJ$9*(1-AJ$7)^(AJ171-1),0)</f>
        <v>0</v>
      </c>
      <c r="AL171" s="116"/>
      <c r="AM171" s="140">
        <f>IF(((AL171&gt;=1)*AND(AL171&lt;=AL$4)),AL$9*(1-AL$7)^(AL171-1),0)</f>
        <v>0</v>
      </c>
      <c r="AN171" s="155"/>
      <c r="AO171" s="156">
        <f>IF(((AN171&gt;=1)*AND(AN171&lt;=AN$4)),AN$9*(1-AN$7)^(AN171-1),0)</f>
        <v>0</v>
      </c>
      <c r="AP171" s="116"/>
      <c r="AQ171" s="140">
        <f>IF(((AP171&gt;=1)*AND(AP171&lt;=AP$4)),AP$9*(1-AP$7)^(AP171-1),0)</f>
        <v>0</v>
      </c>
      <c r="AR171" s="291"/>
      <c r="AS171" s="239">
        <f>IF(((AR171&gt;=1)*AND(AR171&lt;=AR$4)),AR$9*(1-AR$7)^(AR171-1),0)</f>
        <v>0</v>
      </c>
      <c r="AT171" s="291"/>
      <c r="AU171" s="140">
        <f>IF(((AT171&gt;=1)*AND(AT171&lt;=AT$5)),AT$9*(1-AT$7)^(AT171-1),0)</f>
        <v>0</v>
      </c>
      <c r="AV171" s="153"/>
      <c r="AW171" s="116"/>
      <c r="AX171" s="140">
        <f>LARGE((AZ171,BB171,BD171,BF171,BH171,BJ171,BL171,BN171),1)</f>
        <v>0</v>
      </c>
      <c r="AY171" s="116"/>
      <c r="AZ171" s="140">
        <f>IF(((AY171&gt;=1)*AND(AY171&lt;=AY$5)),AY$9*(1-AY$7)^(AY171-1),0)</f>
        <v>0</v>
      </c>
      <c r="BA171" s="116"/>
      <c r="BB171" s="140">
        <f>IF(((BA171&gt;=1)*AND(BA171&lt;=BA$5)),BA$9*(1-BA$7)^(BA171-1),0)</f>
        <v>0</v>
      </c>
      <c r="BC171" s="153"/>
      <c r="BD171" s="140">
        <f>IF(((BC171&gt;=1)*AND(BC171&lt;=BC$5)),BC$9*(1-BC$7)^(BC171-1),0)</f>
        <v>0</v>
      </c>
      <c r="BE171" s="291"/>
      <c r="BF171" s="140">
        <f>IF(((BE171&gt;=1)*AND(BE171&lt;=BE$5)),BE$9*(1-BE$7)^(BE171-1),0)</f>
        <v>0</v>
      </c>
      <c r="BG171" s="291"/>
      <c r="BH171" s="140">
        <f>IF(((BG171&gt;=1)*AND(BG171&lt;=BG$5)),BG$9*(1-BG$7)^(BG171-1),0)</f>
        <v>0</v>
      </c>
      <c r="BI171" s="291"/>
      <c r="BJ171" s="140">
        <f>IF(((BI171&gt;=1)*AND(BI171&lt;=BI$5)),BI$9*(1-BI$7)^(BI171-1),0)</f>
        <v>0</v>
      </c>
      <c r="BK171" s="291"/>
      <c r="BL171" s="140">
        <f>IF(((BK171&gt;=1)*AND(BK171&lt;=BK$5)),BK$9*(1-BK$7)^(BK171-1),0)</f>
        <v>0</v>
      </c>
      <c r="BM171" s="291"/>
      <c r="BN171" s="262">
        <f>IF(((BM171&gt;=1)*AND(BM171&lt;=BM$5)),BM$9*(1-BM$7)^(BM171-1),0)</f>
        <v>0</v>
      </c>
    </row>
    <row r="172" spans="1:66" ht="18" customHeight="1" x14ac:dyDescent="0.15">
      <c r="A172" s="112">
        <f>RANK($H172,($H$11:$H$222),0)</f>
        <v>89</v>
      </c>
      <c r="B172" s="168" t="s">
        <v>163</v>
      </c>
      <c r="C172" s="112" t="s">
        <v>84</v>
      </c>
      <c r="D172" s="183">
        <f>LARGE((K172,M172,O172,Q172,S172,U172,W172,Y172,AA172,AC172,AE172,AG172,AI172,AK172,AM172,AU172,AX172,AZ172,BB172,BD172,BF172,BH172,BJ172,BL172,BN172),1)</f>
        <v>0</v>
      </c>
      <c r="E172" s="183">
        <f>LARGE((K172,M172,O172,Q172,S172,U172,W172,Y172,AA172,AC172,AE172,AG172,AI172,AK172,AM172,AU172,AX172),2)</f>
        <v>0</v>
      </c>
      <c r="F172" s="183">
        <f>LARGE((K172,M172,O172,Q172,S172,U172,W172,Y172,AA172,AC172,AE172,AG172,AI172,AK172,AM172,AU172,AX172),3)</f>
        <v>0</v>
      </c>
      <c r="G172" s="286"/>
      <c r="H172" s="110">
        <f>SUM(D172:G172)</f>
        <v>0</v>
      </c>
      <c r="I172" s="240"/>
      <c r="J172" s="116"/>
      <c r="K172" s="140">
        <f>IF(((J172&gt;=1)*AND(J172&lt;=J$5)),J$9*(1-J$7)^(J172-1),0)</f>
        <v>0</v>
      </c>
      <c r="L172" s="96"/>
      <c r="M172" s="140">
        <f>IF(((L172&gt;=1)*AND(L172&lt;=L$5)),L$9*(1-L$7)^(L172-1),0)</f>
        <v>0</v>
      </c>
      <c r="N172" s="116"/>
      <c r="O172" s="140">
        <f>IF(((N172&gt;=1)*AND(N172&lt;=N$5)),N$9*(1-N$7)^(N172-1),0)</f>
        <v>0</v>
      </c>
      <c r="P172" s="116"/>
      <c r="Q172" s="140">
        <f>IF(((P172&gt;=1)*AND(P172&lt;=P$5)),P$9*(1-P$7)^(P172-1),0)</f>
        <v>0</v>
      </c>
      <c r="R172" s="116"/>
      <c r="S172" s="140">
        <f>IF(((R172&gt;=1)*AND(R172&lt;=R$5)),R$9*(1-R$7)^(R172-1),0)</f>
        <v>0</v>
      </c>
      <c r="T172" s="116"/>
      <c r="U172" s="140">
        <f>IF(((T172&gt;=1)*AND(T172&lt;=T$5)),T$9*(1-T$7)^(T172-1),0)</f>
        <v>0</v>
      </c>
      <c r="V172" s="116"/>
      <c r="W172" s="140">
        <f>IF(((V172&gt;=1)*AND(V172&lt;=V$5)),V$9*(1-V$7)^(V172-1),0)</f>
        <v>0</v>
      </c>
      <c r="X172" s="116"/>
      <c r="Y172" s="140">
        <f>IF(((X172&gt;=1)*AND(X172&lt;=X$5)),X$9*(1-X$7)^(X172-1),0)</f>
        <v>0</v>
      </c>
      <c r="Z172" s="141"/>
      <c r="AA172" s="140">
        <f>IF(((Z172&gt;=1)*AND(Z172&lt;=Z$5)),Z$9*(1-Z$7)^(Z172-1),0)</f>
        <v>0</v>
      </c>
      <c r="AB172" s="141"/>
      <c r="AC172" s="140">
        <f>IF(((AB172&gt;=1)*AND(AB172&lt;=AB$5)),AB$9*(1-AB$7)^(AB172-1),0)</f>
        <v>0</v>
      </c>
      <c r="AD172" s="116"/>
      <c r="AE172" s="140">
        <f>IF(((AD172&gt;=1)*AND(AD172&lt;=AD$5)),AD$9*(1-AD$7)^(AD172-1),0)</f>
        <v>0</v>
      </c>
      <c r="AF172" s="116"/>
      <c r="AG172" s="140">
        <f>IF(((AF172&gt;=1)*AND(AF172&lt;=AF$5)),AF$9*(1-AF$7)^(AF172-1),0)</f>
        <v>0</v>
      </c>
      <c r="AH172" s="116"/>
      <c r="AI172" s="140">
        <f>IF(((AH172&gt;=1)*AND(AH172&lt;=AH$5)),AH$9*(1-AH$7)^(AH172-1),0)</f>
        <v>0</v>
      </c>
      <c r="AJ172" s="116"/>
      <c r="AK172" s="140">
        <f>IF(((AJ172&gt;=1)*AND(AJ172&lt;=AJ$5)),AJ$9*(1-AJ$7)^(AJ172-1),0)</f>
        <v>0</v>
      </c>
      <c r="AL172" s="116"/>
      <c r="AM172" s="140">
        <f>IF(((AL172&gt;=1)*AND(AL172&lt;=AL$4)),AL$9*(1-AL$7)^(AL172-1),0)</f>
        <v>0</v>
      </c>
      <c r="AN172" s="155"/>
      <c r="AO172" s="156">
        <f>IF(((AN172&gt;=1)*AND(AN172&lt;=AN$4)),AN$9*(1-AN$7)^(AN172-1),0)</f>
        <v>0</v>
      </c>
      <c r="AP172" s="116"/>
      <c r="AQ172" s="140">
        <f>IF(((AP172&gt;=1)*AND(AP172&lt;=AP$4)),AP$9*(1-AP$7)^(AP172-1),0)</f>
        <v>0</v>
      </c>
      <c r="AR172" s="291"/>
      <c r="AS172" s="239">
        <f>IF(((AR172&gt;=1)*AND(AR172&lt;=AR$4)),AR$9*(1-AR$7)^(AR172-1),0)</f>
        <v>0</v>
      </c>
      <c r="AT172" s="291"/>
      <c r="AU172" s="140">
        <f>IF(((AT172&gt;=1)*AND(AT172&lt;=AT$5)),AT$9*(1-AT$7)^(AT172-1),0)</f>
        <v>0</v>
      </c>
      <c r="AV172" s="291"/>
      <c r="AW172" s="116"/>
      <c r="AX172" s="140">
        <f>LARGE((AZ172,BB172,BD172,BF172,BH172,BJ172,BL172,BN172),1)</f>
        <v>0</v>
      </c>
      <c r="AY172" s="116"/>
      <c r="AZ172" s="140">
        <f>IF(((AY172&gt;=1)*AND(AY172&lt;=AY$5)),AY$9*(1-AY$7)^(AY172-1),0)</f>
        <v>0</v>
      </c>
      <c r="BA172" s="116"/>
      <c r="BB172" s="140">
        <f>IF(((BA172&gt;=1)*AND(BA172&lt;=BA$5)),BA$9*(1-BA$7)^(BA172-1),0)</f>
        <v>0</v>
      </c>
      <c r="BC172" s="291"/>
      <c r="BD172" s="140">
        <f>IF(((BC172&gt;=1)*AND(BC172&lt;=BC$5)),BC$9*(1-BC$7)^(BC172-1),0)</f>
        <v>0</v>
      </c>
      <c r="BE172" s="291"/>
      <c r="BF172" s="140">
        <f>IF(((BE172&gt;=1)*AND(BE172&lt;=BE$5)),BE$9*(1-BE$7)^(BE172-1),0)</f>
        <v>0</v>
      </c>
      <c r="BG172" s="291"/>
      <c r="BH172" s="140">
        <f>IF(((BG172&gt;=1)*AND(BG172&lt;=BG$5)),BG$9*(1-BG$7)^(BG172-1),0)</f>
        <v>0</v>
      </c>
      <c r="BI172" s="291"/>
      <c r="BJ172" s="140">
        <f>IF(((BI172&gt;=1)*AND(BI172&lt;=BI$5)),BI$9*(1-BI$7)^(BI172-1),0)</f>
        <v>0</v>
      </c>
      <c r="BK172" s="291"/>
      <c r="BL172" s="140">
        <f>IF(((BK172&gt;=1)*AND(BK172&lt;=BK$5)),BK$9*(1-BK$7)^(BK172-1),0)</f>
        <v>0</v>
      </c>
      <c r="BM172" s="291"/>
      <c r="BN172" s="262">
        <f>IF(((BM172&gt;=1)*AND(BM172&lt;=BM$5)),BM$9*(1-BM$7)^(BM172-1),0)</f>
        <v>0</v>
      </c>
    </row>
    <row r="173" spans="1:66" ht="18" customHeight="1" x14ac:dyDescent="0.15">
      <c r="A173" s="112">
        <f>RANK($H173,($H$11:$H$222),0)</f>
        <v>89</v>
      </c>
      <c r="B173" s="168" t="s">
        <v>103</v>
      </c>
      <c r="C173" s="112" t="s">
        <v>65</v>
      </c>
      <c r="D173" s="183">
        <f>LARGE((K173,M173,O173,Q173,S173,U173,W173,Y173,AA173,AC173,AE173,AG173,AI173,AK173,AM173,AU173,AX173,AZ173,BB173,BD173,BF173,BH173,BJ173,BL173,BN173),1)</f>
        <v>0</v>
      </c>
      <c r="E173" s="183">
        <f>LARGE((K173,M173,O173,Q173,S173,U173,W173,Y173,AA173,AC173,AE173,AG173,AI173,AK173,AM173,AU173,AX173),2)</f>
        <v>0</v>
      </c>
      <c r="F173" s="183">
        <f>LARGE((K173,M173,O173,Q173,S173,U173,W173,Y173,AA173,AC173,AE173,AG173,AI173,AK173,AM173,AU173,AX173),3)</f>
        <v>0</v>
      </c>
      <c r="G173" s="286"/>
      <c r="H173" s="110">
        <f>SUM(D173:G173)</f>
        <v>0</v>
      </c>
      <c r="I173" s="240"/>
      <c r="J173" s="116"/>
      <c r="K173" s="140">
        <f>IF(((J173&gt;=1)*AND(J173&lt;=J$5)),J$9*(1-J$7)^(J173-1),0)</f>
        <v>0</v>
      </c>
      <c r="L173" s="96"/>
      <c r="M173" s="140">
        <f>IF(((L173&gt;=1)*AND(L173&lt;=L$5)),L$9*(1-L$7)^(L173-1),0)</f>
        <v>0</v>
      </c>
      <c r="N173" s="116"/>
      <c r="O173" s="140">
        <f>IF(((N173&gt;=1)*AND(N173&lt;=N$5)),N$9*(1-N$7)^(N173-1),0)</f>
        <v>0</v>
      </c>
      <c r="P173" s="116"/>
      <c r="Q173" s="140">
        <f>IF(((P173&gt;=1)*AND(P173&lt;=P$5)),P$9*(1-P$7)^(P173-1),0)</f>
        <v>0</v>
      </c>
      <c r="R173" s="116"/>
      <c r="S173" s="140">
        <f>IF(((R173&gt;=1)*AND(R173&lt;=R$5)),R$9*(1-R$7)^(R173-1),0)</f>
        <v>0</v>
      </c>
      <c r="T173" s="116"/>
      <c r="U173" s="140">
        <f>IF(((T173&gt;=1)*AND(T173&lt;=T$5)),T$9*(1-T$7)^(T173-1),0)</f>
        <v>0</v>
      </c>
      <c r="V173" s="116"/>
      <c r="W173" s="140">
        <f>IF(((V173&gt;=1)*AND(V173&lt;=V$5)),V$9*(1-V$7)^(V173-1),0)</f>
        <v>0</v>
      </c>
      <c r="X173" s="116"/>
      <c r="Y173" s="140">
        <f>IF(((X173&gt;=1)*AND(X173&lt;=X$5)),X$9*(1-X$7)^(X173-1),0)</f>
        <v>0</v>
      </c>
      <c r="Z173" s="141"/>
      <c r="AA173" s="140">
        <f>IF(((Z173&gt;=1)*AND(Z173&lt;=Z$5)),Z$9*(1-Z$7)^(Z173-1),0)</f>
        <v>0</v>
      </c>
      <c r="AB173" s="141"/>
      <c r="AC173" s="140">
        <f>IF(((AB173&gt;=1)*AND(AB173&lt;=AB$5)),AB$9*(1-AB$7)^(AB173-1),0)</f>
        <v>0</v>
      </c>
      <c r="AD173" s="116"/>
      <c r="AE173" s="140">
        <f>IF(((AD173&gt;=1)*AND(AD173&lt;=AD$5)),AD$9*(1-AD$7)^(AD173-1),0)</f>
        <v>0</v>
      </c>
      <c r="AF173" s="116"/>
      <c r="AG173" s="140">
        <f>IF(((AF173&gt;=1)*AND(AF173&lt;=AF$5)),AF$9*(1-AF$7)^(AF173-1),0)</f>
        <v>0</v>
      </c>
      <c r="AH173" s="116"/>
      <c r="AI173" s="140">
        <f>IF(((AH173&gt;=1)*AND(AH173&lt;=AH$5)),AH$9*(1-AH$7)^(AH173-1),0)</f>
        <v>0</v>
      </c>
      <c r="AJ173" s="116"/>
      <c r="AK173" s="140">
        <f>IF(((AJ173&gt;=1)*AND(AJ173&lt;=AJ$5)),AJ$9*(1-AJ$7)^(AJ173-1),0)</f>
        <v>0</v>
      </c>
      <c r="AL173" s="116"/>
      <c r="AM173" s="140">
        <f>IF(((AL173&gt;=1)*AND(AL173&lt;=AL$4)),AL$9*(1-AL$7)^(AL173-1),0)</f>
        <v>0</v>
      </c>
      <c r="AN173" s="155"/>
      <c r="AO173" s="156">
        <f>IF(((AN173&gt;=1)*AND(AN173&lt;=AN$4)),AN$9*(1-AN$7)^(AN173-1),0)</f>
        <v>0</v>
      </c>
      <c r="AP173" s="116"/>
      <c r="AQ173" s="140">
        <f>IF(((AP173&gt;=1)*AND(AP173&lt;=AP$4)),AP$9*(1-AP$7)^(AP173-1),0)</f>
        <v>0</v>
      </c>
      <c r="AR173" s="291"/>
      <c r="AS173" s="239">
        <f>IF(((AR173&gt;=1)*AND(AR173&lt;=AR$4)),AR$9*(1-AR$7)^(AR173-1),0)</f>
        <v>0</v>
      </c>
      <c r="AT173" s="291"/>
      <c r="AU173" s="140">
        <f>IF(((AT173&gt;=1)*AND(AT173&lt;=AT$5)),AT$9*(1-AT$7)^(AT173-1),0)</f>
        <v>0</v>
      </c>
      <c r="AV173" s="153"/>
      <c r="AW173" s="116"/>
      <c r="AX173" s="140">
        <f>LARGE((AZ173,BB173,BD173,BF173,BH173,BJ173,BL173,BN173),1)</f>
        <v>0</v>
      </c>
      <c r="AY173" s="116"/>
      <c r="AZ173" s="140">
        <f>IF(((AY173&gt;=1)*AND(AY173&lt;=AY$5)),AY$9*(1-AY$7)^(AY173-1),0)</f>
        <v>0</v>
      </c>
      <c r="BA173" s="116"/>
      <c r="BB173" s="140">
        <f>IF(((BA173&gt;=1)*AND(BA173&lt;=BA$5)),BA$9*(1-BA$7)^(BA173-1),0)</f>
        <v>0</v>
      </c>
      <c r="BC173" s="153"/>
      <c r="BD173" s="140">
        <f>IF(((BC173&gt;=1)*AND(BC173&lt;=BC$5)),BC$9*(1-BC$7)^(BC173-1),0)</f>
        <v>0</v>
      </c>
      <c r="BE173" s="291"/>
      <c r="BF173" s="140">
        <f>IF(((BE173&gt;=1)*AND(BE173&lt;=BE$5)),BE$9*(1-BE$7)^(BE173-1),0)</f>
        <v>0</v>
      </c>
      <c r="BG173" s="291"/>
      <c r="BH173" s="140">
        <f>IF(((BG173&gt;=1)*AND(BG173&lt;=BG$5)),BG$9*(1-BG$7)^(BG173-1),0)</f>
        <v>0</v>
      </c>
      <c r="BI173" s="291"/>
      <c r="BJ173" s="140">
        <f>IF(((BI173&gt;=1)*AND(BI173&lt;=BI$5)),BI$9*(1-BI$7)^(BI173-1),0)</f>
        <v>0</v>
      </c>
      <c r="BK173" s="291"/>
      <c r="BL173" s="140">
        <f>IF(((BK173&gt;=1)*AND(BK173&lt;=BK$5)),BK$9*(1-BK$7)^(BK173-1),0)</f>
        <v>0</v>
      </c>
      <c r="BM173" s="291"/>
      <c r="BN173" s="262">
        <f>IF(((BM173&gt;=1)*AND(BM173&lt;=BM$5)),BM$9*(1-BM$7)^(BM173-1),0)</f>
        <v>0</v>
      </c>
    </row>
    <row r="174" spans="1:66" ht="18" customHeight="1" x14ac:dyDescent="0.15">
      <c r="A174" s="112">
        <f>RANK($H174,($H$11:$H$222),0)</f>
        <v>89</v>
      </c>
      <c r="B174" s="169" t="s">
        <v>113</v>
      </c>
      <c r="C174" s="163" t="s">
        <v>67</v>
      </c>
      <c r="D174" s="183">
        <f>LARGE((K174,M174,O174,Q174,S174,U174,W174,Y174,AA174,AC174,AE174,AG174,AI174,AK174,AM174,AU174,AX174,AZ174,BB174,BD174,BF174,BH174,BJ174,BL174,BN174),1)</f>
        <v>0</v>
      </c>
      <c r="E174" s="183">
        <f>LARGE((K174,M174,O174,Q174,S174,U174,W174,Y174,AA174,AC174,AE174,AG174,AI174,AK174,AM174,AU174,AX174),2)</f>
        <v>0</v>
      </c>
      <c r="F174" s="183">
        <f>LARGE((K174,M174,O174,Q174,S174,U174,W174,Y174,AA174,AC174,AE174,AG174,AI174,AK174,AM174,AU174,AX174),3)</f>
        <v>0</v>
      </c>
      <c r="G174" s="286"/>
      <c r="H174" s="110">
        <f>SUM(D174:G174)</f>
        <v>0</v>
      </c>
      <c r="I174" s="240"/>
      <c r="J174" s="116"/>
      <c r="K174" s="140">
        <f>IF(((J174&gt;=1)*AND(J174&lt;=J$5)),J$9*(1-J$7)^(J174-1),0)</f>
        <v>0</v>
      </c>
      <c r="L174" s="96"/>
      <c r="M174" s="140">
        <f>IF(((L174&gt;=1)*AND(L174&lt;=L$5)),L$9*(1-L$7)^(L174-1),0)</f>
        <v>0</v>
      </c>
      <c r="N174" s="116"/>
      <c r="O174" s="140">
        <f>IF(((N174&gt;=1)*AND(N174&lt;=N$5)),N$9*(1-N$7)^(N174-1),0)</f>
        <v>0</v>
      </c>
      <c r="P174" s="116"/>
      <c r="Q174" s="140">
        <f>IF(((P174&gt;=1)*AND(P174&lt;=P$5)),P$9*(1-P$7)^(P174-1),0)</f>
        <v>0</v>
      </c>
      <c r="R174" s="116"/>
      <c r="S174" s="140">
        <f>IF(((R174&gt;=1)*AND(R174&lt;=R$5)),R$9*(1-R$7)^(R174-1),0)</f>
        <v>0</v>
      </c>
      <c r="T174" s="116"/>
      <c r="U174" s="140">
        <f>IF(((T174&gt;=1)*AND(T174&lt;=T$5)),T$9*(1-T$7)^(T174-1),0)</f>
        <v>0</v>
      </c>
      <c r="V174" s="116"/>
      <c r="W174" s="140">
        <f>IF(((V174&gt;=1)*AND(V174&lt;=V$5)),V$9*(1-V$7)^(V174-1),0)</f>
        <v>0</v>
      </c>
      <c r="X174" s="116"/>
      <c r="Y174" s="140">
        <f>IF(((X174&gt;=1)*AND(X174&lt;=X$5)),X$9*(1-X$7)^(X174-1),0)</f>
        <v>0</v>
      </c>
      <c r="Z174" s="141"/>
      <c r="AA174" s="140">
        <f>IF(((Z174&gt;=1)*AND(Z174&lt;=Z$5)),Z$9*(1-Z$7)^(Z174-1),0)</f>
        <v>0</v>
      </c>
      <c r="AB174" s="141"/>
      <c r="AC174" s="140">
        <f>IF(((AB174&gt;=1)*AND(AB174&lt;=AB$5)),AB$9*(1-AB$7)^(AB174-1),0)</f>
        <v>0</v>
      </c>
      <c r="AD174" s="116"/>
      <c r="AE174" s="140">
        <f>IF(((AD174&gt;=1)*AND(AD174&lt;=AD$5)),AD$9*(1-AD$7)^(AD174-1),0)</f>
        <v>0</v>
      </c>
      <c r="AF174" s="116"/>
      <c r="AG174" s="140">
        <f>IF(((AF174&gt;=1)*AND(AF174&lt;=AF$5)),AF$9*(1-AF$7)^(AF174-1),0)</f>
        <v>0</v>
      </c>
      <c r="AH174" s="116"/>
      <c r="AI174" s="140">
        <f>IF(((AH174&gt;=1)*AND(AH174&lt;=AH$5)),AH$9*(1-AH$7)^(AH174-1),0)</f>
        <v>0</v>
      </c>
      <c r="AJ174" s="116"/>
      <c r="AK174" s="140">
        <f>IF(((AJ174&gt;=1)*AND(AJ174&lt;=AJ$5)),AJ$9*(1-AJ$7)^(AJ174-1),0)</f>
        <v>0</v>
      </c>
      <c r="AL174" s="116"/>
      <c r="AM174" s="140">
        <f>IF(((AL174&gt;=1)*AND(AL174&lt;=AL$4)),AL$9*(1-AL$7)^(AL174-1),0)</f>
        <v>0</v>
      </c>
      <c r="AN174" s="116"/>
      <c r="AO174" s="140">
        <f>IF(((AN174&gt;=1)*AND(AN174&lt;=AN$4)),AN$9*(1-AN$7)^(AN174-1),0)</f>
        <v>0</v>
      </c>
      <c r="AP174" s="116"/>
      <c r="AQ174" s="140">
        <f>IF(((AP174&gt;=1)*AND(AP174&lt;=AP$4)),AP$9*(1-AP$7)^(AP174-1),0)</f>
        <v>0</v>
      </c>
      <c r="AR174" s="291"/>
      <c r="AS174" s="239">
        <f>IF(((AR174&gt;=1)*AND(AR174&lt;=AR$4)),AR$9*(1-AR$7)^(AR174-1),0)</f>
        <v>0</v>
      </c>
      <c r="AT174" s="291"/>
      <c r="AU174" s="140">
        <f>IF(((AT174&gt;=1)*AND(AT174&lt;=AT$5)),AT$9*(1-AT$7)^(AT174-1),0)</f>
        <v>0</v>
      </c>
      <c r="AV174" s="153"/>
      <c r="AW174" s="116"/>
      <c r="AX174" s="140">
        <f>LARGE((AZ174,BB174,BD174,BF174,BH174,BJ174,BL174,BN174),1)</f>
        <v>0</v>
      </c>
      <c r="AY174" s="116"/>
      <c r="AZ174" s="140">
        <f>IF(((AY174&gt;=1)*AND(AY174&lt;=AY$5)),AY$9*(1-AY$7)^(AY174-1),0)</f>
        <v>0</v>
      </c>
      <c r="BA174" s="116"/>
      <c r="BB174" s="140">
        <f>IF(((BA174&gt;=1)*AND(BA174&lt;=BA$5)),BA$9*(1-BA$7)^(BA174-1),0)</f>
        <v>0</v>
      </c>
      <c r="BC174" s="153"/>
      <c r="BD174" s="140">
        <f>IF(((BC174&gt;=1)*AND(BC174&lt;=BC$5)),BC$9*(1-BC$7)^(BC174-1),0)</f>
        <v>0</v>
      </c>
      <c r="BE174" s="291"/>
      <c r="BF174" s="140">
        <f>IF(((BE174&gt;=1)*AND(BE174&lt;=BE$5)),BE$9*(1-BE$7)^(BE174-1),0)</f>
        <v>0</v>
      </c>
      <c r="BG174" s="291"/>
      <c r="BH174" s="140">
        <f>IF(((BG174&gt;=1)*AND(BG174&lt;=BG$5)),BG$9*(1-BG$7)^(BG174-1),0)</f>
        <v>0</v>
      </c>
      <c r="BI174" s="291"/>
      <c r="BJ174" s="140">
        <f>IF(((BI174&gt;=1)*AND(BI174&lt;=BI$5)),BI$9*(1-BI$7)^(BI174-1),0)</f>
        <v>0</v>
      </c>
      <c r="BK174" s="291"/>
      <c r="BL174" s="140">
        <f>IF(((BK174&gt;=1)*AND(BK174&lt;=BK$5)),BK$9*(1-BK$7)^(BK174-1),0)</f>
        <v>0</v>
      </c>
      <c r="BM174" s="291"/>
      <c r="BN174" s="262">
        <f>IF(((BM174&gt;=1)*AND(BM174&lt;=BM$5)),BM$9*(1-BM$7)^(BM174-1),0)</f>
        <v>0</v>
      </c>
    </row>
    <row r="175" spans="1:66" ht="18" customHeight="1" x14ac:dyDescent="0.15">
      <c r="A175" s="112">
        <f>RANK($H175,($H$11:$H$222),0)</f>
        <v>89</v>
      </c>
      <c r="B175" s="168" t="s">
        <v>64</v>
      </c>
      <c r="C175" s="112" t="s">
        <v>69</v>
      </c>
      <c r="D175" s="183">
        <f>LARGE((K175,M175,O175,Q175,S175,U175,W175,Y175,AA175,AC175,AE175,AG175,AI175,AK175,AM175,AU175,AX175,AZ175,BB175,BD175,BF175,BH175,BJ175,BL175,BN175),1)</f>
        <v>0</v>
      </c>
      <c r="E175" s="183">
        <f>LARGE((K175,M175,O175,Q175,S175,U175,W175,Y175,AA175,AC175,AE175,AG175,AI175,AK175,AM175,AU175,AX175),2)</f>
        <v>0</v>
      </c>
      <c r="F175" s="183">
        <f>LARGE((K175,M175,O175,Q175,S175,U175,W175,Y175,AA175,AC175,AE175,AG175,AI175,AK175,AM175,AU175,AX175),3)</f>
        <v>0</v>
      </c>
      <c r="G175" s="286"/>
      <c r="H175" s="110">
        <f>SUM(D175:G175)</f>
        <v>0</v>
      </c>
      <c r="I175" s="240"/>
      <c r="J175" s="116"/>
      <c r="K175" s="140">
        <f>IF(((J175&gt;=1)*AND(J175&lt;=J$5)),J$9*(1-J$7)^(J175-1),0)</f>
        <v>0</v>
      </c>
      <c r="L175" s="96"/>
      <c r="M175" s="140">
        <f>IF(((L175&gt;=1)*AND(L175&lt;=L$5)),L$9*(1-L$7)^(L175-1),0)</f>
        <v>0</v>
      </c>
      <c r="N175" s="116"/>
      <c r="O175" s="140">
        <f>IF(((N175&gt;=1)*AND(N175&lt;=N$5)),N$9*(1-N$7)^(N175-1),0)</f>
        <v>0</v>
      </c>
      <c r="P175" s="116"/>
      <c r="Q175" s="140">
        <f>IF(((P175&gt;=1)*AND(P175&lt;=P$5)),P$9*(1-P$7)^(P175-1),0)</f>
        <v>0</v>
      </c>
      <c r="R175" s="116"/>
      <c r="S175" s="140">
        <f>IF(((R175&gt;=1)*AND(R175&lt;=R$5)),R$9*(1-R$7)^(R175-1),0)</f>
        <v>0</v>
      </c>
      <c r="T175" s="116"/>
      <c r="U175" s="140">
        <f>IF(((T175&gt;=1)*AND(T175&lt;=T$5)),T$9*(1-T$7)^(T175-1),0)</f>
        <v>0</v>
      </c>
      <c r="V175" s="116"/>
      <c r="W175" s="140">
        <f>IF(((V175&gt;=1)*AND(V175&lt;=V$5)),V$9*(1-V$7)^(V175-1),0)</f>
        <v>0</v>
      </c>
      <c r="X175" s="116"/>
      <c r="Y175" s="140">
        <f>IF(((X175&gt;=1)*AND(X175&lt;=X$5)),X$9*(1-X$7)^(X175-1),0)</f>
        <v>0</v>
      </c>
      <c r="Z175" s="141"/>
      <c r="AA175" s="140">
        <f>IF(((Z175&gt;=1)*AND(Z175&lt;=Z$5)),Z$9*(1-Z$7)^(Z175-1),0)</f>
        <v>0</v>
      </c>
      <c r="AB175" s="141"/>
      <c r="AC175" s="140">
        <f>IF(((AB175&gt;=1)*AND(AB175&lt;=AB$5)),AB$9*(1-AB$7)^(AB175-1),0)</f>
        <v>0</v>
      </c>
      <c r="AD175" s="116"/>
      <c r="AE175" s="140">
        <f>IF(((AD175&gt;=1)*AND(AD175&lt;=AD$5)),AD$9*(1-AD$7)^(AD175-1),0)</f>
        <v>0</v>
      </c>
      <c r="AF175" s="116"/>
      <c r="AG175" s="140">
        <f>IF(((AF175&gt;=1)*AND(AF175&lt;=AF$5)),AF$9*(1-AF$7)^(AF175-1),0)</f>
        <v>0</v>
      </c>
      <c r="AH175" s="116"/>
      <c r="AI175" s="140">
        <f>IF(((AH175&gt;=1)*AND(AH175&lt;=AH$5)),AH$9*(1-AH$7)^(AH175-1),0)</f>
        <v>0</v>
      </c>
      <c r="AJ175" s="116"/>
      <c r="AK175" s="140">
        <f>IF(((AJ175&gt;=1)*AND(AJ175&lt;=AJ$5)),AJ$9*(1-AJ$7)^(AJ175-1),0)</f>
        <v>0</v>
      </c>
      <c r="AL175" s="116"/>
      <c r="AM175" s="140">
        <f>IF(((AL175&gt;=1)*AND(AL175&lt;=AL$4)),AL$9*(1-AL$7)^(AL175-1),0)</f>
        <v>0</v>
      </c>
      <c r="AN175" s="116"/>
      <c r="AO175" s="140">
        <f>IF(((AN175&gt;=1)*AND(AN175&lt;=AN$4)),AN$9*(1-AN$7)^(AN175-1),0)</f>
        <v>0</v>
      </c>
      <c r="AP175" s="116"/>
      <c r="AQ175" s="140">
        <f>IF(((AP175&gt;=1)*AND(AP175&lt;=AP$4)),AP$9*(1-AP$7)^(AP175-1),0)</f>
        <v>0</v>
      </c>
      <c r="AR175" s="291"/>
      <c r="AS175" s="239">
        <f>IF(((AR175&gt;=1)*AND(AR175&lt;=AR$4)),AR$9*(1-AR$7)^(AR175-1),0)</f>
        <v>0</v>
      </c>
      <c r="AT175" s="291"/>
      <c r="AU175" s="140">
        <f>IF(((AT175&gt;=1)*AND(AT175&lt;=AT$5)),AT$9*(1-AT$7)^(AT175-1),0)</f>
        <v>0</v>
      </c>
      <c r="AV175" s="153"/>
      <c r="AW175" s="116"/>
      <c r="AX175" s="140">
        <f>LARGE((AZ175,BB175,BD175,BF175,BH175,BJ175,BL175,BN175),1)</f>
        <v>0</v>
      </c>
      <c r="AY175" s="116"/>
      <c r="AZ175" s="140">
        <f>IF(((AY175&gt;=1)*AND(AY175&lt;=AY$5)),AY$9*(1-AY$7)^(AY175-1),0)</f>
        <v>0</v>
      </c>
      <c r="BA175" s="116"/>
      <c r="BB175" s="140">
        <f>IF(((BA175&gt;=1)*AND(BA175&lt;=BA$5)),BA$9*(1-BA$7)^(BA175-1),0)</f>
        <v>0</v>
      </c>
      <c r="BC175" s="153"/>
      <c r="BD175" s="140">
        <f>IF(((BC175&gt;=1)*AND(BC175&lt;=BC$5)),BC$9*(1-BC$7)^(BC175-1),0)</f>
        <v>0</v>
      </c>
      <c r="BE175" s="291"/>
      <c r="BF175" s="140">
        <f>IF(((BE175&gt;=1)*AND(BE175&lt;=BE$5)),BE$9*(1-BE$7)^(BE175-1),0)</f>
        <v>0</v>
      </c>
      <c r="BG175" s="291"/>
      <c r="BH175" s="140">
        <f>IF(((BG175&gt;=1)*AND(BG175&lt;=BG$5)),BG$9*(1-BG$7)^(BG175-1),0)</f>
        <v>0</v>
      </c>
      <c r="BI175" s="291"/>
      <c r="BJ175" s="140">
        <f>IF(((BI175&gt;=1)*AND(BI175&lt;=BI$5)),BI$9*(1-BI$7)^(BI175-1),0)</f>
        <v>0</v>
      </c>
      <c r="BK175" s="291"/>
      <c r="BL175" s="140">
        <f>IF(((BK175&gt;=1)*AND(BK175&lt;=BK$5)),BK$9*(1-BK$7)^(BK175-1),0)</f>
        <v>0</v>
      </c>
      <c r="BM175" s="291"/>
      <c r="BN175" s="262">
        <f>IF(((BM175&gt;=1)*AND(BM175&lt;=BM$5)),BM$9*(1-BM$7)^(BM175-1),0)</f>
        <v>0</v>
      </c>
    </row>
    <row r="176" spans="1:66" ht="18" customHeight="1" x14ac:dyDescent="0.15">
      <c r="A176" s="112">
        <f>RANK($H176,($H$11:$H$222),0)</f>
        <v>89</v>
      </c>
      <c r="B176" s="168" t="s">
        <v>117</v>
      </c>
      <c r="C176" s="112" t="s">
        <v>69</v>
      </c>
      <c r="D176" s="183">
        <f>LARGE((K176,M176,O176,Q176,S176,U176,W176,Y176,AA176,AC176,AE176,AG176,AI176,AK176,AM176,AU176,AX176,AZ176,BB176,BD176,BF176,BH176,BJ176,BL176,BN176),1)</f>
        <v>0</v>
      </c>
      <c r="E176" s="183">
        <f>LARGE((K176,M176,O176,Q176,S176,U176,W176,Y176,AA176,AC176,AE176,AG176,AI176,AK176,AM176,AU176,AX176),2)</f>
        <v>0</v>
      </c>
      <c r="F176" s="183">
        <f>LARGE((K176,M176,O176,Q176,S176,U176,W176,Y176,AA176,AC176,AE176,AG176,AI176,AK176,AM176,AU176,AX176),3)</f>
        <v>0</v>
      </c>
      <c r="G176" s="286"/>
      <c r="H176" s="110">
        <f>SUM(D176:G176)</f>
        <v>0</v>
      </c>
      <c r="I176" s="240"/>
      <c r="J176" s="116"/>
      <c r="K176" s="140">
        <f>IF(((J176&gt;=1)*AND(J176&lt;=J$5)),J$9*(1-J$7)^(J176-1),0)</f>
        <v>0</v>
      </c>
      <c r="L176" s="96"/>
      <c r="M176" s="140">
        <f>IF(((L176&gt;=1)*AND(L176&lt;=L$5)),L$9*(1-L$7)^(L176-1),0)</f>
        <v>0</v>
      </c>
      <c r="N176" s="116"/>
      <c r="O176" s="140">
        <f>IF(((N176&gt;=1)*AND(N176&lt;=N$5)),N$9*(1-N$7)^(N176-1),0)</f>
        <v>0</v>
      </c>
      <c r="P176" s="116"/>
      <c r="Q176" s="140">
        <f>IF(((P176&gt;=1)*AND(P176&lt;=P$5)),P$9*(1-P$7)^(P176-1),0)</f>
        <v>0</v>
      </c>
      <c r="R176" s="116"/>
      <c r="S176" s="140">
        <f>IF(((R176&gt;=1)*AND(R176&lt;=R$5)),R$9*(1-R$7)^(R176-1),0)</f>
        <v>0</v>
      </c>
      <c r="T176" s="116"/>
      <c r="U176" s="140">
        <f>IF(((T176&gt;=1)*AND(T176&lt;=T$5)),T$9*(1-T$7)^(T176-1),0)</f>
        <v>0</v>
      </c>
      <c r="V176" s="116"/>
      <c r="W176" s="140">
        <f>IF(((V176&gt;=1)*AND(V176&lt;=V$5)),V$9*(1-V$7)^(V176-1),0)</f>
        <v>0</v>
      </c>
      <c r="X176" s="116"/>
      <c r="Y176" s="140">
        <f>IF(((X176&gt;=1)*AND(X176&lt;=X$5)),X$9*(1-X$7)^(X176-1),0)</f>
        <v>0</v>
      </c>
      <c r="Z176" s="141"/>
      <c r="AA176" s="140">
        <f>IF(((Z176&gt;=1)*AND(Z176&lt;=Z$5)),Z$9*(1-Z$7)^(Z176-1),0)</f>
        <v>0</v>
      </c>
      <c r="AB176" s="141"/>
      <c r="AC176" s="140">
        <f>IF(((AB176&gt;=1)*AND(AB176&lt;=AB$5)),AB$9*(1-AB$7)^(AB176-1),0)</f>
        <v>0</v>
      </c>
      <c r="AD176" s="116"/>
      <c r="AE176" s="140">
        <f>IF(((AD176&gt;=1)*AND(AD176&lt;=AD$5)),AD$9*(1-AD$7)^(AD176-1),0)</f>
        <v>0</v>
      </c>
      <c r="AF176" s="116"/>
      <c r="AG176" s="140">
        <f>IF(((AF176&gt;=1)*AND(AF176&lt;=AF$5)),AF$9*(1-AF$7)^(AF176-1),0)</f>
        <v>0</v>
      </c>
      <c r="AH176" s="116"/>
      <c r="AI176" s="140">
        <f>IF(((AH176&gt;=1)*AND(AH176&lt;=AH$5)),AH$9*(1-AH$7)^(AH176-1),0)</f>
        <v>0</v>
      </c>
      <c r="AJ176" s="116"/>
      <c r="AK176" s="140">
        <f>IF(((AJ176&gt;=1)*AND(AJ176&lt;=AJ$5)),AJ$9*(1-AJ$7)^(AJ176-1),0)</f>
        <v>0</v>
      </c>
      <c r="AL176" s="116"/>
      <c r="AM176" s="140">
        <f>IF(((AL176&gt;=1)*AND(AL176&lt;=AL$4)),AL$9*(1-AL$7)^(AL176-1),0)</f>
        <v>0</v>
      </c>
      <c r="AN176" s="116"/>
      <c r="AO176" s="140">
        <f>IF(((AN176&gt;=1)*AND(AN176&lt;=AN$4)),AN$9*(1-AN$7)^(AN176-1),0)</f>
        <v>0</v>
      </c>
      <c r="AP176" s="116"/>
      <c r="AQ176" s="140">
        <f>IF(((AP176&gt;=1)*AND(AP176&lt;=AP$4)),AP$9*(1-AP$7)^(AP176-1),0)</f>
        <v>0</v>
      </c>
      <c r="AR176" s="291"/>
      <c r="AS176" s="239">
        <f>IF(((AR176&gt;=1)*AND(AR176&lt;=AR$4)),AR$9*(1-AR$7)^(AR176-1),0)</f>
        <v>0</v>
      </c>
      <c r="AT176" s="291"/>
      <c r="AU176" s="140">
        <f>IF(((AT176&gt;=1)*AND(AT176&lt;=AT$5)),AT$9*(1-AT$7)^(AT176-1),0)</f>
        <v>0</v>
      </c>
      <c r="AV176" s="153"/>
      <c r="AW176" s="116"/>
      <c r="AX176" s="140">
        <f>LARGE((AZ176,BB176,BD176,BF176,BH176,BJ176,BL176,BN176),1)</f>
        <v>0</v>
      </c>
      <c r="AY176" s="116"/>
      <c r="AZ176" s="140">
        <f>IF(((AY176&gt;=1)*AND(AY176&lt;=AY$5)),AY$9*(1-AY$7)^(AY176-1),0)</f>
        <v>0</v>
      </c>
      <c r="BA176" s="116"/>
      <c r="BB176" s="140">
        <f>IF(((BA176&gt;=1)*AND(BA176&lt;=BA$5)),BA$9*(1-BA$7)^(BA176-1),0)</f>
        <v>0</v>
      </c>
      <c r="BC176" s="153"/>
      <c r="BD176" s="140">
        <f>IF(((BC176&gt;=1)*AND(BC176&lt;=BC$5)),BC$9*(1-BC$7)^(BC176-1),0)</f>
        <v>0</v>
      </c>
      <c r="BE176" s="291"/>
      <c r="BF176" s="140">
        <f>IF(((BE176&gt;=1)*AND(BE176&lt;=BE$5)),BE$9*(1-BE$7)^(BE176-1),0)</f>
        <v>0</v>
      </c>
      <c r="BG176" s="291"/>
      <c r="BH176" s="140">
        <f>IF(((BG176&gt;=1)*AND(BG176&lt;=BG$5)),BG$9*(1-BG$7)^(BG176-1),0)</f>
        <v>0</v>
      </c>
      <c r="BI176" s="291"/>
      <c r="BJ176" s="140">
        <f>IF(((BI176&gt;=1)*AND(BI176&lt;=BI$5)),BI$9*(1-BI$7)^(BI176-1),0)</f>
        <v>0</v>
      </c>
      <c r="BK176" s="291"/>
      <c r="BL176" s="140">
        <f>IF(((BK176&gt;=1)*AND(BK176&lt;=BK$5)),BK$9*(1-BK$7)^(BK176-1),0)</f>
        <v>0</v>
      </c>
      <c r="BM176" s="291"/>
      <c r="BN176" s="262">
        <f>IF(((BM176&gt;=1)*AND(BM176&lt;=BM$5)),BM$9*(1-BM$7)^(BM176-1),0)</f>
        <v>0</v>
      </c>
    </row>
    <row r="177" spans="1:66" ht="18" customHeight="1" x14ac:dyDescent="0.15">
      <c r="A177" s="112">
        <f>RANK($H177,($H$11:$H$222),0)</f>
        <v>89</v>
      </c>
      <c r="B177" s="168" t="s">
        <v>91</v>
      </c>
      <c r="C177" s="112" t="s">
        <v>69</v>
      </c>
      <c r="D177" s="183">
        <f>LARGE((K177,M177,O177,Q177,S177,U177,W177,Y177,AA177,AC177,AE177,AG177,AI177,AK177,AM177,AU177,AX177,AZ177,BB177,BD177,BF177,BH177,BJ177,BL177,BN177),1)</f>
        <v>0</v>
      </c>
      <c r="E177" s="183">
        <f>LARGE((K177,M177,O177,Q177,S177,U177,W177,Y177,AA177,AC177,AE177,AG177,AI177,AK177,AM177,AU177,AX177),2)</f>
        <v>0</v>
      </c>
      <c r="F177" s="183">
        <f>LARGE((K177,M177,O177,Q177,S177,U177,W177,Y177,AA177,AC177,AE177,AG177,AI177,AK177,AM177,AU177,AX177),3)</f>
        <v>0</v>
      </c>
      <c r="G177" s="286"/>
      <c r="H177" s="110">
        <f>SUM(D177:G177)</f>
        <v>0</v>
      </c>
      <c r="I177" s="240"/>
      <c r="J177" s="116"/>
      <c r="K177" s="140">
        <f>IF(((J177&gt;=1)*AND(J177&lt;=J$5)),J$9*(1-J$7)^(J177-1),0)</f>
        <v>0</v>
      </c>
      <c r="L177" s="96"/>
      <c r="M177" s="140">
        <f>IF(((L177&gt;=1)*AND(L177&lt;=L$5)),L$9*(1-L$7)^(L177-1),0)</f>
        <v>0</v>
      </c>
      <c r="N177" s="116"/>
      <c r="O177" s="140">
        <f>IF(((N177&gt;=1)*AND(N177&lt;=N$5)),N$9*(1-N$7)^(N177-1),0)</f>
        <v>0</v>
      </c>
      <c r="P177" s="116"/>
      <c r="Q177" s="140">
        <f>IF(((P177&gt;=1)*AND(P177&lt;=P$5)),P$9*(1-P$7)^(P177-1),0)</f>
        <v>0</v>
      </c>
      <c r="R177" s="116"/>
      <c r="S177" s="140">
        <f>IF(((R177&gt;=1)*AND(R177&lt;=R$5)),R$9*(1-R$7)^(R177-1),0)</f>
        <v>0</v>
      </c>
      <c r="T177" s="116"/>
      <c r="U177" s="140">
        <f>IF(((T177&gt;=1)*AND(T177&lt;=T$5)),T$9*(1-T$7)^(T177-1),0)</f>
        <v>0</v>
      </c>
      <c r="V177" s="116"/>
      <c r="W177" s="140">
        <f>IF(((V177&gt;=1)*AND(V177&lt;=V$5)),V$9*(1-V$7)^(V177-1),0)</f>
        <v>0</v>
      </c>
      <c r="X177" s="116"/>
      <c r="Y177" s="140">
        <f>IF(((X177&gt;=1)*AND(X177&lt;=X$5)),X$9*(1-X$7)^(X177-1),0)</f>
        <v>0</v>
      </c>
      <c r="Z177" s="141"/>
      <c r="AA177" s="140">
        <f>IF(((Z177&gt;=1)*AND(Z177&lt;=Z$5)),Z$9*(1-Z$7)^(Z177-1),0)</f>
        <v>0</v>
      </c>
      <c r="AB177" s="141"/>
      <c r="AC177" s="140">
        <f>IF(((AB177&gt;=1)*AND(AB177&lt;=AB$5)),AB$9*(1-AB$7)^(AB177-1),0)</f>
        <v>0</v>
      </c>
      <c r="AD177" s="116"/>
      <c r="AE177" s="140">
        <f>IF(((AD177&gt;=1)*AND(AD177&lt;=AD$5)),AD$9*(1-AD$7)^(AD177-1),0)</f>
        <v>0</v>
      </c>
      <c r="AF177" s="116"/>
      <c r="AG177" s="140">
        <f>IF(((AF177&gt;=1)*AND(AF177&lt;=AF$5)),AF$9*(1-AF$7)^(AF177-1),0)</f>
        <v>0</v>
      </c>
      <c r="AH177" s="116"/>
      <c r="AI177" s="140">
        <f>IF(((AH177&gt;=1)*AND(AH177&lt;=AH$5)),AH$9*(1-AH$7)^(AH177-1),0)</f>
        <v>0</v>
      </c>
      <c r="AJ177" s="116"/>
      <c r="AK177" s="140">
        <f>IF(((AJ177&gt;=1)*AND(AJ177&lt;=AJ$5)),AJ$9*(1-AJ$7)^(AJ177-1),0)</f>
        <v>0</v>
      </c>
      <c r="AL177" s="116"/>
      <c r="AM177" s="140">
        <f>IF(((AL177&gt;=1)*AND(AL177&lt;=AL$4)),AL$9*(1-AL$7)^(AL177-1),0)</f>
        <v>0</v>
      </c>
      <c r="AN177" s="116"/>
      <c r="AO177" s="140">
        <f>IF(((AN177&gt;=1)*AND(AN177&lt;=AN$4)),AN$9*(1-AN$7)^(AN177-1),0)</f>
        <v>0</v>
      </c>
      <c r="AP177" s="116"/>
      <c r="AQ177" s="140">
        <f>IF(((AP177&gt;=1)*AND(AP177&lt;=AP$4)),AP$9*(1-AP$7)^(AP177-1),0)</f>
        <v>0</v>
      </c>
      <c r="AR177" s="291"/>
      <c r="AS177" s="239">
        <f>IF(((AR177&gt;=1)*AND(AR177&lt;=AR$4)),AR$9*(1-AR$7)^(AR177-1),0)</f>
        <v>0</v>
      </c>
      <c r="AT177" s="291"/>
      <c r="AU177" s="140">
        <f>IF(((AT177&gt;=1)*AND(AT177&lt;=AT$5)),AT$9*(1-AT$7)^(AT177-1),0)</f>
        <v>0</v>
      </c>
      <c r="AV177" s="153"/>
      <c r="AW177" s="116"/>
      <c r="AX177" s="140">
        <f>LARGE((AZ177,BB177,BD177,BF177,BH177,BJ177,BL177,BN177),1)</f>
        <v>0</v>
      </c>
      <c r="AY177" s="116"/>
      <c r="AZ177" s="140">
        <f>IF(((AY177&gt;=1)*AND(AY177&lt;=AY$5)),AY$9*(1-AY$7)^(AY177-1),0)</f>
        <v>0</v>
      </c>
      <c r="BA177" s="116"/>
      <c r="BB177" s="140">
        <f>IF(((BA177&gt;=1)*AND(BA177&lt;=BA$5)),BA$9*(1-BA$7)^(BA177-1),0)</f>
        <v>0</v>
      </c>
      <c r="BC177" s="153"/>
      <c r="BD177" s="140">
        <f>IF(((BC177&gt;=1)*AND(BC177&lt;=BC$5)),BC$9*(1-BC$7)^(BC177-1),0)</f>
        <v>0</v>
      </c>
      <c r="BE177" s="291"/>
      <c r="BF177" s="140">
        <f>IF(((BE177&gt;=1)*AND(BE177&lt;=BE$5)),BE$9*(1-BE$7)^(BE177-1),0)</f>
        <v>0</v>
      </c>
      <c r="BG177" s="291"/>
      <c r="BH177" s="140">
        <f>IF(((BG177&gt;=1)*AND(BG177&lt;=BG$5)),BG$9*(1-BG$7)^(BG177-1),0)</f>
        <v>0</v>
      </c>
      <c r="BI177" s="291"/>
      <c r="BJ177" s="140">
        <f>IF(((BI177&gt;=1)*AND(BI177&lt;=BI$5)),BI$9*(1-BI$7)^(BI177-1),0)</f>
        <v>0</v>
      </c>
      <c r="BK177" s="291"/>
      <c r="BL177" s="140">
        <f>IF(((BK177&gt;=1)*AND(BK177&lt;=BK$5)),BK$9*(1-BK$7)^(BK177-1),0)</f>
        <v>0</v>
      </c>
      <c r="BM177" s="291"/>
      <c r="BN177" s="262">
        <f>IF(((BM177&gt;=1)*AND(BM177&lt;=BM$5)),BM$9*(1-BM$7)^(BM177-1),0)</f>
        <v>0</v>
      </c>
    </row>
    <row r="178" spans="1:66" ht="18" customHeight="1" x14ac:dyDescent="0.15">
      <c r="A178" s="112">
        <f>RANK($H178,($H$11:$H$222),0)</f>
        <v>89</v>
      </c>
      <c r="B178" s="168" t="s">
        <v>81</v>
      </c>
      <c r="C178" s="112" t="s">
        <v>69</v>
      </c>
      <c r="D178" s="183">
        <f>LARGE((K178,M178,O178,Q178,S178,U178,W178,Y178,AA178,AC178,AE178,AG178,AI178,AK178,AM178,AU178,AX178,AZ178,BB178,BD178,BF178,BH178,BJ178,BL178,BN178),1)</f>
        <v>0</v>
      </c>
      <c r="E178" s="183">
        <f>LARGE((K178,M178,O178,Q178,S178,U178,W178,Y178,AA178,AC178,AE178,AG178,AI178,AK178,AM178,AU178,AX178),2)</f>
        <v>0</v>
      </c>
      <c r="F178" s="183">
        <f>LARGE((K178,M178,O178,Q178,S178,U178,W178,Y178,AA178,AC178,AE178,AG178,AI178,AK178,AM178,AU178,AX178),3)</f>
        <v>0</v>
      </c>
      <c r="G178" s="286"/>
      <c r="H178" s="110">
        <f>SUM(D178:G178)</f>
        <v>0</v>
      </c>
      <c r="I178" s="240"/>
      <c r="J178" s="116"/>
      <c r="K178" s="140">
        <f>IF(((J178&gt;=1)*AND(J178&lt;=J$5)),J$9*(1-J$7)^(J178-1),0)</f>
        <v>0</v>
      </c>
      <c r="L178" s="96"/>
      <c r="M178" s="140">
        <f>IF(((L178&gt;=1)*AND(L178&lt;=L$5)),L$9*(1-L$7)^(L178-1),0)</f>
        <v>0</v>
      </c>
      <c r="N178" s="116"/>
      <c r="O178" s="140">
        <f>IF(((N178&gt;=1)*AND(N178&lt;=N$5)),N$9*(1-N$7)^(N178-1),0)</f>
        <v>0</v>
      </c>
      <c r="P178" s="116"/>
      <c r="Q178" s="140">
        <f>IF(((P178&gt;=1)*AND(P178&lt;=P$5)),P$9*(1-P$7)^(P178-1),0)</f>
        <v>0</v>
      </c>
      <c r="R178" s="116"/>
      <c r="S178" s="140">
        <f>IF(((R178&gt;=1)*AND(R178&lt;=R$5)),R$9*(1-R$7)^(R178-1),0)</f>
        <v>0</v>
      </c>
      <c r="T178" s="116"/>
      <c r="U178" s="140">
        <f>IF(((T178&gt;=1)*AND(T178&lt;=T$5)),T$9*(1-T$7)^(T178-1),0)</f>
        <v>0</v>
      </c>
      <c r="V178" s="116"/>
      <c r="W178" s="140">
        <f>IF(((V178&gt;=1)*AND(V178&lt;=V$5)),V$9*(1-V$7)^(V178-1),0)</f>
        <v>0</v>
      </c>
      <c r="X178" s="116"/>
      <c r="Y178" s="140">
        <f>IF(((X178&gt;=1)*AND(X178&lt;=X$5)),X$9*(1-X$7)^(X178-1),0)</f>
        <v>0</v>
      </c>
      <c r="Z178" s="141"/>
      <c r="AA178" s="140">
        <f>IF(((Z178&gt;=1)*AND(Z178&lt;=Z$5)),Z$9*(1-Z$7)^(Z178-1),0)</f>
        <v>0</v>
      </c>
      <c r="AB178" s="141"/>
      <c r="AC178" s="140">
        <f>IF(((AB178&gt;=1)*AND(AB178&lt;=AB$5)),AB$9*(1-AB$7)^(AB178-1),0)</f>
        <v>0</v>
      </c>
      <c r="AD178" s="116"/>
      <c r="AE178" s="140">
        <f>IF(((AD178&gt;=1)*AND(AD178&lt;=AD$5)),AD$9*(1-AD$7)^(AD178-1),0)</f>
        <v>0</v>
      </c>
      <c r="AF178" s="116"/>
      <c r="AG178" s="140">
        <f>IF(((AF178&gt;=1)*AND(AF178&lt;=AF$5)),AF$9*(1-AF$7)^(AF178-1),0)</f>
        <v>0</v>
      </c>
      <c r="AH178" s="116"/>
      <c r="AI178" s="140">
        <f>IF(((AH178&gt;=1)*AND(AH178&lt;=AH$5)),AH$9*(1-AH$7)^(AH178-1),0)</f>
        <v>0</v>
      </c>
      <c r="AJ178" s="116"/>
      <c r="AK178" s="140">
        <f>IF(((AJ178&gt;=1)*AND(AJ178&lt;=AJ$5)),AJ$9*(1-AJ$7)^(AJ178-1),0)</f>
        <v>0</v>
      </c>
      <c r="AL178" s="116"/>
      <c r="AM178" s="140">
        <f>IF(((AL178&gt;=1)*AND(AL178&lt;=AL$4)),AL$9*(1-AL$7)^(AL178-1),0)</f>
        <v>0</v>
      </c>
      <c r="AN178" s="116"/>
      <c r="AO178" s="140">
        <f>IF(((AN178&gt;=1)*AND(AN178&lt;=AN$4)),AN$9*(1-AN$7)^(AN178-1),0)</f>
        <v>0</v>
      </c>
      <c r="AP178" s="116"/>
      <c r="AQ178" s="140">
        <f>IF(((AP178&gt;=1)*AND(AP178&lt;=AP$4)),AP$9*(1-AP$7)^(AP178-1),0)</f>
        <v>0</v>
      </c>
      <c r="AR178" s="291"/>
      <c r="AS178" s="239">
        <f>IF(((AR178&gt;=1)*AND(AR178&lt;=AR$4)),AR$9*(1-AR$7)^(AR178-1),0)</f>
        <v>0</v>
      </c>
      <c r="AT178" s="291"/>
      <c r="AU178" s="140">
        <f>IF(((AT178&gt;=1)*AND(AT178&lt;=AT$5)),AT$9*(1-AT$7)^(AT178-1),0)</f>
        <v>0</v>
      </c>
      <c r="AV178" s="153"/>
      <c r="AW178" s="116"/>
      <c r="AX178" s="140">
        <f>LARGE((AZ178,BB178,BD178,BF178,BH178,BJ178,BL178,BN178),1)</f>
        <v>0</v>
      </c>
      <c r="AY178" s="116"/>
      <c r="AZ178" s="140">
        <f>IF(((AY178&gt;=1)*AND(AY178&lt;=AY$5)),AY$9*(1-AY$7)^(AY178-1),0)</f>
        <v>0</v>
      </c>
      <c r="BA178" s="116"/>
      <c r="BB178" s="140">
        <f>IF(((BA178&gt;=1)*AND(BA178&lt;=BA$5)),BA$9*(1-BA$7)^(BA178-1),0)</f>
        <v>0</v>
      </c>
      <c r="BC178" s="153"/>
      <c r="BD178" s="140">
        <f>IF(((BC178&gt;=1)*AND(BC178&lt;=BC$5)),BC$9*(1-BC$7)^(BC178-1),0)</f>
        <v>0</v>
      </c>
      <c r="BE178" s="291"/>
      <c r="BF178" s="140">
        <f>IF(((BE178&gt;=1)*AND(BE178&lt;=BE$5)),BE$9*(1-BE$7)^(BE178-1),0)</f>
        <v>0</v>
      </c>
      <c r="BG178" s="291"/>
      <c r="BH178" s="140">
        <f>IF(((BG178&gt;=1)*AND(BG178&lt;=BG$5)),BG$9*(1-BG$7)^(BG178-1),0)</f>
        <v>0</v>
      </c>
      <c r="BI178" s="291"/>
      <c r="BJ178" s="140">
        <f>IF(((BI178&gt;=1)*AND(BI178&lt;=BI$5)),BI$9*(1-BI$7)^(BI178-1),0)</f>
        <v>0</v>
      </c>
      <c r="BK178" s="291"/>
      <c r="BL178" s="140">
        <f>IF(((BK178&gt;=1)*AND(BK178&lt;=BK$5)),BK$9*(1-BK$7)^(BK178-1),0)</f>
        <v>0</v>
      </c>
      <c r="BM178" s="291"/>
      <c r="BN178" s="262">
        <f>IF(((BM178&gt;=1)*AND(BM178&lt;=BM$5)),BM$9*(1-BM$7)^(BM178-1),0)</f>
        <v>0</v>
      </c>
    </row>
    <row r="179" spans="1:66" ht="18" customHeight="1" x14ac:dyDescent="0.15">
      <c r="A179" s="112">
        <f>RANK($H179,($H$11:$H$222),0)</f>
        <v>89</v>
      </c>
      <c r="B179" s="168" t="s">
        <v>93</v>
      </c>
      <c r="C179" s="112" t="s">
        <v>69</v>
      </c>
      <c r="D179" s="183">
        <f>LARGE((K179,M179,O179,Q179,S179,U179,W179,Y179,AA179,AC179,AE179,AG179,AI179,AK179,AM179,AU179,AX179,AZ179,BB179,BD179,BF179,BH179,BJ179,BL179,BN179),1)</f>
        <v>0</v>
      </c>
      <c r="E179" s="183">
        <f>LARGE((K179,M179,O179,Q179,S179,U179,W179,Y179,AA179,AC179,AE179,AG179,AI179,AK179,AM179,AU179,AX179),2)</f>
        <v>0</v>
      </c>
      <c r="F179" s="183">
        <f>LARGE((K179,M179,O179,Q179,S179,U179,W179,Y179,AA179,AC179,AE179,AG179,AI179,AK179,AM179,AU179,AX179),3)</f>
        <v>0</v>
      </c>
      <c r="G179" s="286"/>
      <c r="H179" s="110">
        <f>SUM(D179:G179)</f>
        <v>0</v>
      </c>
      <c r="I179" s="240"/>
      <c r="J179" s="116"/>
      <c r="K179" s="140">
        <f>IF(((J179&gt;=1)*AND(J179&lt;=J$5)),J$9*(1-J$7)^(J179-1),0)</f>
        <v>0</v>
      </c>
      <c r="L179" s="96"/>
      <c r="M179" s="140">
        <f>IF(((L179&gt;=1)*AND(L179&lt;=L$5)),L$9*(1-L$7)^(L179-1),0)</f>
        <v>0</v>
      </c>
      <c r="N179" s="116"/>
      <c r="O179" s="140">
        <f>IF(((N179&gt;=1)*AND(N179&lt;=N$5)),N$9*(1-N$7)^(N179-1),0)</f>
        <v>0</v>
      </c>
      <c r="P179" s="116"/>
      <c r="Q179" s="140">
        <f>IF(((P179&gt;=1)*AND(P179&lt;=P$5)),P$9*(1-P$7)^(P179-1),0)</f>
        <v>0</v>
      </c>
      <c r="R179" s="116"/>
      <c r="S179" s="140">
        <f>IF(((R179&gt;=1)*AND(R179&lt;=R$5)),R$9*(1-R$7)^(R179-1),0)</f>
        <v>0</v>
      </c>
      <c r="T179" s="116"/>
      <c r="U179" s="140">
        <f>IF(((T179&gt;=1)*AND(T179&lt;=T$5)),T$9*(1-T$7)^(T179-1),0)</f>
        <v>0</v>
      </c>
      <c r="V179" s="116"/>
      <c r="W179" s="140">
        <f>IF(((V179&gt;=1)*AND(V179&lt;=V$5)),V$9*(1-V$7)^(V179-1),0)</f>
        <v>0</v>
      </c>
      <c r="X179" s="116"/>
      <c r="Y179" s="140">
        <f>IF(((X179&gt;=1)*AND(X179&lt;=X$5)),X$9*(1-X$7)^(X179-1),0)</f>
        <v>0</v>
      </c>
      <c r="Z179" s="141"/>
      <c r="AA179" s="140">
        <f>IF(((Z179&gt;=1)*AND(Z179&lt;=Z$5)),Z$9*(1-Z$7)^(Z179-1),0)</f>
        <v>0</v>
      </c>
      <c r="AB179" s="141"/>
      <c r="AC179" s="140">
        <f>IF(((AB179&gt;=1)*AND(AB179&lt;=AB$5)),AB$9*(1-AB$7)^(AB179-1),0)</f>
        <v>0</v>
      </c>
      <c r="AD179" s="116"/>
      <c r="AE179" s="140">
        <f>IF(((AD179&gt;=1)*AND(AD179&lt;=AD$5)),AD$9*(1-AD$7)^(AD179-1),0)</f>
        <v>0</v>
      </c>
      <c r="AF179" s="116"/>
      <c r="AG179" s="140">
        <f>IF(((AF179&gt;=1)*AND(AF179&lt;=AF$5)),AF$9*(1-AF$7)^(AF179-1),0)</f>
        <v>0</v>
      </c>
      <c r="AH179" s="116"/>
      <c r="AI179" s="140">
        <f>IF(((AH179&gt;=1)*AND(AH179&lt;=AH$5)),AH$9*(1-AH$7)^(AH179-1),0)</f>
        <v>0</v>
      </c>
      <c r="AJ179" s="116"/>
      <c r="AK179" s="140">
        <f>IF(((AJ179&gt;=1)*AND(AJ179&lt;=AJ$5)),AJ$9*(1-AJ$7)^(AJ179-1),0)</f>
        <v>0</v>
      </c>
      <c r="AL179" s="116"/>
      <c r="AM179" s="140">
        <f>IF(((AL179&gt;=1)*AND(AL179&lt;=AL$4)),AL$9*(1-AL$7)^(AL179-1),0)</f>
        <v>0</v>
      </c>
      <c r="AN179" s="116"/>
      <c r="AO179" s="140">
        <f>IF(((AN179&gt;=1)*AND(AN179&lt;=AN$4)),AN$9*(1-AN$7)^(AN179-1),0)</f>
        <v>0</v>
      </c>
      <c r="AP179" s="116"/>
      <c r="AQ179" s="140">
        <f>IF(((AP179&gt;=1)*AND(AP179&lt;=AP$4)),AP$9*(1-AP$7)^(AP179-1),0)</f>
        <v>0</v>
      </c>
      <c r="AR179" s="291"/>
      <c r="AS179" s="239">
        <f>IF(((AR179&gt;=1)*AND(AR179&lt;=AR$4)),AR$9*(1-AR$7)^(AR179-1),0)</f>
        <v>0</v>
      </c>
      <c r="AT179" s="291"/>
      <c r="AU179" s="140">
        <f>IF(((AT179&gt;=1)*AND(AT179&lt;=AT$5)),AT$9*(1-AT$7)^(AT179-1),0)</f>
        <v>0</v>
      </c>
      <c r="AV179" s="153"/>
      <c r="AW179" s="116"/>
      <c r="AX179" s="140">
        <f>LARGE((AZ179,BB179,BD179,BF179,BH179,BJ179,BL179,BN179),1)</f>
        <v>0</v>
      </c>
      <c r="AY179" s="116"/>
      <c r="AZ179" s="140">
        <f>IF(((AY179&gt;=1)*AND(AY179&lt;=AY$5)),AY$9*(1-AY$7)^(AY179-1),0)</f>
        <v>0</v>
      </c>
      <c r="BA179" s="116"/>
      <c r="BB179" s="140">
        <f>IF(((BA179&gt;=1)*AND(BA179&lt;=BA$5)),BA$9*(1-BA$7)^(BA179-1),0)</f>
        <v>0</v>
      </c>
      <c r="BC179" s="153"/>
      <c r="BD179" s="140">
        <f>IF(((BC179&gt;=1)*AND(BC179&lt;=BC$5)),BC$9*(1-BC$7)^(BC179-1),0)</f>
        <v>0</v>
      </c>
      <c r="BE179" s="153"/>
      <c r="BF179" s="140">
        <f>IF(((BE179&gt;=1)*AND(BE179&lt;=BE$5)),BE$9*(1-BE$7)^(BE179-1),0)</f>
        <v>0</v>
      </c>
      <c r="BG179" s="291"/>
      <c r="BH179" s="140">
        <f>IF(((BG179&gt;=1)*AND(BG179&lt;=BG$5)),BG$9*(1-BG$7)^(BG179-1),0)</f>
        <v>0</v>
      </c>
      <c r="BI179" s="291"/>
      <c r="BJ179" s="140">
        <f>IF(((BI179&gt;=1)*AND(BI179&lt;=BI$5)),BI$9*(1-BI$7)^(BI179-1),0)</f>
        <v>0</v>
      </c>
      <c r="BK179" s="291"/>
      <c r="BL179" s="140">
        <f>IF(((BK179&gt;=1)*AND(BK179&lt;=BK$5)),BK$9*(1-BK$7)^(BK179-1),0)</f>
        <v>0</v>
      </c>
      <c r="BM179" s="291"/>
      <c r="BN179" s="262">
        <f>IF(((BM179&gt;=1)*AND(BM179&lt;=BM$5)),BM$9*(1-BM$7)^(BM179-1),0)</f>
        <v>0</v>
      </c>
    </row>
    <row r="180" spans="1:66" ht="18" customHeight="1" x14ac:dyDescent="0.15">
      <c r="A180" s="112">
        <f>RANK($H180,($H$11:$H$222),0)</f>
        <v>89</v>
      </c>
      <c r="B180" s="168" t="s">
        <v>99</v>
      </c>
      <c r="C180" s="112" t="s">
        <v>65</v>
      </c>
      <c r="D180" s="183">
        <f>LARGE((K180,M180,O180,Q180,S180,U180,W180,Y180,AA180,AC180,AE180,AG180,AI180,AK180,AM180,AU180,AX180,AZ180,BB180,BD180,BF180,BH180,BJ180,BL180,BN180),1)</f>
        <v>0</v>
      </c>
      <c r="E180" s="183">
        <f>LARGE((K180,M180,O180,Q180,S180,U180,W180,Y180,AA180,AC180,AE180,AG180,AI180,AK180,AM180,AU180,AX180),2)</f>
        <v>0</v>
      </c>
      <c r="F180" s="183">
        <f>LARGE((K180,M180,O180,Q180,S180,U180,W180,Y180,AA180,AC180,AE180,AG180,AI180,AK180,AM180,AU180,AX180),3)</f>
        <v>0</v>
      </c>
      <c r="G180" s="286"/>
      <c r="H180" s="110">
        <f>SUM(D180:G180)</f>
        <v>0</v>
      </c>
      <c r="I180" s="240"/>
      <c r="J180" s="116"/>
      <c r="K180" s="140">
        <f>IF(((J180&gt;=1)*AND(J180&lt;=J$5)),J$9*(1-J$7)^(J180-1),0)</f>
        <v>0</v>
      </c>
      <c r="L180" s="96"/>
      <c r="M180" s="140">
        <f>IF(((L180&gt;=1)*AND(L180&lt;=L$5)),L$9*(1-L$7)^(L180-1),0)</f>
        <v>0</v>
      </c>
      <c r="N180" s="116"/>
      <c r="O180" s="140">
        <f>IF(((N180&gt;=1)*AND(N180&lt;=N$5)),N$9*(1-N$7)^(N180-1),0)</f>
        <v>0</v>
      </c>
      <c r="P180" s="116"/>
      <c r="Q180" s="140">
        <f>IF(((P180&gt;=1)*AND(P180&lt;=P$5)),P$9*(1-P$7)^(P180-1),0)</f>
        <v>0</v>
      </c>
      <c r="R180" s="116"/>
      <c r="S180" s="140">
        <f>IF(((R180&gt;=1)*AND(R180&lt;=R$5)),R$9*(1-R$7)^(R180-1),0)</f>
        <v>0</v>
      </c>
      <c r="T180" s="116"/>
      <c r="U180" s="140">
        <f>IF(((T180&gt;=1)*AND(T180&lt;=T$5)),T$9*(1-T$7)^(T180-1),0)</f>
        <v>0</v>
      </c>
      <c r="V180" s="116"/>
      <c r="W180" s="140">
        <f>IF(((V180&gt;=1)*AND(V180&lt;=V$5)),V$9*(1-V$7)^(V180-1),0)</f>
        <v>0</v>
      </c>
      <c r="X180" s="116"/>
      <c r="Y180" s="140">
        <f>IF(((X180&gt;=1)*AND(X180&lt;=X$5)),X$9*(1-X$7)^(X180-1),0)</f>
        <v>0</v>
      </c>
      <c r="Z180" s="141"/>
      <c r="AA180" s="140">
        <f>IF(((Z180&gt;=1)*AND(Z180&lt;=Z$5)),Z$9*(1-Z$7)^(Z180-1),0)</f>
        <v>0</v>
      </c>
      <c r="AB180" s="141"/>
      <c r="AC180" s="140">
        <f>IF(((AB180&gt;=1)*AND(AB180&lt;=AB$5)),AB$9*(1-AB$7)^(AB180-1),0)</f>
        <v>0</v>
      </c>
      <c r="AD180" s="116"/>
      <c r="AE180" s="140">
        <f>IF(((AD180&gt;=1)*AND(AD180&lt;=AD$5)),AD$9*(1-AD$7)^(AD180-1),0)</f>
        <v>0</v>
      </c>
      <c r="AF180" s="116"/>
      <c r="AG180" s="140">
        <f>IF(((AF180&gt;=1)*AND(AF180&lt;=AF$5)),AF$9*(1-AF$7)^(AF180-1),0)</f>
        <v>0</v>
      </c>
      <c r="AH180" s="116"/>
      <c r="AI180" s="140">
        <f>IF(((AH180&gt;=1)*AND(AH180&lt;=AH$5)),AH$9*(1-AH$7)^(AH180-1),0)</f>
        <v>0</v>
      </c>
      <c r="AJ180" s="116"/>
      <c r="AK180" s="140">
        <f>IF(((AJ180&gt;=1)*AND(AJ180&lt;=AJ$5)),AJ$9*(1-AJ$7)^(AJ180-1),0)</f>
        <v>0</v>
      </c>
      <c r="AL180" s="116"/>
      <c r="AM180" s="140">
        <f>IF(((AL180&gt;=1)*AND(AL180&lt;=AL$4)),AL$9*(1-AL$7)^(AL180-1),0)</f>
        <v>0</v>
      </c>
      <c r="AN180" s="116"/>
      <c r="AO180" s="140">
        <f>IF(((AN180&gt;=1)*AND(AN180&lt;=AN$4)),AN$9*(1-AN$7)^(AN180-1),0)</f>
        <v>0</v>
      </c>
      <c r="AP180" s="116"/>
      <c r="AQ180" s="140">
        <f>IF(((AP180&gt;=1)*AND(AP180&lt;=AP$4)),AP$9*(1-AP$7)^(AP180-1),0)</f>
        <v>0</v>
      </c>
      <c r="AR180" s="291"/>
      <c r="AS180" s="239">
        <f>IF(((AR180&gt;=1)*AND(AR180&lt;=AR$4)),AR$9*(1-AR$7)^(AR180-1),0)</f>
        <v>0</v>
      </c>
      <c r="AT180" s="291"/>
      <c r="AU180" s="140">
        <f>IF(((AT180&gt;=1)*AND(AT180&lt;=AT$5)),AT$9*(1-AT$7)^(AT180-1),0)</f>
        <v>0</v>
      </c>
      <c r="AV180" s="153"/>
      <c r="AW180" s="116"/>
      <c r="AX180" s="140">
        <f>LARGE((AZ180,BB180,BD180,BF180,BH180,BJ180,BL180,BN180),1)</f>
        <v>0</v>
      </c>
      <c r="AY180" s="116"/>
      <c r="AZ180" s="140">
        <f>IF(((AY180&gt;=1)*AND(AY180&lt;=AY$5)),AY$9*(1-AY$7)^(AY180-1),0)</f>
        <v>0</v>
      </c>
      <c r="BA180" s="116"/>
      <c r="BB180" s="140">
        <f>IF(((BA180&gt;=1)*AND(BA180&lt;=BA$5)),BA$9*(1-BA$7)^(BA180-1),0)</f>
        <v>0</v>
      </c>
      <c r="BC180" s="153"/>
      <c r="BD180" s="140">
        <f>IF(((BC180&gt;=1)*AND(BC180&lt;=BC$5)),BC$9*(1-BC$7)^(BC180-1),0)</f>
        <v>0</v>
      </c>
      <c r="BE180" s="153"/>
      <c r="BF180" s="140">
        <f>IF(((BE180&gt;=1)*AND(BE180&lt;=BE$5)),BE$9*(1-BE$7)^(BE180-1),0)</f>
        <v>0</v>
      </c>
      <c r="BG180" s="291"/>
      <c r="BH180" s="140">
        <f>IF(((BG180&gt;=1)*AND(BG180&lt;=BG$5)),BG$9*(1-BG$7)^(BG180-1),0)</f>
        <v>0</v>
      </c>
      <c r="BI180" s="291"/>
      <c r="BJ180" s="140">
        <f>IF(((BI180&gt;=1)*AND(BI180&lt;=BI$5)),BI$9*(1-BI$7)^(BI180-1),0)</f>
        <v>0</v>
      </c>
      <c r="BK180" s="291"/>
      <c r="BL180" s="140">
        <f>IF(((BK180&gt;=1)*AND(BK180&lt;=BK$5)),BK$9*(1-BK$7)^(BK180-1),0)</f>
        <v>0</v>
      </c>
      <c r="BM180" s="291"/>
      <c r="BN180" s="262">
        <f>IF(((BM180&gt;=1)*AND(BM180&lt;=BM$5)),BM$9*(1-BM$7)^(BM180-1),0)</f>
        <v>0</v>
      </c>
    </row>
    <row r="181" spans="1:66" ht="18" customHeight="1" x14ac:dyDescent="0.15">
      <c r="A181" s="112">
        <f>RANK($H181,($H$11:$H$222),0)</f>
        <v>89</v>
      </c>
      <c r="B181" s="168" t="s">
        <v>110</v>
      </c>
      <c r="C181" s="112" t="s">
        <v>65</v>
      </c>
      <c r="D181" s="183">
        <f>LARGE((K181,M181,O181,Q181,S181,U181,W181,Y181,AA181,AC181,AE181,AG181,AI181,AK181,AM181,AU181,AX181,AZ181,BB181,BD181,BF181,BH181,BJ181,BL181,BN181),1)</f>
        <v>0</v>
      </c>
      <c r="E181" s="183">
        <f>LARGE((K181,M181,O181,Q181,S181,U181,W181,Y181,AA181,AC181,AE181,AG181,AI181,AK181,AM181,AU181,AX181),2)</f>
        <v>0</v>
      </c>
      <c r="F181" s="183">
        <f>LARGE((K181,M181,O181,Q181,S181,U181,W181,Y181,AA181,AC181,AE181,AG181,AI181,AK181,AM181,AU181,AX181),3)</f>
        <v>0</v>
      </c>
      <c r="G181" s="286"/>
      <c r="H181" s="110">
        <f>SUM(D181:G181)</f>
        <v>0</v>
      </c>
      <c r="I181" s="240"/>
      <c r="J181" s="116"/>
      <c r="K181" s="140">
        <f>IF(((J181&gt;=1)*AND(J181&lt;=J$5)),J$9*(1-J$7)^(J181-1),0)</f>
        <v>0</v>
      </c>
      <c r="L181" s="96"/>
      <c r="M181" s="140">
        <f>IF(((L181&gt;=1)*AND(L181&lt;=L$5)),L$9*(1-L$7)^(L181-1),0)</f>
        <v>0</v>
      </c>
      <c r="N181" s="116"/>
      <c r="O181" s="140">
        <f>IF(((N181&gt;=1)*AND(N181&lt;=N$5)),N$9*(1-N$7)^(N181-1),0)</f>
        <v>0</v>
      </c>
      <c r="P181" s="116"/>
      <c r="Q181" s="140">
        <f>IF(((P181&gt;=1)*AND(P181&lt;=P$5)),P$9*(1-P$7)^(P181-1),0)</f>
        <v>0</v>
      </c>
      <c r="R181" s="116"/>
      <c r="S181" s="140">
        <f>IF(((R181&gt;=1)*AND(R181&lt;=R$5)),R$9*(1-R$7)^(R181-1),0)</f>
        <v>0</v>
      </c>
      <c r="T181" s="116"/>
      <c r="U181" s="140">
        <f>IF(((T181&gt;=1)*AND(T181&lt;=T$5)),T$9*(1-T$7)^(T181-1),0)</f>
        <v>0</v>
      </c>
      <c r="V181" s="116"/>
      <c r="W181" s="140">
        <f>IF(((V181&gt;=1)*AND(V181&lt;=V$5)),V$9*(1-V$7)^(V181-1),0)</f>
        <v>0</v>
      </c>
      <c r="X181" s="116"/>
      <c r="Y181" s="140">
        <f>IF(((X181&gt;=1)*AND(X181&lt;=X$5)),X$9*(1-X$7)^(X181-1),0)</f>
        <v>0</v>
      </c>
      <c r="Z181" s="141"/>
      <c r="AA181" s="140">
        <f>IF(((Z181&gt;=1)*AND(Z181&lt;=Z$5)),Z$9*(1-Z$7)^(Z181-1),0)</f>
        <v>0</v>
      </c>
      <c r="AB181" s="141"/>
      <c r="AC181" s="140">
        <f>IF(((AB181&gt;=1)*AND(AB181&lt;=AB$5)),AB$9*(1-AB$7)^(AB181-1),0)</f>
        <v>0</v>
      </c>
      <c r="AD181" s="116"/>
      <c r="AE181" s="140">
        <f>IF(((AD181&gt;=1)*AND(AD181&lt;=AD$5)),AD$9*(1-AD$7)^(AD181-1),0)</f>
        <v>0</v>
      </c>
      <c r="AF181" s="116"/>
      <c r="AG181" s="140">
        <f>IF(((AF181&gt;=1)*AND(AF181&lt;=AF$5)),AF$9*(1-AF$7)^(AF181-1),0)</f>
        <v>0</v>
      </c>
      <c r="AH181" s="116"/>
      <c r="AI181" s="140">
        <f>IF(((AH181&gt;=1)*AND(AH181&lt;=AH$5)),AH$9*(1-AH$7)^(AH181-1),0)</f>
        <v>0</v>
      </c>
      <c r="AJ181" s="116"/>
      <c r="AK181" s="140">
        <f>IF(((AJ181&gt;=1)*AND(AJ181&lt;=AJ$5)),AJ$9*(1-AJ$7)^(AJ181-1),0)</f>
        <v>0</v>
      </c>
      <c r="AL181" s="116"/>
      <c r="AM181" s="140">
        <f>IF(((AL181&gt;=1)*AND(AL181&lt;=AL$4)),AL$9*(1-AL$7)^(AL181-1),0)</f>
        <v>0</v>
      </c>
      <c r="AN181" s="116"/>
      <c r="AO181" s="140">
        <f>IF(((AN181&gt;=1)*AND(AN181&lt;=AN$4)),AN$9*(1-AN$7)^(AN181-1),0)</f>
        <v>0</v>
      </c>
      <c r="AP181" s="116"/>
      <c r="AQ181" s="140">
        <f>IF(((AP181&gt;=1)*AND(AP181&lt;=AP$4)),AP$9*(1-AP$7)^(AP181-1),0)</f>
        <v>0</v>
      </c>
      <c r="AR181" s="291"/>
      <c r="AS181" s="239">
        <f>IF(((AR181&gt;=1)*AND(AR181&lt;=AR$4)),AR$9*(1-AR$7)^(AR181-1),0)</f>
        <v>0</v>
      </c>
      <c r="AT181" s="291"/>
      <c r="AU181" s="140">
        <f>IF(((AT181&gt;=1)*AND(AT181&lt;=AT$5)),AT$9*(1-AT$7)^(AT181-1),0)</f>
        <v>0</v>
      </c>
      <c r="AV181" s="153"/>
      <c r="AW181" s="116"/>
      <c r="AX181" s="140">
        <f>LARGE((AZ181,BB181,BD181,BF181,BH181,BJ181,BL181,BN181),1)</f>
        <v>0</v>
      </c>
      <c r="AY181" s="116"/>
      <c r="AZ181" s="140">
        <f>IF(((AY181&gt;=1)*AND(AY181&lt;=AY$5)),AY$9*(1-AY$7)^(AY181-1),0)</f>
        <v>0</v>
      </c>
      <c r="BA181" s="116"/>
      <c r="BB181" s="140">
        <f>IF(((BA181&gt;=1)*AND(BA181&lt;=BA$5)),BA$9*(1-BA$7)^(BA181-1),0)</f>
        <v>0</v>
      </c>
      <c r="BC181" s="153"/>
      <c r="BD181" s="140">
        <f>IF(((BC181&gt;=1)*AND(BC181&lt;=BC$5)),BC$9*(1-BC$7)^(BC181-1),0)</f>
        <v>0</v>
      </c>
      <c r="BE181" s="153"/>
      <c r="BF181" s="140">
        <f>IF(((BE181&gt;=1)*AND(BE181&lt;=BE$5)),BE$9*(1-BE$7)^(BE181-1),0)</f>
        <v>0</v>
      </c>
      <c r="BG181" s="291"/>
      <c r="BH181" s="140">
        <f>IF(((BG181&gt;=1)*AND(BG181&lt;=BG$5)),BG$9*(1-BG$7)^(BG181-1),0)</f>
        <v>0</v>
      </c>
      <c r="BI181" s="291"/>
      <c r="BJ181" s="140">
        <f>IF(((BI181&gt;=1)*AND(BI181&lt;=BI$5)),BI$9*(1-BI$7)^(BI181-1),0)</f>
        <v>0</v>
      </c>
      <c r="BK181" s="291"/>
      <c r="BL181" s="140">
        <f>IF(((BK181&gt;=1)*AND(BK181&lt;=BK$5)),BK$9*(1-BK$7)^(BK181-1),0)</f>
        <v>0</v>
      </c>
      <c r="BM181" s="291"/>
      <c r="BN181" s="262">
        <f>IF(((BM181&gt;=1)*AND(BM181&lt;=BM$5)),BM$9*(1-BM$7)^(BM181-1),0)</f>
        <v>0</v>
      </c>
    </row>
    <row r="182" spans="1:66" ht="18" customHeight="1" x14ac:dyDescent="0.15">
      <c r="A182" s="112">
        <f>RANK($H182,($H$11:$H$222),0)</f>
        <v>89</v>
      </c>
      <c r="B182" s="101" t="s">
        <v>109</v>
      </c>
      <c r="C182" s="98" t="s">
        <v>65</v>
      </c>
      <c r="D182" s="183">
        <f>LARGE((K182,M182,O182,Q182,S182,U182,W182,Y182,AA182,AC182,AE182,AG182,AI182,AK182,AM182,AU182,AX182,AZ182,BB182,BD182,BF182,BH182,BJ182,BL182,BN182),1)</f>
        <v>0</v>
      </c>
      <c r="E182" s="183">
        <f>LARGE((K182,M182,O182,Q182,S182,U182,W182,Y182,AA182,AC182,AE182,AG182,AI182,AK182,AM182,AU182,AX182),2)</f>
        <v>0</v>
      </c>
      <c r="F182" s="183">
        <f>LARGE((K182,M182,O182,Q182,S182,U182,W182,Y182,AA182,AC182,AE182,AG182,AI182,AK182,AM182,AU182,AX182),3)</f>
        <v>0</v>
      </c>
      <c r="G182" s="286"/>
      <c r="H182" s="110">
        <f>SUM(D182:G182)</f>
        <v>0</v>
      </c>
      <c r="I182" s="240"/>
      <c r="J182" s="116"/>
      <c r="K182" s="140">
        <f>IF(((J182&gt;=1)*AND(J182&lt;=J$5)),J$9*(1-J$7)^(J182-1),0)</f>
        <v>0</v>
      </c>
      <c r="L182" s="96"/>
      <c r="M182" s="140">
        <f>IF(((L182&gt;=1)*AND(L182&lt;=L$5)),L$9*(1-L$7)^(L182-1),0)</f>
        <v>0</v>
      </c>
      <c r="N182" s="116"/>
      <c r="O182" s="140">
        <f>IF(((N182&gt;=1)*AND(N182&lt;=N$5)),N$9*(1-N$7)^(N182-1),0)</f>
        <v>0</v>
      </c>
      <c r="P182" s="116"/>
      <c r="Q182" s="140">
        <f>IF(((P182&gt;=1)*AND(P182&lt;=P$5)),P$9*(1-P$7)^(P182-1),0)</f>
        <v>0</v>
      </c>
      <c r="R182" s="116"/>
      <c r="S182" s="140">
        <f>IF(((R182&gt;=1)*AND(R182&lt;=R$5)),R$9*(1-R$7)^(R182-1),0)</f>
        <v>0</v>
      </c>
      <c r="T182" s="116"/>
      <c r="U182" s="140">
        <f>IF(((T182&gt;=1)*AND(T182&lt;=T$5)),T$9*(1-T$7)^(T182-1),0)</f>
        <v>0</v>
      </c>
      <c r="V182" s="116"/>
      <c r="W182" s="140">
        <f>IF(((V182&gt;=1)*AND(V182&lt;=V$5)),V$9*(1-V$7)^(V182-1),0)</f>
        <v>0</v>
      </c>
      <c r="X182" s="116"/>
      <c r="Y182" s="140">
        <f>IF(((X182&gt;=1)*AND(X182&lt;=X$5)),X$9*(1-X$7)^(X182-1),0)</f>
        <v>0</v>
      </c>
      <c r="Z182" s="141"/>
      <c r="AA182" s="140">
        <f>IF(((Z182&gt;=1)*AND(Z182&lt;=Z$5)),Z$9*(1-Z$7)^(Z182-1),0)</f>
        <v>0</v>
      </c>
      <c r="AB182" s="141"/>
      <c r="AC182" s="140">
        <f>IF(((AB182&gt;=1)*AND(AB182&lt;=AB$5)),AB$9*(1-AB$7)^(AB182-1),0)</f>
        <v>0</v>
      </c>
      <c r="AD182" s="116"/>
      <c r="AE182" s="140">
        <f>IF(((AD182&gt;=1)*AND(AD182&lt;=AD$5)),AD$9*(1-AD$7)^(AD182-1),0)</f>
        <v>0</v>
      </c>
      <c r="AF182" s="116"/>
      <c r="AG182" s="140">
        <f>IF(((AF182&gt;=1)*AND(AF182&lt;=AF$5)),AF$9*(1-AF$7)^(AF182-1),0)</f>
        <v>0</v>
      </c>
      <c r="AH182" s="116"/>
      <c r="AI182" s="140">
        <f>IF(((AH182&gt;=1)*AND(AH182&lt;=AH$5)),AH$9*(1-AH$7)^(AH182-1),0)</f>
        <v>0</v>
      </c>
      <c r="AJ182" s="116"/>
      <c r="AK182" s="140">
        <f>IF(((AJ182&gt;=1)*AND(AJ182&lt;=AJ$5)),AJ$9*(1-AJ$7)^(AJ182-1),0)</f>
        <v>0</v>
      </c>
      <c r="AL182" s="116"/>
      <c r="AM182" s="140">
        <f>IF(((AL182&gt;=1)*AND(AL182&lt;=AL$4)),AL$9*(1-AL$7)^(AL182-1),0)</f>
        <v>0</v>
      </c>
      <c r="AN182" s="155"/>
      <c r="AO182" s="156">
        <f>IF(((AN182&gt;=1)*AND(AN182&lt;=AN$4)),AN$9*(1-AN$7)^(AN182-1),0)</f>
        <v>0</v>
      </c>
      <c r="AP182" s="116"/>
      <c r="AQ182" s="140">
        <f>IF(((AP182&gt;=1)*AND(AP182&lt;=AP$4)),AP$9*(1-AP$7)^(AP182-1),0)</f>
        <v>0</v>
      </c>
      <c r="AR182" s="291"/>
      <c r="AS182" s="239">
        <f>IF(((AR182&gt;=1)*AND(AR182&lt;=AR$4)),AR$9*(1-AR$7)^(AR182-1),0)</f>
        <v>0</v>
      </c>
      <c r="AT182" s="291"/>
      <c r="AU182" s="140">
        <f>IF(((AT182&gt;=1)*AND(AT182&lt;=AT$5)),AT$9*(1-AT$7)^(AT182-1),0)</f>
        <v>0</v>
      </c>
      <c r="AV182" s="153"/>
      <c r="AW182" s="116"/>
      <c r="AX182" s="140">
        <f>LARGE((AZ182,BB182,BD182,BF182,BH182,BJ182,BL182,BN182),1)</f>
        <v>0</v>
      </c>
      <c r="AY182" s="116"/>
      <c r="AZ182" s="140">
        <f>IF(((AY182&gt;=1)*AND(AY182&lt;=AY$5)),AY$9*(1-AY$7)^(AY182-1),0)</f>
        <v>0</v>
      </c>
      <c r="BA182" s="116"/>
      <c r="BB182" s="140">
        <f>IF(((BA182&gt;=1)*AND(BA182&lt;=BA$5)),BA$9*(1-BA$7)^(BA182-1),0)</f>
        <v>0</v>
      </c>
      <c r="BC182" s="153"/>
      <c r="BD182" s="140">
        <f>IF(((BC182&gt;=1)*AND(BC182&lt;=BC$5)),BC$9*(1-BC$7)^(BC182-1),0)</f>
        <v>0</v>
      </c>
      <c r="BE182" s="153"/>
      <c r="BF182" s="140">
        <f>IF(((BE182&gt;=1)*AND(BE182&lt;=BE$5)),BE$9*(1-BE$7)^(BE182-1),0)</f>
        <v>0</v>
      </c>
      <c r="BG182" s="291"/>
      <c r="BH182" s="140">
        <f>IF(((BG182&gt;=1)*AND(BG182&lt;=BG$5)),BG$9*(1-BG$7)^(BG182-1),0)</f>
        <v>0</v>
      </c>
      <c r="BI182" s="291"/>
      <c r="BJ182" s="140">
        <f>IF(((BI182&gt;=1)*AND(BI182&lt;=BI$5)),BI$9*(1-BI$7)^(BI182-1),0)</f>
        <v>0</v>
      </c>
      <c r="BK182" s="291"/>
      <c r="BL182" s="140">
        <f>IF(((BK182&gt;=1)*AND(BK182&lt;=BK$5)),BK$9*(1-BK$7)^(BK182-1),0)</f>
        <v>0</v>
      </c>
      <c r="BM182" s="291"/>
      <c r="BN182" s="262">
        <f>IF(((BM182&gt;=1)*AND(BM182&lt;=BM$5)),BM$9*(1-BM$7)^(BM182-1),0)</f>
        <v>0</v>
      </c>
    </row>
    <row r="183" spans="1:66" ht="18" customHeight="1" x14ac:dyDescent="0.15">
      <c r="A183" s="112">
        <f>RANK($H183,($H$11:$H$222),0)</f>
        <v>89</v>
      </c>
      <c r="B183" s="168" t="s">
        <v>105</v>
      </c>
      <c r="C183" s="112" t="s">
        <v>65</v>
      </c>
      <c r="D183" s="183">
        <f>LARGE((K183,M183,O183,Q183,S183,U183,W183,Y183,AA183,AC183,AE183,AG183,AI183,AK183,AM183,AU183,AX183,AZ183,BB183,BD183,BF183,BH183,BJ183,BL183,BN183),1)</f>
        <v>0</v>
      </c>
      <c r="E183" s="183">
        <f>LARGE((K183,M183,O183,Q183,S183,U183,W183,Y183,AA183,AC183,AE183,AG183,AI183,AK183,AM183,AU183,AX183),2)</f>
        <v>0</v>
      </c>
      <c r="F183" s="183">
        <f>LARGE((K183,M183,O183,Q183,S183,U183,W183,Y183,AA183,AC183,AE183,AG183,AI183,AK183,AM183,AU183,AX183),3)</f>
        <v>0</v>
      </c>
      <c r="G183" s="286"/>
      <c r="H183" s="110">
        <f>SUM(D183:G183)</f>
        <v>0</v>
      </c>
      <c r="I183" s="240"/>
      <c r="J183" s="116"/>
      <c r="K183" s="140">
        <f>IF(((J183&gt;=1)*AND(J183&lt;=J$5)),J$9*(1-J$7)^(J183-1),0)</f>
        <v>0</v>
      </c>
      <c r="L183" s="96"/>
      <c r="M183" s="140">
        <f>IF(((L183&gt;=1)*AND(L183&lt;=L$5)),L$9*(1-L$7)^(L183-1),0)</f>
        <v>0</v>
      </c>
      <c r="N183" s="116"/>
      <c r="O183" s="140">
        <f>IF(((N183&gt;=1)*AND(N183&lt;=N$5)),N$9*(1-N$7)^(N183-1),0)</f>
        <v>0</v>
      </c>
      <c r="P183" s="116"/>
      <c r="Q183" s="140">
        <f>IF(((P183&gt;=1)*AND(P183&lt;=P$5)),P$9*(1-P$7)^(P183-1),0)</f>
        <v>0</v>
      </c>
      <c r="R183" s="116"/>
      <c r="S183" s="140">
        <f>IF(((R183&gt;=1)*AND(R183&lt;=R$5)),R$9*(1-R$7)^(R183-1),0)</f>
        <v>0</v>
      </c>
      <c r="T183" s="116"/>
      <c r="U183" s="140">
        <f>IF(((T183&gt;=1)*AND(T183&lt;=T$5)),T$9*(1-T$7)^(T183-1),0)</f>
        <v>0</v>
      </c>
      <c r="V183" s="116"/>
      <c r="W183" s="140">
        <f>IF(((V183&gt;=1)*AND(V183&lt;=V$5)),V$9*(1-V$7)^(V183-1),0)</f>
        <v>0</v>
      </c>
      <c r="X183" s="116"/>
      <c r="Y183" s="140">
        <f>IF(((X183&gt;=1)*AND(X183&lt;=X$5)),X$9*(1-X$7)^(X183-1),0)</f>
        <v>0</v>
      </c>
      <c r="Z183" s="141"/>
      <c r="AA183" s="140">
        <f>IF(((Z183&gt;=1)*AND(Z183&lt;=Z$5)),Z$9*(1-Z$7)^(Z183-1),0)</f>
        <v>0</v>
      </c>
      <c r="AB183" s="141"/>
      <c r="AC183" s="140">
        <f>IF(((AB183&gt;=1)*AND(AB183&lt;=AB$5)),AB$9*(1-AB$7)^(AB183-1),0)</f>
        <v>0</v>
      </c>
      <c r="AD183" s="116"/>
      <c r="AE183" s="140">
        <f>IF(((AD183&gt;=1)*AND(AD183&lt;=AD$5)),AD$9*(1-AD$7)^(AD183-1),0)</f>
        <v>0</v>
      </c>
      <c r="AF183" s="116"/>
      <c r="AG183" s="140">
        <f>IF(((AF183&gt;=1)*AND(AF183&lt;=AF$5)),AF$9*(1-AF$7)^(AF183-1),0)</f>
        <v>0</v>
      </c>
      <c r="AH183" s="116"/>
      <c r="AI183" s="140">
        <f>IF(((AH183&gt;=1)*AND(AH183&lt;=AH$5)),AH$9*(1-AH$7)^(AH183-1),0)</f>
        <v>0</v>
      </c>
      <c r="AJ183" s="116"/>
      <c r="AK183" s="140">
        <f>IF(((AJ183&gt;=1)*AND(AJ183&lt;=AJ$5)),AJ$9*(1-AJ$7)^(AJ183-1),0)</f>
        <v>0</v>
      </c>
      <c r="AL183" s="116"/>
      <c r="AM183" s="140">
        <f>IF(((AL183&gt;=1)*AND(AL183&lt;=AL$4)),AL$9*(1-AL$7)^(AL183-1),0)</f>
        <v>0</v>
      </c>
      <c r="AN183" s="155"/>
      <c r="AO183" s="156">
        <f>IF(((AN183&gt;=1)*AND(AN183&lt;=AN$4)),AN$9*(1-AN$7)^(AN183-1),0)</f>
        <v>0</v>
      </c>
      <c r="AP183" s="116"/>
      <c r="AQ183" s="140">
        <f>IF(((AP183&gt;=1)*AND(AP183&lt;=AP$4)),AP$9*(1-AP$7)^(AP183-1),0)</f>
        <v>0</v>
      </c>
      <c r="AR183" s="291"/>
      <c r="AS183" s="239">
        <f>IF(((AR183&gt;=1)*AND(AR183&lt;=AR$4)),AR$9*(1-AR$7)^(AR183-1),0)</f>
        <v>0</v>
      </c>
      <c r="AT183" s="291"/>
      <c r="AU183" s="140">
        <f>IF(((AT183&gt;=1)*AND(AT183&lt;=AT$5)),AT$9*(1-AT$7)^(AT183-1),0)</f>
        <v>0</v>
      </c>
      <c r="AV183" s="153"/>
      <c r="AW183" s="116"/>
      <c r="AX183" s="140">
        <f>LARGE((AZ183,BB183,BD183,BF183,BH183,BJ183,BL183,BN183),1)</f>
        <v>0</v>
      </c>
      <c r="AY183" s="116"/>
      <c r="AZ183" s="140">
        <f>IF(((AY183&gt;=1)*AND(AY183&lt;=AY$5)),AY$9*(1-AY$7)^(AY183-1),0)</f>
        <v>0</v>
      </c>
      <c r="BA183" s="116"/>
      <c r="BB183" s="140">
        <f>IF(((BA183&gt;=1)*AND(BA183&lt;=BA$5)),BA$9*(1-BA$7)^(BA183-1),0)</f>
        <v>0</v>
      </c>
      <c r="BC183" s="153"/>
      <c r="BD183" s="140">
        <f>IF(((BC183&gt;=1)*AND(BC183&lt;=BC$5)),BC$9*(1-BC$7)^(BC183-1),0)</f>
        <v>0</v>
      </c>
      <c r="BE183" s="153"/>
      <c r="BF183" s="140">
        <f>IF(((BE183&gt;=1)*AND(BE183&lt;=BE$5)),BE$9*(1-BE$7)^(BE183-1),0)</f>
        <v>0</v>
      </c>
      <c r="BG183" s="291"/>
      <c r="BH183" s="140">
        <f>IF(((BG183&gt;=1)*AND(BG183&lt;=BG$5)),BG$9*(1-BG$7)^(BG183-1),0)</f>
        <v>0</v>
      </c>
      <c r="BI183" s="291"/>
      <c r="BJ183" s="140">
        <f>IF(((BI183&gt;=1)*AND(BI183&lt;=BI$5)),BI$9*(1-BI$7)^(BI183-1),0)</f>
        <v>0</v>
      </c>
      <c r="BK183" s="291"/>
      <c r="BL183" s="140">
        <f>IF(((BK183&gt;=1)*AND(BK183&lt;=BK$5)),BK$9*(1-BK$7)^(BK183-1),0)</f>
        <v>0</v>
      </c>
      <c r="BM183" s="291"/>
      <c r="BN183" s="262">
        <f>IF(((BM183&gt;=1)*AND(BM183&lt;=BM$5)),BM$9*(1-BM$7)^(BM183-1),0)</f>
        <v>0</v>
      </c>
    </row>
    <row r="184" spans="1:66" ht="18" customHeight="1" x14ac:dyDescent="0.15">
      <c r="A184" s="112">
        <f>RANK($H184,($H$11:$H$222),0)</f>
        <v>89</v>
      </c>
      <c r="B184" s="168" t="s">
        <v>96</v>
      </c>
      <c r="C184" s="112" t="s">
        <v>87</v>
      </c>
      <c r="D184" s="183">
        <f>LARGE((K184,M184,O184,Q184,S184,U184,W184,Y184,AA184,AC184,AE184,AG184,AI184,AK184,AM184,AU184,AX184,AZ184,BB184,BD184,BF184,BH184,BJ184,BL184,BN184),1)</f>
        <v>0</v>
      </c>
      <c r="E184" s="183">
        <f>LARGE((K184,M184,O184,Q184,S184,U184,W184,Y184,AA184,AC184,AE184,AG184,AI184,AK184,AM184,AU184,AX184),2)</f>
        <v>0</v>
      </c>
      <c r="F184" s="183">
        <f>LARGE((K184,M184,O184,Q184,S184,U184,W184,Y184,AA184,AC184,AE184,AG184,AI184,AK184,AM184,AU184,AX184),3)</f>
        <v>0</v>
      </c>
      <c r="G184" s="286"/>
      <c r="H184" s="110">
        <f>SUM(D184:G184)</f>
        <v>0</v>
      </c>
      <c r="I184" s="240"/>
      <c r="J184" s="116"/>
      <c r="K184" s="140">
        <f>IF(((J184&gt;=1)*AND(J184&lt;=J$5)),J$9*(1-J$7)^(J184-1),0)</f>
        <v>0</v>
      </c>
      <c r="L184" s="96"/>
      <c r="M184" s="140">
        <f>IF(((L184&gt;=1)*AND(L184&lt;=L$5)),L$9*(1-L$7)^(L184-1),0)</f>
        <v>0</v>
      </c>
      <c r="N184" s="116"/>
      <c r="O184" s="140">
        <f>IF(((N184&gt;=1)*AND(N184&lt;=N$5)),N$9*(1-N$7)^(N184-1),0)</f>
        <v>0</v>
      </c>
      <c r="P184" s="116"/>
      <c r="Q184" s="140">
        <f>IF(((P184&gt;=1)*AND(P184&lt;=P$5)),P$9*(1-P$7)^(P184-1),0)</f>
        <v>0</v>
      </c>
      <c r="R184" s="116"/>
      <c r="S184" s="140">
        <f>IF(((R184&gt;=1)*AND(R184&lt;=R$5)),R$9*(1-R$7)^(R184-1),0)</f>
        <v>0</v>
      </c>
      <c r="T184" s="116"/>
      <c r="U184" s="140">
        <f>IF(((T184&gt;=1)*AND(T184&lt;=T$5)),T$9*(1-T$7)^(T184-1),0)</f>
        <v>0</v>
      </c>
      <c r="V184" s="116"/>
      <c r="W184" s="140">
        <f>IF(((V184&gt;=1)*AND(V184&lt;=V$5)),V$9*(1-V$7)^(V184-1),0)</f>
        <v>0</v>
      </c>
      <c r="X184" s="116"/>
      <c r="Y184" s="140">
        <f>IF(((X184&gt;=1)*AND(X184&lt;=X$5)),X$9*(1-X$7)^(X184-1),0)</f>
        <v>0</v>
      </c>
      <c r="Z184" s="141"/>
      <c r="AA184" s="140">
        <f>IF(((Z184&gt;=1)*AND(Z184&lt;=Z$5)),Z$9*(1-Z$7)^(Z184-1),0)</f>
        <v>0</v>
      </c>
      <c r="AB184" s="141"/>
      <c r="AC184" s="140">
        <f>IF(((AB184&gt;=1)*AND(AB184&lt;=AB$5)),AB$9*(1-AB$7)^(AB184-1),0)</f>
        <v>0</v>
      </c>
      <c r="AD184" s="116"/>
      <c r="AE184" s="140">
        <f>IF(((AD184&gt;=1)*AND(AD184&lt;=AD$5)),AD$9*(1-AD$7)^(AD184-1),0)</f>
        <v>0</v>
      </c>
      <c r="AF184" s="116"/>
      <c r="AG184" s="140">
        <f>IF(((AF184&gt;=1)*AND(AF184&lt;=AF$5)),AF$9*(1-AF$7)^(AF184-1),0)</f>
        <v>0</v>
      </c>
      <c r="AH184" s="116"/>
      <c r="AI184" s="140">
        <f>IF(((AH184&gt;=1)*AND(AH184&lt;=AH$5)),AH$9*(1-AH$7)^(AH184-1),0)</f>
        <v>0</v>
      </c>
      <c r="AJ184" s="116"/>
      <c r="AK184" s="140">
        <f>IF(((AJ184&gt;=1)*AND(AJ184&lt;=AJ$5)),AJ$9*(1-AJ$7)^(AJ184-1),0)</f>
        <v>0</v>
      </c>
      <c r="AL184" s="116"/>
      <c r="AM184" s="140">
        <f>IF(((AL184&gt;=1)*AND(AL184&lt;=AL$4)),AL$9*(1-AL$7)^(AL184-1),0)</f>
        <v>0</v>
      </c>
      <c r="AN184" s="155"/>
      <c r="AO184" s="156">
        <f>IF(((AN184&gt;=1)*AND(AN184&lt;=AN$4)),AN$9*(1-AN$7)^(AN184-1),0)</f>
        <v>0</v>
      </c>
      <c r="AP184" s="116"/>
      <c r="AQ184" s="140">
        <f>IF(((AP184&gt;=1)*AND(AP184&lt;=AP$4)),AP$9*(1-AP$7)^(AP184-1),0)</f>
        <v>0</v>
      </c>
      <c r="AR184" s="291"/>
      <c r="AS184" s="239">
        <f>IF(((AR184&gt;=1)*AND(AR184&lt;=AR$4)),AR$9*(1-AR$7)^(AR184-1),0)</f>
        <v>0</v>
      </c>
      <c r="AT184" s="291"/>
      <c r="AU184" s="140">
        <f>IF(((AT184&gt;=1)*AND(AT184&lt;=AT$5)),AT$9*(1-AT$7)^(AT184-1),0)</f>
        <v>0</v>
      </c>
      <c r="AV184" s="153"/>
      <c r="AW184" s="116"/>
      <c r="AX184" s="140">
        <f>LARGE((AZ184,BB184,BD184,BF184,BH184,BJ184,BL184,BN184),1)</f>
        <v>0</v>
      </c>
      <c r="AY184" s="116"/>
      <c r="AZ184" s="140">
        <f>IF(((AY184&gt;=1)*AND(AY184&lt;=AY$5)),AY$9*(1-AY$7)^(AY184-1),0)</f>
        <v>0</v>
      </c>
      <c r="BA184" s="116"/>
      <c r="BB184" s="140">
        <f>IF(((BA184&gt;=1)*AND(BA184&lt;=BA$5)),BA$9*(1-BA$7)^(BA184-1),0)</f>
        <v>0</v>
      </c>
      <c r="BC184" s="153"/>
      <c r="BD184" s="140">
        <f>IF(((BC184&gt;=1)*AND(BC184&lt;=BC$5)),BC$9*(1-BC$7)^(BC184-1),0)</f>
        <v>0</v>
      </c>
      <c r="BE184" s="153"/>
      <c r="BF184" s="140">
        <f>IF(((BE184&gt;=1)*AND(BE184&lt;=BE$5)),BE$9*(1-BE$7)^(BE184-1),0)</f>
        <v>0</v>
      </c>
      <c r="BG184" s="153"/>
      <c r="BH184" s="140">
        <f>IF(((BG184&gt;=1)*AND(BG184&lt;=BG$5)),BG$9*(1-BG$7)^(BG184-1),0)</f>
        <v>0</v>
      </c>
      <c r="BI184" s="291"/>
      <c r="BJ184" s="140">
        <f>IF(((BI184&gt;=1)*AND(BI184&lt;=BI$5)),BI$9*(1-BI$7)^(BI184-1),0)</f>
        <v>0</v>
      </c>
      <c r="BK184" s="291"/>
      <c r="BL184" s="140">
        <f>IF(((BK184&gt;=1)*AND(BK184&lt;=BK$5)),BK$9*(1-BK$7)^(BK184-1),0)</f>
        <v>0</v>
      </c>
      <c r="BM184" s="291"/>
      <c r="BN184" s="262">
        <f>IF(((BM184&gt;=1)*AND(BM184&lt;=BM$5)),BM$9*(1-BM$7)^(BM184-1),0)</f>
        <v>0</v>
      </c>
    </row>
    <row r="185" spans="1:66" ht="18" customHeight="1" x14ac:dyDescent="0.15">
      <c r="A185" s="112">
        <f>RANK($H185,($H$11:$H$222),0)</f>
        <v>89</v>
      </c>
      <c r="B185" s="168" t="s">
        <v>102</v>
      </c>
      <c r="C185" s="112" t="s">
        <v>84</v>
      </c>
      <c r="D185" s="183">
        <f>LARGE((K185,M185,O185,Q185,S185,U185,W185,Y185,AA185,AC185,AE185,AG185,AI185,AK185,AM185,AU185,AX185,AZ185,BB185,BD185,BF185,BH185,BJ185,BL185,BN185),1)</f>
        <v>0</v>
      </c>
      <c r="E185" s="183">
        <f>LARGE((K185,M185,O185,Q185,S185,U185,W185,Y185,AA185,AC185,AE185,AG185,AI185,AK185,AM185,AU185,AX185),2)</f>
        <v>0</v>
      </c>
      <c r="F185" s="183">
        <f>LARGE((K185,M185,O185,Q185,S185,U185,W185,Y185,AA185,AC185,AE185,AG185,AI185,AK185,AM185,AU185,AX185),3)</f>
        <v>0</v>
      </c>
      <c r="G185" s="286"/>
      <c r="H185" s="110">
        <f>SUM(D185:G185)</f>
        <v>0</v>
      </c>
      <c r="I185" s="240"/>
      <c r="J185" s="116"/>
      <c r="K185" s="140">
        <f>IF(((J185&gt;=1)*AND(J185&lt;=J$5)),J$9*(1-J$7)^(J185-1),0)</f>
        <v>0</v>
      </c>
      <c r="L185" s="96"/>
      <c r="M185" s="140">
        <f>IF(((L185&gt;=1)*AND(L185&lt;=L$5)),L$9*(1-L$7)^(L185-1),0)</f>
        <v>0</v>
      </c>
      <c r="N185" s="116"/>
      <c r="O185" s="140">
        <f>IF(((N185&gt;=1)*AND(N185&lt;=N$5)),N$9*(1-N$7)^(N185-1),0)</f>
        <v>0</v>
      </c>
      <c r="P185" s="116"/>
      <c r="Q185" s="140">
        <f>IF(((P185&gt;=1)*AND(P185&lt;=P$5)),P$9*(1-P$7)^(P185-1),0)</f>
        <v>0</v>
      </c>
      <c r="R185" s="116"/>
      <c r="S185" s="140">
        <f>IF(((R185&gt;=1)*AND(R185&lt;=R$5)),R$9*(1-R$7)^(R185-1),0)</f>
        <v>0</v>
      </c>
      <c r="T185" s="116"/>
      <c r="U185" s="140">
        <f>IF(((T185&gt;=1)*AND(T185&lt;=T$5)),T$9*(1-T$7)^(T185-1),0)</f>
        <v>0</v>
      </c>
      <c r="V185" s="116"/>
      <c r="W185" s="140">
        <f>IF(((V185&gt;=1)*AND(V185&lt;=V$5)),V$9*(1-V$7)^(V185-1),0)</f>
        <v>0</v>
      </c>
      <c r="X185" s="116"/>
      <c r="Y185" s="140">
        <f>IF(((X185&gt;=1)*AND(X185&lt;=X$5)),X$9*(1-X$7)^(X185-1),0)</f>
        <v>0</v>
      </c>
      <c r="Z185" s="141"/>
      <c r="AA185" s="140">
        <f>IF(((Z185&gt;=1)*AND(Z185&lt;=Z$5)),Z$9*(1-Z$7)^(Z185-1),0)</f>
        <v>0</v>
      </c>
      <c r="AB185" s="141"/>
      <c r="AC185" s="140">
        <f>IF(((AB185&gt;=1)*AND(AB185&lt;=AB$5)),AB$9*(1-AB$7)^(AB185-1),0)</f>
        <v>0</v>
      </c>
      <c r="AD185" s="116"/>
      <c r="AE185" s="140">
        <f>IF(((AD185&gt;=1)*AND(AD185&lt;=AD$5)),AD$9*(1-AD$7)^(AD185-1),0)</f>
        <v>0</v>
      </c>
      <c r="AF185" s="116"/>
      <c r="AG185" s="140">
        <f>IF(((AF185&gt;=1)*AND(AF185&lt;=AF$5)),AF$9*(1-AF$7)^(AF185-1),0)</f>
        <v>0</v>
      </c>
      <c r="AH185" s="116"/>
      <c r="AI185" s="140">
        <f>IF(((AH185&gt;=1)*AND(AH185&lt;=AH$5)),AH$9*(1-AH$7)^(AH185-1),0)</f>
        <v>0</v>
      </c>
      <c r="AJ185" s="116"/>
      <c r="AK185" s="140">
        <f>IF(((AJ185&gt;=1)*AND(AJ185&lt;=AJ$5)),AJ$9*(1-AJ$7)^(AJ185-1),0)</f>
        <v>0</v>
      </c>
      <c r="AL185" s="116"/>
      <c r="AM185" s="140">
        <f>IF(((AL185&gt;=1)*AND(AL185&lt;=AL$4)),AL$9*(1-AL$7)^(AL185-1),0)</f>
        <v>0</v>
      </c>
      <c r="AN185" s="155"/>
      <c r="AO185" s="156">
        <f>IF(((AN185&gt;=1)*AND(AN185&lt;=AN$4)),AN$9*(1-AN$7)^(AN185-1),0)</f>
        <v>0</v>
      </c>
      <c r="AP185" s="116"/>
      <c r="AQ185" s="140">
        <f>IF(((AP185&gt;=1)*AND(AP185&lt;=AP$4)),AP$9*(1-AP$7)^(AP185-1),0)</f>
        <v>0</v>
      </c>
      <c r="AR185" s="291"/>
      <c r="AS185" s="239">
        <f>IF(((AR185&gt;=1)*AND(AR185&lt;=AR$4)),AR$9*(1-AR$7)^(AR185-1),0)</f>
        <v>0</v>
      </c>
      <c r="AT185" s="291"/>
      <c r="AU185" s="140">
        <f>IF(((AT185&gt;=1)*AND(AT185&lt;=AT$5)),AT$9*(1-AT$7)^(AT185-1),0)</f>
        <v>0</v>
      </c>
      <c r="AV185" s="153"/>
      <c r="AW185" s="116"/>
      <c r="AX185" s="140">
        <f>LARGE((AZ185,BB185,BD185,BF185,BH185,BJ185,BL185,BN185),1)</f>
        <v>0</v>
      </c>
      <c r="AY185" s="116"/>
      <c r="AZ185" s="140">
        <f>IF(((AY185&gt;=1)*AND(AY185&lt;=AY$5)),AY$9*(1-AY$7)^(AY185-1),0)</f>
        <v>0</v>
      </c>
      <c r="BA185" s="116"/>
      <c r="BB185" s="140">
        <f>IF(((BA185&gt;=1)*AND(BA185&lt;=BA$5)),BA$9*(1-BA$7)^(BA185-1),0)</f>
        <v>0</v>
      </c>
      <c r="BC185" s="153"/>
      <c r="BD185" s="140">
        <f>IF(((BC185&gt;=1)*AND(BC185&lt;=BC$5)),BC$9*(1-BC$7)^(BC185-1),0)</f>
        <v>0</v>
      </c>
      <c r="BE185" s="153"/>
      <c r="BF185" s="140">
        <f>IF(((BE185&gt;=1)*AND(BE185&lt;=BE$5)),BE$9*(1-BE$7)^(BE185-1),0)</f>
        <v>0</v>
      </c>
      <c r="BG185" s="153"/>
      <c r="BH185" s="140">
        <f>IF(((BG185&gt;=1)*AND(BG185&lt;=BG$5)),BG$9*(1-BG$7)^(BG185-1),0)</f>
        <v>0</v>
      </c>
      <c r="BI185" s="291"/>
      <c r="BJ185" s="140">
        <f>IF(((BI185&gt;=1)*AND(BI185&lt;=BI$5)),BI$9*(1-BI$7)^(BI185-1),0)</f>
        <v>0</v>
      </c>
      <c r="BK185" s="291"/>
      <c r="BL185" s="140">
        <f>IF(((BK185&gt;=1)*AND(BK185&lt;=BK$5)),BK$9*(1-BK$7)^(BK185-1),0)</f>
        <v>0</v>
      </c>
      <c r="BM185" s="291"/>
      <c r="BN185" s="262">
        <f>IF(((BM185&gt;=1)*AND(BM185&lt;=BM$5)),BM$9*(1-BM$7)^(BM185-1),0)</f>
        <v>0</v>
      </c>
    </row>
    <row r="186" spans="1:66" s="112" customFormat="1" ht="18" customHeight="1" x14ac:dyDescent="0.2">
      <c r="A186" s="112">
        <f>RANK($H186,($H$11:$H$222),0)</f>
        <v>89</v>
      </c>
      <c r="B186" s="168" t="s">
        <v>120</v>
      </c>
      <c r="C186" s="112" t="s">
        <v>119</v>
      </c>
      <c r="D186" s="183">
        <f>LARGE((K186,M186,O186,Q186,S186,U186,W186,Y186,AA186,AC186,AE186,AG186,AI186,AK186,AM186,AU186,AX186,AZ186,BB186,BD186,BF186,BH186,BJ186,BL186,BN186),1)</f>
        <v>0</v>
      </c>
      <c r="E186" s="183">
        <f>LARGE((K186,M186,O186,Q186,S186,U186,W186,Y186,AA186,AC186,AE186,AG186,AI186,AK186,AM186,AU186,AX186,AZ186,BB186,BD186,BF186,BH186,BJ186,BL186,BN186),2)</f>
        <v>0</v>
      </c>
      <c r="F186" s="183">
        <f>LARGE((K186,M186,O186,Q186,S186,U186,W186,Y186,AA186,AC186,AE186,AG186,AI186,AK186,AM186,AU186,AX186),3)</f>
        <v>0</v>
      </c>
      <c r="G186" s="286"/>
      <c r="H186" s="110">
        <f>SUM(D186:G186)</f>
        <v>0</v>
      </c>
      <c r="I186" s="240"/>
      <c r="J186" s="116"/>
      <c r="K186" s="140">
        <f>IF(((J186&gt;=1)*AND(J186&lt;=J$5)),J$9*(1-J$7)^(J186-1),0)</f>
        <v>0</v>
      </c>
      <c r="L186" s="96"/>
      <c r="M186" s="140">
        <f>IF(((L186&gt;=1)*AND(L186&lt;=L$5)),L$9*(1-L$7)^(L186-1),0)</f>
        <v>0</v>
      </c>
      <c r="N186" s="116"/>
      <c r="O186" s="140">
        <f>IF(((N186&gt;=1)*AND(N186&lt;=N$5)),N$9*(1-N$7)^(N186-1),0)</f>
        <v>0</v>
      </c>
      <c r="P186" s="116"/>
      <c r="Q186" s="140">
        <f>IF(((P186&gt;=1)*AND(P186&lt;=P$5)),P$9*(1-P$7)^(P186-1),0)</f>
        <v>0</v>
      </c>
      <c r="R186" s="116"/>
      <c r="S186" s="140">
        <f>IF(((R186&gt;=1)*AND(R186&lt;=R$5)),R$9*(1-R$7)^(R186-1),0)</f>
        <v>0</v>
      </c>
      <c r="T186" s="116"/>
      <c r="U186" s="140">
        <f>IF(((T186&gt;=1)*AND(T186&lt;=T$5)),T$9*(1-T$7)^(T186-1),0)</f>
        <v>0</v>
      </c>
      <c r="V186" s="116"/>
      <c r="W186" s="140">
        <f>IF(((V186&gt;=1)*AND(V186&lt;=V$5)),V$9*(1-V$7)^(V186-1),0)</f>
        <v>0</v>
      </c>
      <c r="X186" s="116"/>
      <c r="Y186" s="140">
        <f>IF(((X186&gt;=1)*AND(X186&lt;=X$5)),X$9*(1-X$7)^(X186-1),0)</f>
        <v>0</v>
      </c>
      <c r="Z186" s="141"/>
      <c r="AA186" s="140">
        <f>IF(((Z186&gt;=1)*AND(Z186&lt;=Z$5)),Z$9*(1-Z$7)^(Z186-1),0)</f>
        <v>0</v>
      </c>
      <c r="AB186" s="141"/>
      <c r="AC186" s="140">
        <f>IF(((AB186&gt;=1)*AND(AB186&lt;=AB$5)),AB$9*(1-AB$7)^(AB186-1),0)</f>
        <v>0</v>
      </c>
      <c r="AD186" s="116"/>
      <c r="AE186" s="140">
        <f>IF(((AD186&gt;=1)*AND(AD186&lt;=AD$5)),AD$9*(1-AD$7)^(AD186-1),0)</f>
        <v>0</v>
      </c>
      <c r="AF186" s="116"/>
      <c r="AG186" s="140">
        <f>IF(((AF186&gt;=1)*AND(AF186&lt;=AF$5)),AF$9*(1-AF$7)^(AF186-1),0)</f>
        <v>0</v>
      </c>
      <c r="AH186" s="116"/>
      <c r="AI186" s="140">
        <f>IF(((AH186&gt;=1)*AND(AH186&lt;=AH$5)),AH$9*(1-AH$7)^(AH186-1),0)</f>
        <v>0</v>
      </c>
      <c r="AJ186" s="116"/>
      <c r="AK186" s="140">
        <f>IF(((AJ186&gt;=1)*AND(AJ186&lt;=AJ$5)),AJ$9*(1-AJ$7)^(AJ186-1),0)</f>
        <v>0</v>
      </c>
      <c r="AL186" s="116"/>
      <c r="AM186" s="140">
        <f>IF(((AL186&gt;=1)*AND(AL186&lt;=AL$4)),AL$9*(1-AL$7)^(AL186-1),0)</f>
        <v>0</v>
      </c>
      <c r="AN186" s="155"/>
      <c r="AO186" s="156">
        <f>IF(((AN186&gt;=1)*AND(AN186&lt;=AN$4)),AN$9*(1-AN$7)^(AN186-1),0)</f>
        <v>0</v>
      </c>
      <c r="AP186" s="116"/>
      <c r="AQ186" s="140">
        <f>IF(((AP186&gt;=1)*AND(AP186&lt;=AP$4)),AP$9*(1-AP$7)^(AP186-1),0)</f>
        <v>0</v>
      </c>
      <c r="AR186" s="141"/>
      <c r="AS186" s="238">
        <f>IF(((AR186&gt;=1)*AND(AR186&lt;=AR$4)),AR$9*(1-AR$7)^(AR186-1),0)</f>
        <v>0</v>
      </c>
      <c r="AT186" s="141"/>
      <c r="AU186" s="140">
        <f>IF(((AT186&gt;=1)*AND(AT186&lt;=AT$5)),AT$9*(1-AT$7)^(AT186-1),0)</f>
        <v>0</v>
      </c>
      <c r="AV186" s="111"/>
      <c r="AW186" s="116"/>
      <c r="AX186" s="140">
        <f>LARGE((AZ186,BB186,BD186,BF186,BH186,BJ186,BL186,BN186),1)</f>
        <v>0</v>
      </c>
      <c r="AY186" s="116"/>
      <c r="AZ186" s="140">
        <f>IF(((AY186&gt;=1)*AND(AY186&lt;=AY$5)),AY$9*(1-AY$7)^(AY186-1),0)</f>
        <v>0</v>
      </c>
      <c r="BA186" s="116"/>
      <c r="BB186" s="140">
        <f>IF(((BA186&gt;=1)*AND(BA186&lt;=BA$5)),BA$9*(1-BA$7)^(BA186-1),0)</f>
        <v>0</v>
      </c>
      <c r="BD186" s="140">
        <f>IF(((BC186&gt;=1)*AND(BC186&lt;=BC$5)),BC$9*(1-BC$7)^(BC186-1),0)</f>
        <v>0</v>
      </c>
      <c r="BF186" s="140">
        <f>IF(((BE186&gt;=1)*AND(BE186&lt;=BE$5)),BE$9*(1-BE$7)^(BE186-1),0)</f>
        <v>0</v>
      </c>
      <c r="BH186" s="140">
        <f>IF(((BG186&gt;=1)*AND(BG186&lt;=BG$5)),BG$9*(1-BG$7)^(BG186-1),0)</f>
        <v>0</v>
      </c>
      <c r="BI186" s="100"/>
      <c r="BJ186" s="140">
        <f>IF(((BI186&gt;=1)*AND(BI186&lt;=BI$5)),BI$9*(1-BI$7)^(BI186-1),0)</f>
        <v>0</v>
      </c>
      <c r="BK186" s="100"/>
      <c r="BL186" s="140">
        <f>IF(((BK186&gt;=1)*AND(BK186&lt;=BK$5)),BK$9*(1-BK$7)^(BK186-1),0)</f>
        <v>0</v>
      </c>
      <c r="BM186" s="141"/>
      <c r="BN186" s="262">
        <f>IF(((BM186&gt;=1)*AND(BM186&lt;=BM$5)),BM$9*(1-BM$7)^(BM186-1),0)</f>
        <v>0</v>
      </c>
    </row>
    <row r="187" spans="1:66" s="112" customFormat="1" ht="18" customHeight="1" x14ac:dyDescent="0.15">
      <c r="A187" s="112">
        <f>RANK($H187,($H$11:$H$222),0)</f>
        <v>89</v>
      </c>
      <c r="B187" s="168" t="s">
        <v>123</v>
      </c>
      <c r="C187" s="112" t="s">
        <v>124</v>
      </c>
      <c r="D187" s="183">
        <f>LARGE((K187,M187,O187,Q187,S187,U187,W187,Y187,AA187,AC187,AE187,AG187,AI187,AK187,AM187,AU187,AX187,AZ187,BB187,BD187,BF187,BH187,BJ187,BL187,BN187),1)</f>
        <v>0</v>
      </c>
      <c r="E187" s="183">
        <f>LARGE((K187,M187,O187,Q187,S187,U187,W187,Y187,AA187,AC187,AE187,AG187,AI187,AK187,AM187,AU187,AX187,AZ187,BB187,BD187,BF187,BH187,BJ187,BL187,BN187),2)</f>
        <v>0</v>
      </c>
      <c r="F187" s="183">
        <f>LARGE((K187,M187,O187,Q187,S187,U187,W187,Y187,AA187,AC187,AE187,AG187,AI187,AK187,AM187,AU187,AX187),3)</f>
        <v>0</v>
      </c>
      <c r="G187" s="286"/>
      <c r="H187" s="110">
        <f>SUM(D187:G187)</f>
        <v>0</v>
      </c>
      <c r="I187" s="240"/>
      <c r="J187" s="116"/>
      <c r="K187" s="140">
        <f>IF(((J187&gt;=1)*AND(J187&lt;=J$5)),J$9*(1-J$7)^(J187-1),0)</f>
        <v>0</v>
      </c>
      <c r="L187" s="96"/>
      <c r="M187" s="140">
        <f>IF(((L187&gt;=1)*AND(L187&lt;=L$5)),L$9*(1-L$7)^(L187-1),0)</f>
        <v>0</v>
      </c>
      <c r="N187" s="116"/>
      <c r="O187" s="140">
        <f>IF(((N187&gt;=1)*AND(N187&lt;=N$5)),N$9*(1-N$7)^(N187-1),0)</f>
        <v>0</v>
      </c>
      <c r="P187" s="116"/>
      <c r="Q187" s="140">
        <f>IF(((P187&gt;=1)*AND(P187&lt;=P$5)),P$9*(1-P$7)^(P187-1),0)</f>
        <v>0</v>
      </c>
      <c r="R187" s="116"/>
      <c r="S187" s="140">
        <f>IF(((R187&gt;=1)*AND(R187&lt;=R$5)),R$9*(1-R$7)^(R187-1),0)</f>
        <v>0</v>
      </c>
      <c r="T187" s="116"/>
      <c r="U187" s="140">
        <f>IF(((T187&gt;=1)*AND(T187&lt;=T$5)),T$9*(1-T$7)^(T187-1),0)</f>
        <v>0</v>
      </c>
      <c r="V187" s="116"/>
      <c r="W187" s="140">
        <f>IF(((V187&gt;=1)*AND(V187&lt;=V$5)),V$9*(1-V$7)^(V187-1),0)</f>
        <v>0</v>
      </c>
      <c r="X187" s="116"/>
      <c r="Y187" s="140">
        <f>IF(((X187&gt;=1)*AND(X187&lt;=X$5)),X$9*(1-X$7)^(X187-1),0)</f>
        <v>0</v>
      </c>
      <c r="Z187" s="141"/>
      <c r="AA187" s="140">
        <f>IF(((Z187&gt;=1)*AND(Z187&lt;=Z$5)),Z$9*(1-Z$7)^(Z187-1),0)</f>
        <v>0</v>
      </c>
      <c r="AB187" s="141"/>
      <c r="AC187" s="140">
        <f>IF(((AB187&gt;=1)*AND(AB187&lt;=AB$5)),AB$9*(1-AB$7)^(AB187-1),0)</f>
        <v>0</v>
      </c>
      <c r="AD187" s="116"/>
      <c r="AE187" s="140">
        <f>IF(((AD187&gt;=1)*AND(AD187&lt;=AD$5)),AD$9*(1-AD$7)^(AD187-1),0)</f>
        <v>0</v>
      </c>
      <c r="AF187" s="116"/>
      <c r="AG187" s="140">
        <f>IF(((AF187&gt;=1)*AND(AF187&lt;=AF$5)),AF$9*(1-AF$7)^(AF187-1),0)</f>
        <v>0</v>
      </c>
      <c r="AH187" s="116"/>
      <c r="AI187" s="140">
        <f>IF(((AH187&gt;=1)*AND(AH187&lt;=AH$5)),AH$9*(1-AH$7)^(AH187-1),0)</f>
        <v>0</v>
      </c>
      <c r="AJ187" s="116"/>
      <c r="AK187" s="140">
        <f>IF(((AJ187&gt;=1)*AND(AJ187&lt;=AJ$5)),AJ$9*(1-AJ$7)^(AJ187-1),0)</f>
        <v>0</v>
      </c>
      <c r="AL187" s="116"/>
      <c r="AM187" s="140">
        <f>IF(((AL187&gt;=1)*AND(AL187&lt;=AL$4)),AL$9*(1-AL$7)^(AL187-1),0)</f>
        <v>0</v>
      </c>
      <c r="AN187" s="155"/>
      <c r="AO187" s="156">
        <f>IF(((AN187&gt;=1)*AND(AN187&lt;=AN$4)),AN$9*(1-AN$7)^(AN187-1),0)</f>
        <v>0</v>
      </c>
      <c r="AP187" s="116"/>
      <c r="AQ187" s="140">
        <f>IF(((AP187&gt;=1)*AND(AP187&lt;=AP$4)),AP$9*(1-AP$7)^(AP187-1),0)</f>
        <v>0</v>
      </c>
      <c r="AR187" s="141"/>
      <c r="AS187" s="238">
        <f>IF(((AR187&gt;=1)*AND(AR187&lt;=AR$4)),AR$9*(1-AR$7)^(AR187-1),0)</f>
        <v>0</v>
      </c>
      <c r="AT187" s="141"/>
      <c r="AU187" s="140">
        <f>IF(((AT187&gt;=1)*AND(AT187&lt;=AT$5)),AT$9*(1-AT$7)^(AT187-1),0)</f>
        <v>0</v>
      </c>
      <c r="AV187" s="154"/>
      <c r="AW187" s="116"/>
      <c r="AX187" s="140">
        <f>LARGE((AZ187,BB187,BD187,BF187,BH187,BJ187,BL187,BN187),1)</f>
        <v>0</v>
      </c>
      <c r="AY187" s="116"/>
      <c r="AZ187" s="140">
        <f>IF(((AY187&gt;=1)*AND(AY187&lt;=AY$5)),AY$9*(1-AY$7)^(AY187-1),0)</f>
        <v>0</v>
      </c>
      <c r="BA187" s="116"/>
      <c r="BB187" s="140">
        <f>IF(((BA187&gt;=1)*AND(BA187&lt;=BA$5)),BA$9*(1-BA$7)^(BA187-1),0)</f>
        <v>0</v>
      </c>
      <c r="BC187" s="98"/>
      <c r="BD187" s="140">
        <f>IF(((BC187&gt;=1)*AND(BC187&lt;=BC$5)),BC$9*(1-BC$7)^(BC187-1),0)</f>
        <v>0</v>
      </c>
      <c r="BF187" s="140">
        <f>IF(((BE187&gt;=1)*AND(BE187&lt;=BE$5)),BE$9*(1-BE$7)^(BE187-1),0)</f>
        <v>0</v>
      </c>
      <c r="BH187" s="140">
        <f>IF(((BG187&gt;=1)*AND(BG187&lt;=BG$5)),BG$9*(1-BG$7)^(BG187-1),0)</f>
        <v>0</v>
      </c>
      <c r="BI187" s="100"/>
      <c r="BJ187" s="140">
        <f>IF(((BI187&gt;=1)*AND(BI187&lt;=BI$5)),BI$9*(1-BI$7)^(BI187-1),0)</f>
        <v>0</v>
      </c>
      <c r="BK187" s="100"/>
      <c r="BL187" s="140">
        <f>IF(((BK187&gt;=1)*AND(BK187&lt;=BK$5)),BK$9*(1-BK$7)^(BK187-1),0)</f>
        <v>0</v>
      </c>
      <c r="BM187" s="141"/>
      <c r="BN187" s="262">
        <f>IF(((BM187&gt;=1)*AND(BM187&lt;=BM$5)),BM$9*(1-BM$7)^(BM187-1),0)</f>
        <v>0</v>
      </c>
    </row>
    <row r="188" spans="1:66" s="112" customFormat="1" ht="18" customHeight="1" x14ac:dyDescent="0.2">
      <c r="A188" s="112">
        <f>RANK($H188,($H$11:$H$222),0)</f>
        <v>89</v>
      </c>
      <c r="B188" s="168" t="s">
        <v>129</v>
      </c>
      <c r="C188" s="112" t="s">
        <v>119</v>
      </c>
      <c r="D188" s="183">
        <f>LARGE((K188,M188,O188,Q188,S188,U188,W188,Y188,AA188,AC188,AE188,AG188,AI188,AK188,AM188,AU188,AX188,AZ188,BB188,BD188,BF188,BH188,BJ188,BL188,BN188),1)</f>
        <v>0</v>
      </c>
      <c r="E188" s="183">
        <f>LARGE((K188,M188,O188,Q188,S188,U188,W188,Y188,AA188,AC188,AE188,AG188,AI188,AK188,AM188,AU188,AX188,AZ188,BB188,BD188,BF188,BH188,BJ188,BL188,BN188),2)</f>
        <v>0</v>
      </c>
      <c r="F188" s="183">
        <f>LARGE((K188,M188,O188,Q188,S188,U188,W188,Y188,AA188,AC188,AE188,AG188,AI188,AK188,AM188,AU188,AX188),3)</f>
        <v>0</v>
      </c>
      <c r="G188" s="286"/>
      <c r="H188" s="110">
        <f>SUM(D188:G188)</f>
        <v>0</v>
      </c>
      <c r="I188" s="240"/>
      <c r="J188" s="116"/>
      <c r="K188" s="140">
        <f>IF(((J188&gt;=1)*AND(J188&lt;=J$5)),J$9*(1-J$7)^(J188-1),0)</f>
        <v>0</v>
      </c>
      <c r="L188" s="96"/>
      <c r="M188" s="140">
        <f>IF(((L188&gt;=1)*AND(L188&lt;=L$5)),L$9*(1-L$7)^(L188-1),0)</f>
        <v>0</v>
      </c>
      <c r="N188" s="116"/>
      <c r="O188" s="140">
        <f>IF(((N188&gt;=1)*AND(N188&lt;=N$5)),N$9*(1-N$7)^(N188-1),0)</f>
        <v>0</v>
      </c>
      <c r="P188" s="116"/>
      <c r="Q188" s="140">
        <f>IF(((P188&gt;=1)*AND(P188&lt;=P$5)),P$9*(1-P$7)^(P188-1),0)</f>
        <v>0</v>
      </c>
      <c r="R188" s="116"/>
      <c r="S188" s="140">
        <f>IF(((R188&gt;=1)*AND(R188&lt;=R$5)),R$9*(1-R$7)^(R188-1),0)</f>
        <v>0</v>
      </c>
      <c r="T188" s="116"/>
      <c r="U188" s="140">
        <f>IF(((T188&gt;=1)*AND(T188&lt;=T$5)),T$9*(1-T$7)^(T188-1),0)</f>
        <v>0</v>
      </c>
      <c r="V188" s="116"/>
      <c r="W188" s="140">
        <f>IF(((V188&gt;=1)*AND(V188&lt;=V$5)),V$9*(1-V$7)^(V188-1),0)</f>
        <v>0</v>
      </c>
      <c r="X188" s="116"/>
      <c r="Y188" s="140">
        <f>IF(((X188&gt;=1)*AND(X188&lt;=X$5)),X$9*(1-X$7)^(X188-1),0)</f>
        <v>0</v>
      </c>
      <c r="Z188" s="141"/>
      <c r="AA188" s="140">
        <f>IF(((Z188&gt;=1)*AND(Z188&lt;=Z$5)),Z$9*(1-Z$7)^(Z188-1),0)</f>
        <v>0</v>
      </c>
      <c r="AB188" s="141"/>
      <c r="AC188" s="140">
        <f>IF(((AB188&gt;=1)*AND(AB188&lt;=AB$5)),AB$9*(1-AB$7)^(AB188-1),0)</f>
        <v>0</v>
      </c>
      <c r="AD188" s="116"/>
      <c r="AE188" s="140">
        <f>IF(((AD188&gt;=1)*AND(AD188&lt;=AD$5)),AD$9*(1-AD$7)^(AD188-1),0)</f>
        <v>0</v>
      </c>
      <c r="AF188" s="116"/>
      <c r="AG188" s="140">
        <f>IF(((AF188&gt;=1)*AND(AF188&lt;=AF$5)),AF$9*(1-AF$7)^(AF188-1),0)</f>
        <v>0</v>
      </c>
      <c r="AH188" s="116"/>
      <c r="AI188" s="140">
        <f>IF(((AH188&gt;=1)*AND(AH188&lt;=AH$5)),AH$9*(1-AH$7)^(AH188-1),0)</f>
        <v>0</v>
      </c>
      <c r="AJ188" s="116"/>
      <c r="AK188" s="140">
        <f>IF(((AJ188&gt;=1)*AND(AJ188&lt;=AJ$5)),AJ$9*(1-AJ$7)^(AJ188-1),0)</f>
        <v>0</v>
      </c>
      <c r="AL188" s="116"/>
      <c r="AM188" s="140">
        <f>IF(((AL188&gt;=1)*AND(AL188&lt;=AL$4)),AL$9*(1-AL$7)^(AL188-1),0)</f>
        <v>0</v>
      </c>
      <c r="AN188" s="155"/>
      <c r="AO188" s="156">
        <f>IF(((AN188&gt;=1)*AND(AN188&lt;=AN$4)),AN$9*(1-AN$7)^(AN188-1),0)</f>
        <v>0</v>
      </c>
      <c r="AP188" s="116"/>
      <c r="AQ188" s="140">
        <f>IF(((AP188&gt;=1)*AND(AP188&lt;=AP$4)),AP$9*(1-AP$7)^(AP188-1),0)</f>
        <v>0</v>
      </c>
      <c r="AR188" s="141"/>
      <c r="AS188" s="238">
        <f>IF(((AR188&gt;=1)*AND(AR188&lt;=AR$4)),AR$9*(1-AR$7)^(AR188-1),0)</f>
        <v>0</v>
      </c>
      <c r="AT188" s="141"/>
      <c r="AU188" s="140">
        <f>IF(((AT188&gt;=1)*AND(AT188&lt;=AT$5)),AT$9*(1-AT$7)^(AT188-1),0)</f>
        <v>0</v>
      </c>
      <c r="AV188" s="111"/>
      <c r="AW188" s="116"/>
      <c r="AX188" s="140">
        <f>LARGE((AZ188,BB188,BD188,BF188,BH188,BJ188,BL188,BN188),1)</f>
        <v>0</v>
      </c>
      <c r="AY188" s="116"/>
      <c r="AZ188" s="140">
        <f>IF(((AY188&gt;=1)*AND(AY188&lt;=AY$5)),AY$9*(1-AY$7)^(AY188-1),0)</f>
        <v>0</v>
      </c>
      <c r="BA188" s="116"/>
      <c r="BB188" s="140">
        <f>IF(((BA188&gt;=1)*AND(BA188&lt;=BA$5)),BA$9*(1-BA$7)^(BA188-1),0)</f>
        <v>0</v>
      </c>
      <c r="BD188" s="140">
        <f>IF(((BC188&gt;=1)*AND(BC188&lt;=BC$5)),BC$9*(1-BC$7)^(BC188-1),0)</f>
        <v>0</v>
      </c>
      <c r="BF188" s="140">
        <f>IF(((BE188&gt;=1)*AND(BE188&lt;=BE$5)),BE$9*(1-BE$7)^(BE188-1),0)</f>
        <v>0</v>
      </c>
      <c r="BH188" s="140">
        <f>IF(((BG188&gt;=1)*AND(BG188&lt;=BG$5)),BG$9*(1-BG$7)^(BG188-1),0)</f>
        <v>0</v>
      </c>
      <c r="BJ188" s="140">
        <f>IF(((BI188&gt;=1)*AND(BI188&lt;=BI$5)),BI$9*(1-BI$7)^(BI188-1),0)</f>
        <v>0</v>
      </c>
      <c r="BL188" s="140">
        <f>IF(((BK188&gt;=1)*AND(BK188&lt;=BK$5)),BK$9*(1-BK$7)^(BK188-1),0)</f>
        <v>0</v>
      </c>
      <c r="BM188" s="141"/>
      <c r="BN188" s="262">
        <f>IF(((BM188&gt;=1)*AND(BM188&lt;=BM$5)),BM$9*(1-BM$7)^(BM188-1),0)</f>
        <v>0</v>
      </c>
    </row>
    <row r="189" spans="1:66" s="112" customFormat="1" ht="18" customHeight="1" x14ac:dyDescent="0.2">
      <c r="A189" s="112">
        <f>RANK($H189,($H$11:$H$222),0)</f>
        <v>89</v>
      </c>
      <c r="B189" s="168" t="s">
        <v>111</v>
      </c>
      <c r="C189" s="112" t="s">
        <v>69</v>
      </c>
      <c r="D189" s="183">
        <f>LARGE((K189,M189,O189,Q189,S189,U189,W189,Y189,AA189,AC189,AE189,AG189,AI189,AK189,AM189,AU189,AX189,AZ189,BB189,BD189,BF189,BH189,BJ189,BL189,BN189),1)</f>
        <v>0</v>
      </c>
      <c r="E189" s="183">
        <f>LARGE((K189,M189,O189,Q189,S189,U189,W189,Y189,AA189,AC189,AE189,AG189,AI189,AK189,AM189,AU189,AX189,AZ189,BB189,BD189,BF189,BH189,BJ189,BL189,BN189),2)</f>
        <v>0</v>
      </c>
      <c r="F189" s="183">
        <f>LARGE((K189,M189,O189,Q189,S189,U189,W189,Y189,AA189,AC189,AE189,AG189,AI189,AK189,AM189,AU189,AX189),3)</f>
        <v>0</v>
      </c>
      <c r="G189" s="286"/>
      <c r="H189" s="110">
        <f>SUM(D189:G189)</f>
        <v>0</v>
      </c>
      <c r="I189" s="240"/>
      <c r="J189" s="116"/>
      <c r="K189" s="140">
        <f>IF(((J189&gt;=1)*AND(J189&lt;=J$5)),J$9*(1-J$7)^(J189-1),0)</f>
        <v>0</v>
      </c>
      <c r="L189" s="96"/>
      <c r="M189" s="140">
        <f>IF(((L189&gt;=1)*AND(L189&lt;=L$5)),L$9*(1-L$7)^(L189-1),0)</f>
        <v>0</v>
      </c>
      <c r="N189" s="116"/>
      <c r="O189" s="140">
        <f>IF(((N189&gt;=1)*AND(N189&lt;=N$5)),N$9*(1-N$7)^(N189-1),0)</f>
        <v>0</v>
      </c>
      <c r="P189" s="116"/>
      <c r="Q189" s="140">
        <f>IF(((P189&gt;=1)*AND(P189&lt;=P$5)),P$9*(1-P$7)^(P189-1),0)</f>
        <v>0</v>
      </c>
      <c r="R189" s="116"/>
      <c r="S189" s="140">
        <f>IF(((R189&gt;=1)*AND(R189&lt;=R$5)),R$9*(1-R$7)^(R189-1),0)</f>
        <v>0</v>
      </c>
      <c r="T189" s="116"/>
      <c r="U189" s="140">
        <f>IF(((T189&gt;=1)*AND(T189&lt;=T$5)),T$9*(1-T$7)^(T189-1),0)</f>
        <v>0</v>
      </c>
      <c r="V189" s="116"/>
      <c r="W189" s="140">
        <f>IF(((V189&gt;=1)*AND(V189&lt;=V$5)),V$9*(1-V$7)^(V189-1),0)</f>
        <v>0</v>
      </c>
      <c r="X189" s="116"/>
      <c r="Y189" s="140">
        <f>IF(((X189&gt;=1)*AND(X189&lt;=X$5)),X$9*(1-X$7)^(X189-1),0)</f>
        <v>0</v>
      </c>
      <c r="Z189" s="141"/>
      <c r="AA189" s="140">
        <f>IF(((Z189&gt;=1)*AND(Z189&lt;=Z$5)),Z$9*(1-Z$7)^(Z189-1),0)</f>
        <v>0</v>
      </c>
      <c r="AB189" s="141"/>
      <c r="AC189" s="140">
        <f>IF(((AB189&gt;=1)*AND(AB189&lt;=AB$5)),AB$9*(1-AB$7)^(AB189-1),0)</f>
        <v>0</v>
      </c>
      <c r="AD189" s="116"/>
      <c r="AE189" s="140">
        <f>IF(((AD189&gt;=1)*AND(AD189&lt;=AD$5)),AD$9*(1-AD$7)^(AD189-1),0)</f>
        <v>0</v>
      </c>
      <c r="AF189" s="116"/>
      <c r="AG189" s="140">
        <f>IF(((AF189&gt;=1)*AND(AF189&lt;=AF$5)),AF$9*(1-AF$7)^(AF189-1),0)</f>
        <v>0</v>
      </c>
      <c r="AH189" s="116"/>
      <c r="AI189" s="140">
        <f>IF(((AH189&gt;=1)*AND(AH189&lt;=AH$5)),AH$9*(1-AH$7)^(AH189-1),0)</f>
        <v>0</v>
      </c>
      <c r="AJ189" s="116"/>
      <c r="AK189" s="140">
        <f>IF(((AJ189&gt;=1)*AND(AJ189&lt;=AJ$5)),AJ$9*(1-AJ$7)^(AJ189-1),0)</f>
        <v>0</v>
      </c>
      <c r="AL189" s="116"/>
      <c r="AM189" s="140">
        <f>IF(((AL189&gt;=1)*AND(AL189&lt;=AL$4)),AL$9*(1-AL$7)^(AL189-1),0)</f>
        <v>0</v>
      </c>
      <c r="AN189" s="155"/>
      <c r="AO189" s="156">
        <f>IF(((AN189&gt;=1)*AND(AN189&lt;=AN$4)),AN$9*(1-AN$7)^(AN189-1),0)</f>
        <v>0</v>
      </c>
      <c r="AP189" s="116"/>
      <c r="AQ189" s="140">
        <f>IF(((AP189&gt;=1)*AND(AP189&lt;=AP$4)),AP$9*(1-AP$7)^(AP189-1),0)</f>
        <v>0</v>
      </c>
      <c r="AR189" s="141"/>
      <c r="AS189" s="238">
        <f>IF(((AR189&gt;=1)*AND(AR189&lt;=AR$4)),AR$9*(1-AR$7)^(AR189-1),0)</f>
        <v>0</v>
      </c>
      <c r="AT189" s="141"/>
      <c r="AU189" s="140">
        <f>IF(((AT189&gt;=1)*AND(AT189&lt;=AT$5)),AT$9*(1-AT$7)^(AT189-1),0)</f>
        <v>0</v>
      </c>
      <c r="AV189" s="111"/>
      <c r="AW189" s="116"/>
      <c r="AX189" s="140">
        <f>LARGE((AZ189,BB189,BD189,BF189,BH189,BJ189,BL189,BN189),1)</f>
        <v>0</v>
      </c>
      <c r="AY189" s="116"/>
      <c r="AZ189" s="140">
        <f>IF(((AY189&gt;=1)*AND(AY189&lt;=AY$5)),AY$9*(1-AY$7)^(AY189-1),0)</f>
        <v>0</v>
      </c>
      <c r="BA189" s="116"/>
      <c r="BB189" s="140">
        <f>IF(((BA189&gt;=1)*AND(BA189&lt;=BA$5)),BA$9*(1-BA$7)^(BA189-1),0)</f>
        <v>0</v>
      </c>
      <c r="BD189" s="140">
        <f>IF(((BC189&gt;=1)*AND(BC189&lt;=BC$5)),BC$9*(1-BC$7)^(BC189-1),0)</f>
        <v>0</v>
      </c>
      <c r="BF189" s="140">
        <f>IF(((BE189&gt;=1)*AND(BE189&lt;=BE$5)),BE$9*(1-BE$7)^(BE189-1),0)</f>
        <v>0</v>
      </c>
      <c r="BH189" s="140">
        <f>IF(((BG189&gt;=1)*AND(BG189&lt;=BG$5)),BG$9*(1-BG$7)^(BG189-1),0)</f>
        <v>0</v>
      </c>
      <c r="BJ189" s="140">
        <f>IF(((BI189&gt;=1)*AND(BI189&lt;=BI$5)),BI$9*(1-BI$7)^(BI189-1),0)</f>
        <v>0</v>
      </c>
      <c r="BL189" s="140">
        <f>IF(((BK189&gt;=1)*AND(BK189&lt;=BK$5)),BK$9*(1-BK$7)^(BK189-1),0)</f>
        <v>0</v>
      </c>
      <c r="BM189" s="141"/>
      <c r="BN189" s="262">
        <f>IF(((BM189&gt;=1)*AND(BM189&lt;=BM$5)),BM$9*(1-BM$7)^(BM189-1),0)</f>
        <v>0</v>
      </c>
    </row>
    <row r="190" spans="1:66" ht="18" customHeight="1" x14ac:dyDescent="0.15">
      <c r="A190" s="112">
        <f>RANK($H190,($H$11:$H$222),0)</f>
        <v>89</v>
      </c>
      <c r="B190" s="168" t="s">
        <v>118</v>
      </c>
      <c r="C190" s="112" t="s">
        <v>119</v>
      </c>
      <c r="D190" s="183">
        <f>LARGE((K190,M190,O190,Q190,S190,U190,W190,Y190,AA190,AC190,AE190,AG190,AI190,AK190,AM190,AU190,AX190,AZ190,BB190,BD190,BF190,BH190,BJ190,BL190,BN190),1)</f>
        <v>0</v>
      </c>
      <c r="E190" s="183">
        <f>LARGE((K190,M190,O190,Q190,S190,U190,W190,Y190,AA190,AC190,AE190,AG190,AI190,AK190,AM190,AU190,AX190,AZ190,BB190,BD190,BF190,BH190,BJ190,BL190,BN190),2)</f>
        <v>0</v>
      </c>
      <c r="F190" s="183">
        <f>LARGE((K190,M190,O190,Q190,S190,U190,W190,Y190,AA190,AC190,AE190,AG190,AI190,AK190,AM190,AU190,AX190),3)</f>
        <v>0</v>
      </c>
      <c r="G190" s="286"/>
      <c r="H190" s="110">
        <f>SUM(D190:G190)</f>
        <v>0</v>
      </c>
      <c r="I190" s="240"/>
      <c r="J190" s="116"/>
      <c r="K190" s="140">
        <f>IF(((J190&gt;=1)*AND(J190&lt;=J$5)),J$9*(1-J$7)^(J190-1),0)</f>
        <v>0</v>
      </c>
      <c r="L190" s="96"/>
      <c r="M190" s="140">
        <f>IF(((L190&gt;=1)*AND(L190&lt;=L$5)),L$9*(1-L$7)^(L190-1),0)</f>
        <v>0</v>
      </c>
      <c r="N190" s="116"/>
      <c r="O190" s="140">
        <f>IF(((N190&gt;=1)*AND(N190&lt;=N$5)),N$9*(1-N$7)^(N190-1),0)</f>
        <v>0</v>
      </c>
      <c r="P190" s="116"/>
      <c r="Q190" s="140">
        <f>IF(((P190&gt;=1)*AND(P190&lt;=P$5)),P$9*(1-P$7)^(P190-1),0)</f>
        <v>0</v>
      </c>
      <c r="R190" s="116"/>
      <c r="S190" s="140">
        <f>IF(((R190&gt;=1)*AND(R190&lt;=R$5)),R$9*(1-R$7)^(R190-1),0)</f>
        <v>0</v>
      </c>
      <c r="T190" s="116"/>
      <c r="U190" s="140">
        <f>IF(((T190&gt;=1)*AND(T190&lt;=T$5)),T$9*(1-T$7)^(T190-1),0)</f>
        <v>0</v>
      </c>
      <c r="V190" s="116"/>
      <c r="W190" s="140">
        <f>IF(((V190&gt;=1)*AND(V190&lt;=V$5)),V$9*(1-V$7)^(V190-1),0)</f>
        <v>0</v>
      </c>
      <c r="X190" s="116"/>
      <c r="Y190" s="140">
        <f>IF(((X190&gt;=1)*AND(X190&lt;=X$5)),X$9*(1-X$7)^(X190-1),0)</f>
        <v>0</v>
      </c>
      <c r="Z190" s="141"/>
      <c r="AA190" s="140">
        <f>IF(((Z190&gt;=1)*AND(Z190&lt;=Z$5)),Z$9*(1-Z$7)^(Z190-1),0)</f>
        <v>0</v>
      </c>
      <c r="AB190" s="141"/>
      <c r="AC190" s="140">
        <f>IF(((AB190&gt;=1)*AND(AB190&lt;=AB$5)),AB$9*(1-AB$7)^(AB190-1),0)</f>
        <v>0</v>
      </c>
      <c r="AD190" s="116"/>
      <c r="AE190" s="140">
        <f>IF(((AD190&gt;=1)*AND(AD190&lt;=AD$5)),AD$9*(1-AD$7)^(AD190-1),0)</f>
        <v>0</v>
      </c>
      <c r="AF190" s="116"/>
      <c r="AG190" s="140">
        <f>IF(((AF190&gt;=1)*AND(AF190&lt;=AF$5)),AF$9*(1-AF$7)^(AF190-1),0)</f>
        <v>0</v>
      </c>
      <c r="AH190" s="116"/>
      <c r="AI190" s="140">
        <f>IF(((AH190&gt;=1)*AND(AH190&lt;=AH$5)),AH$9*(1-AH$7)^(AH190-1),0)</f>
        <v>0</v>
      </c>
      <c r="AJ190" s="116"/>
      <c r="AK190" s="140">
        <f>IF(((AJ190&gt;=1)*AND(AJ190&lt;=AJ$5)),AJ$9*(1-AJ$7)^(AJ190-1),0)</f>
        <v>0</v>
      </c>
      <c r="AL190" s="116"/>
      <c r="AM190" s="140">
        <f>IF(((AL190&gt;=1)*AND(AL190&lt;=AL$4)),AL$9*(1-AL$7)^(AL190-1),0)</f>
        <v>0</v>
      </c>
      <c r="AN190" s="155"/>
      <c r="AO190" s="156">
        <f>IF(((AN190&gt;=1)*AND(AN190&lt;=AN$4)),AN$9*(1-AN$7)^(AN190-1),0)</f>
        <v>0</v>
      </c>
      <c r="AP190" s="116"/>
      <c r="AQ190" s="140">
        <f>IF(((AP190&gt;=1)*AND(AP190&lt;=AP$4)),AP$9*(1-AP$7)^(AP190-1),0)</f>
        <v>0</v>
      </c>
      <c r="AR190" s="384"/>
      <c r="AS190" s="385">
        <f>IF(((AR190&gt;=1)*AND(AR190&lt;=AR$4)),AR$9*(1-AR$7)^(AR190-1),0)</f>
        <v>0</v>
      </c>
      <c r="AT190" s="384"/>
      <c r="AU190" s="140">
        <f>IF(((AT190&gt;=1)*AND(AT190&lt;=AT$5)),AT$9*(1-AT$7)^(AT190-1),0)</f>
        <v>0</v>
      </c>
      <c r="AV190" s="386"/>
      <c r="AW190" s="116"/>
      <c r="AX190" s="140">
        <f>LARGE((AZ190,BB190,BD190,BF190,BH190,BJ190,BL190,BN190),1)</f>
        <v>0</v>
      </c>
      <c r="AY190" s="116"/>
      <c r="AZ190" s="140">
        <f>IF(((AY190&gt;=1)*AND(AY190&lt;=AY$5)),AY$9*(1-AY$7)^(AY190-1),0)</f>
        <v>0</v>
      </c>
      <c r="BA190" s="116"/>
      <c r="BB190" s="140">
        <f>IF(((BA190&gt;=1)*AND(BA190&lt;=BA$5)),BA$9*(1-BA$7)^(BA190-1),0)</f>
        <v>0</v>
      </c>
      <c r="BC190" s="386"/>
      <c r="BD190" s="140">
        <f>IF(((BC190&gt;=1)*AND(BC190&lt;=BC$5)),BC$9*(1-BC$7)^(BC190-1),0)</f>
        <v>0</v>
      </c>
      <c r="BE190" s="386"/>
      <c r="BF190" s="140">
        <f>IF(((BE190&gt;=1)*AND(BE190&lt;=BE$5)),BE$9*(1-BE$7)^(BE190-1),0)</f>
        <v>0</v>
      </c>
      <c r="BG190" s="386"/>
      <c r="BH190" s="140">
        <f>IF(((BG190&gt;=1)*AND(BG190&lt;=BG$5)),BG$9*(1-BG$7)^(BG190-1),0)</f>
        <v>0</v>
      </c>
      <c r="BI190" s="386"/>
      <c r="BJ190" s="140">
        <f>IF(((BI190&gt;=1)*AND(BI190&lt;=BI$5)),BI$9*(1-BI$7)^(BI190-1),0)</f>
        <v>0</v>
      </c>
      <c r="BK190" s="386"/>
      <c r="BL190" s="140">
        <f>IF(((BK190&gt;=1)*AND(BK190&lt;=BK$5)),BK$9*(1-BK$7)^(BK190-1),0)</f>
        <v>0</v>
      </c>
      <c r="BM190" s="384"/>
      <c r="BN190" s="262">
        <f>IF(((BM190&gt;=1)*AND(BM190&lt;=BM$5)),BM$9*(1-BM$7)^(BM190-1),0)</f>
        <v>0</v>
      </c>
    </row>
    <row r="191" spans="1:66" ht="18" customHeight="1" x14ac:dyDescent="0.15">
      <c r="A191" s="112">
        <f>RANK($H191,($H$11:$H$222),0)</f>
        <v>89</v>
      </c>
      <c r="B191" s="168" t="s">
        <v>130</v>
      </c>
      <c r="C191" s="112" t="s">
        <v>69</v>
      </c>
      <c r="D191" s="183">
        <f>LARGE((K191,M191,O191,Q191,S191,U191,W191,Y191,AA191,AC191,AE191,AG191,AI191,AK191,AM191,AU191,AX191,AZ191,BB191,BD191,BF191,BH191,BJ191,BL191,BN191),1)</f>
        <v>0</v>
      </c>
      <c r="E191" s="183">
        <f>LARGE((K191,M191,O191,Q191,S191,U191,W191,Y191,AA191,AC191,AE191,AG191,AI191,AK191,AM191,AU191,AX191,AZ191,BB191,BD191,BF191,BH191,BJ191,BL191,BN191),2)</f>
        <v>0</v>
      </c>
      <c r="F191" s="183">
        <f>LARGE((K191,M191,O191,Q191,S191,U191,W191,Y191,AA191,AC191,AE191,AG191,AI191,AK191,AM191,AU191,AX191),3)</f>
        <v>0</v>
      </c>
      <c r="G191" s="286"/>
      <c r="H191" s="110">
        <f>SUM(D191:G191)</f>
        <v>0</v>
      </c>
      <c r="I191" s="240"/>
      <c r="J191" s="116"/>
      <c r="K191" s="140">
        <f>IF(((J191&gt;=1)*AND(J191&lt;=J$5)),J$9*(1-J$7)^(J191-1),0)</f>
        <v>0</v>
      </c>
      <c r="L191" s="96"/>
      <c r="M191" s="140">
        <f>IF(((L191&gt;=1)*AND(L191&lt;=L$5)),L$9*(1-L$7)^(L191-1),0)</f>
        <v>0</v>
      </c>
      <c r="N191" s="116"/>
      <c r="O191" s="140">
        <f>IF(((N191&gt;=1)*AND(N191&lt;=N$5)),N$9*(1-N$7)^(N191-1),0)</f>
        <v>0</v>
      </c>
      <c r="P191" s="116"/>
      <c r="Q191" s="140">
        <f>IF(((P191&gt;=1)*AND(P191&lt;=P$5)),P$9*(1-P$7)^(P191-1),0)</f>
        <v>0</v>
      </c>
      <c r="R191" s="116"/>
      <c r="S191" s="140">
        <f>IF(((R191&gt;=1)*AND(R191&lt;=R$5)),R$9*(1-R$7)^(R191-1),0)</f>
        <v>0</v>
      </c>
      <c r="T191" s="116"/>
      <c r="U191" s="140">
        <f>IF(((T191&gt;=1)*AND(T191&lt;=T$5)),T$9*(1-T$7)^(T191-1),0)</f>
        <v>0</v>
      </c>
      <c r="V191" s="116"/>
      <c r="W191" s="140">
        <f>IF(((V191&gt;=1)*AND(V191&lt;=V$5)),V$9*(1-V$7)^(V191-1),0)</f>
        <v>0</v>
      </c>
      <c r="X191" s="116"/>
      <c r="Y191" s="140">
        <f>IF(((X191&gt;=1)*AND(X191&lt;=X$5)),X$9*(1-X$7)^(X191-1),0)</f>
        <v>0</v>
      </c>
      <c r="Z191" s="141"/>
      <c r="AA191" s="140">
        <f>IF(((Z191&gt;=1)*AND(Z191&lt;=Z$5)),Z$9*(1-Z$7)^(Z191-1),0)</f>
        <v>0</v>
      </c>
      <c r="AB191" s="141"/>
      <c r="AC191" s="140">
        <f>IF(((AB191&gt;=1)*AND(AB191&lt;=AB$5)),AB$9*(1-AB$7)^(AB191-1),0)</f>
        <v>0</v>
      </c>
      <c r="AD191" s="116"/>
      <c r="AE191" s="140">
        <f>IF(((AD191&gt;=1)*AND(AD191&lt;=AD$5)),AD$9*(1-AD$7)^(AD191-1),0)</f>
        <v>0</v>
      </c>
      <c r="AF191" s="116"/>
      <c r="AG191" s="140">
        <f>IF(((AF191&gt;=1)*AND(AF191&lt;=AF$5)),AF$9*(1-AF$7)^(AF191-1),0)</f>
        <v>0</v>
      </c>
      <c r="AH191" s="116"/>
      <c r="AI191" s="140">
        <f>IF(((AH191&gt;=1)*AND(AH191&lt;=AH$5)),AH$9*(1-AH$7)^(AH191-1),0)</f>
        <v>0</v>
      </c>
      <c r="AJ191" s="116"/>
      <c r="AK191" s="140">
        <f>IF(((AJ191&gt;=1)*AND(AJ191&lt;=AJ$5)),AJ$9*(1-AJ$7)^(AJ191-1),0)</f>
        <v>0</v>
      </c>
      <c r="AL191" s="116"/>
      <c r="AM191" s="140">
        <f>IF(((AL191&gt;=1)*AND(AL191&lt;=AL$4)),AL$9*(1-AL$7)^(AL191-1),0)</f>
        <v>0</v>
      </c>
      <c r="AN191" s="155"/>
      <c r="AO191" s="156">
        <f>IF(((AN191&gt;=1)*AND(AN191&lt;=AN$4)),AN$9*(1-AN$7)^(AN191-1),0)</f>
        <v>0</v>
      </c>
      <c r="AP191" s="116"/>
      <c r="AQ191" s="140">
        <f>IF(((AP191&gt;=1)*AND(AP191&lt;=AP$4)),AP$9*(1-AP$7)^(AP191-1),0)</f>
        <v>0</v>
      </c>
      <c r="AR191" s="291"/>
      <c r="AS191" s="239">
        <f>IF(((AR191&gt;=1)*AND(AR191&lt;=AR$4)),AR$9*(1-AR$7)^(AR191-1),0)</f>
        <v>0</v>
      </c>
      <c r="AT191" s="291"/>
      <c r="AU191" s="140">
        <f>IF(((AT191&gt;=1)*AND(AT191&lt;=AT$5)),AT$9*(1-AT$7)^(AT191-1),0)</f>
        <v>0</v>
      </c>
      <c r="AV191" s="153"/>
      <c r="AW191" s="116"/>
      <c r="AX191" s="140">
        <f>LARGE((AZ191,BB191,BD191,BF191,BH191,BJ191,BL191,BN191),1)</f>
        <v>0</v>
      </c>
      <c r="AY191" s="116"/>
      <c r="AZ191" s="140">
        <f>IF(((AY191&gt;=1)*AND(AY191&lt;=AY$5)),AY$9*(1-AY$7)^(AY191-1),0)</f>
        <v>0</v>
      </c>
      <c r="BA191" s="116"/>
      <c r="BB191" s="140">
        <f>IF(((BA191&gt;=1)*AND(BA191&lt;=BA$5)),BA$9*(1-BA$7)^(BA191-1),0)</f>
        <v>0</v>
      </c>
      <c r="BC191" s="153"/>
      <c r="BD191" s="140">
        <f>IF(((BC191&gt;=1)*AND(BC191&lt;=BC$5)),BC$9*(1-BC$7)^(BC191-1),0)</f>
        <v>0</v>
      </c>
      <c r="BE191" s="153"/>
      <c r="BF191" s="140">
        <f>IF(((BE191&gt;=1)*AND(BE191&lt;=BE$5)),BE$9*(1-BE$7)^(BE191-1),0)</f>
        <v>0</v>
      </c>
      <c r="BG191" s="153"/>
      <c r="BH191" s="140">
        <f>IF(((BG191&gt;=1)*AND(BG191&lt;=BG$5)),BG$9*(1-BG$7)^(BG191-1),0)</f>
        <v>0</v>
      </c>
      <c r="BI191" s="153"/>
      <c r="BJ191" s="140">
        <f>IF(((BI191&gt;=1)*AND(BI191&lt;=BI$5)),BI$9*(1-BI$7)^(BI191-1),0)</f>
        <v>0</v>
      </c>
      <c r="BK191" s="153"/>
      <c r="BL191" s="140">
        <f>IF(((BK191&gt;=1)*AND(BK191&lt;=BK$5)),BK$9*(1-BK$7)^(BK191-1),0)</f>
        <v>0</v>
      </c>
      <c r="BM191" s="291"/>
      <c r="BN191" s="262">
        <f>IF(((BM191&gt;=1)*AND(BM191&lt;=BM$5)),BM$9*(1-BM$7)^(BM191-1),0)</f>
        <v>0</v>
      </c>
    </row>
    <row r="192" spans="1:66" ht="18" customHeight="1" x14ac:dyDescent="0.15">
      <c r="A192" s="112">
        <f>RANK($H192,($H$11:$H$222),0)</f>
        <v>89</v>
      </c>
      <c r="B192" s="168" t="s">
        <v>170</v>
      </c>
      <c r="C192" s="112" t="s">
        <v>156</v>
      </c>
      <c r="D192" s="183">
        <f>LARGE((K192,M192,O192,Q192,S192,U192,W192,Y192,AA192,AC192,AE192,AG192,AI192,AK192,AM192,AU192,AX192,AZ192,BB192,BD192,BF192,BH192,BJ192,BL192,BN192),1)</f>
        <v>0</v>
      </c>
      <c r="E192" s="183">
        <f>LARGE((K192,M192,O192,Q192,S192,U192,W192,Y192,AA192,AC192,AE192,AG192,AI192,AK192,AM192,AU192,AX192,AZ192,BB192,BD192,BF192,BH192,BJ192,BL192,BN192),2)</f>
        <v>0</v>
      </c>
      <c r="F192" s="183">
        <f>LARGE((K192,M192,O192,Q192,S192,U192,W192,Y192,AA192,AC192,AE192,AG192,AI192,AK192,AM192,AU192,AX192),3)</f>
        <v>0</v>
      </c>
      <c r="G192" s="286"/>
      <c r="H192" s="110">
        <f>SUM(D192:G192)</f>
        <v>0</v>
      </c>
      <c r="I192" s="240"/>
      <c r="J192" s="116"/>
      <c r="K192" s="140">
        <f>IF(((J192&gt;=1)*AND(J192&lt;=J$5)),J$9*(1-J$7)^(J192-1),0)</f>
        <v>0</v>
      </c>
      <c r="L192" s="96"/>
      <c r="M192" s="140">
        <f>IF(((L192&gt;=1)*AND(L192&lt;=L$5)),L$9*(1-L$7)^(L192-1),0)</f>
        <v>0</v>
      </c>
      <c r="N192" s="116"/>
      <c r="O192" s="140">
        <f>IF(((N192&gt;=1)*AND(N192&lt;=N$5)),N$9*(1-N$7)^(N192-1),0)</f>
        <v>0</v>
      </c>
      <c r="P192" s="116"/>
      <c r="Q192" s="140">
        <f>IF(((P192&gt;=1)*AND(P192&lt;=P$5)),P$9*(1-P$7)^(P192-1),0)</f>
        <v>0</v>
      </c>
      <c r="R192" s="116"/>
      <c r="S192" s="140">
        <f>IF(((R192&gt;=1)*AND(R192&lt;=R$5)),R$9*(1-R$7)^(R192-1),0)</f>
        <v>0</v>
      </c>
      <c r="T192" s="116"/>
      <c r="U192" s="140">
        <f>IF(((T192&gt;=1)*AND(T192&lt;=T$5)),T$9*(1-T$7)^(T192-1),0)</f>
        <v>0</v>
      </c>
      <c r="V192" s="116"/>
      <c r="W192" s="140">
        <f>IF(((V192&gt;=1)*AND(V192&lt;=V$5)),V$9*(1-V$7)^(V192-1),0)</f>
        <v>0</v>
      </c>
      <c r="X192" s="116"/>
      <c r="Y192" s="140">
        <f>IF(((X192&gt;=1)*AND(X192&lt;=X$5)),X$9*(1-X$7)^(X192-1),0)</f>
        <v>0</v>
      </c>
      <c r="Z192" s="141"/>
      <c r="AA192" s="140">
        <f>IF(((Z192&gt;=1)*AND(Z192&lt;=Z$5)),Z$9*(1-Z$7)^(Z192-1),0)</f>
        <v>0</v>
      </c>
      <c r="AB192" s="141"/>
      <c r="AC192" s="140">
        <f>IF(((AB192&gt;=1)*AND(AB192&lt;=AB$5)),AB$9*(1-AB$7)^(AB192-1),0)</f>
        <v>0</v>
      </c>
      <c r="AD192" s="116"/>
      <c r="AE192" s="140">
        <f>IF(((AD192&gt;=1)*AND(AD192&lt;=AD$5)),AD$9*(1-AD$7)^(AD192-1),0)</f>
        <v>0</v>
      </c>
      <c r="AF192" s="116"/>
      <c r="AG192" s="140">
        <f>IF(((AF192&gt;=1)*AND(AF192&lt;=AF$5)),AF$9*(1-AF$7)^(AF192-1),0)</f>
        <v>0</v>
      </c>
      <c r="AH192" s="116"/>
      <c r="AI192" s="140">
        <f>IF(((AH192&gt;=1)*AND(AH192&lt;=AH$5)),AH$9*(1-AH$7)^(AH192-1),0)</f>
        <v>0</v>
      </c>
      <c r="AJ192" s="116"/>
      <c r="AK192" s="140">
        <f>IF(((AJ192&gt;=1)*AND(AJ192&lt;=AJ$5)),AJ$9*(1-AJ$7)^(AJ192-1),0)</f>
        <v>0</v>
      </c>
      <c r="AL192" s="116"/>
      <c r="AM192" s="140">
        <f>IF(((AL192&gt;=1)*AND(AL192&lt;=AL$4)),AL$9*(1-AL$7)^(AL192-1),0)</f>
        <v>0</v>
      </c>
      <c r="AN192" s="155"/>
      <c r="AO192" s="156">
        <f>IF(((AN192&gt;=1)*AND(AN192&lt;=AN$4)),AN$9*(1-AN$7)^(AN192-1),0)</f>
        <v>0</v>
      </c>
      <c r="AP192" s="116"/>
      <c r="AQ192" s="140">
        <f>IF(((AP192&gt;=1)*AND(AP192&lt;=AP$4)),AP$9*(1-AP$7)^(AP192-1),0)</f>
        <v>0</v>
      </c>
      <c r="AR192" s="291"/>
      <c r="AS192" s="239">
        <f>IF(((AR192&gt;=1)*AND(AR192&lt;=AR$4)),AR$9*(1-AR$7)^(AR192-1),0)</f>
        <v>0</v>
      </c>
      <c r="AT192" s="291"/>
      <c r="AU192" s="140">
        <f>IF(((AT192&gt;=1)*AND(AT192&lt;=AT$5)),AT$9*(1-AT$7)^(AT192-1),0)</f>
        <v>0</v>
      </c>
      <c r="AV192" s="153"/>
      <c r="AW192" s="116"/>
      <c r="AX192" s="140">
        <f>LARGE((AZ192,BB192,BD192,BF192,BH192,BJ192,BL192,BN192),1)</f>
        <v>0</v>
      </c>
      <c r="AY192" s="116"/>
      <c r="AZ192" s="140">
        <f>IF(((AY192&gt;=1)*AND(AY192&lt;=AY$5)),AY$9*(1-AY$7)^(AY192-1),0)</f>
        <v>0</v>
      </c>
      <c r="BA192" s="116"/>
      <c r="BB192" s="140">
        <f>IF(((BA192&gt;=1)*AND(BA192&lt;=BA$5)),BA$9*(1-BA$7)^(BA192-1),0)</f>
        <v>0</v>
      </c>
      <c r="BC192" s="153"/>
      <c r="BD192" s="140">
        <f>IF(((BC192&gt;=1)*AND(BC192&lt;=BC$5)),BC$9*(1-BC$7)^(BC192-1),0)</f>
        <v>0</v>
      </c>
      <c r="BE192" s="153"/>
      <c r="BF192" s="140">
        <f>IF(((BE192&gt;=1)*AND(BE192&lt;=BE$5)),BE$9*(1-BE$7)^(BE192-1),0)</f>
        <v>0</v>
      </c>
      <c r="BG192" s="153"/>
      <c r="BH192" s="140">
        <f>IF(((BG192&gt;=1)*AND(BG192&lt;=BG$5)),BG$9*(1-BG$7)^(BG192-1),0)</f>
        <v>0</v>
      </c>
      <c r="BI192" s="153"/>
      <c r="BJ192" s="140">
        <f>IF(((BI192&gt;=1)*AND(BI192&lt;=BI$5)),BI$9*(1-BI$7)^(BI192-1),0)</f>
        <v>0</v>
      </c>
      <c r="BK192" s="153"/>
      <c r="BL192" s="140">
        <f>IF(((BK192&gt;=1)*AND(BK192&lt;=BK$5)),BK$9*(1-BK$7)^(BK192-1),0)</f>
        <v>0</v>
      </c>
      <c r="BM192" s="291"/>
      <c r="BN192" s="262">
        <f>IF(((BM192&gt;=1)*AND(BM192&lt;=BM$5)),BM$9*(1-BM$7)^(BM192-1),0)</f>
        <v>0</v>
      </c>
    </row>
    <row r="193" spans="1:66" ht="18" customHeight="1" x14ac:dyDescent="0.15">
      <c r="A193" s="112">
        <f>RANK($H193,($H$11:$H$222),0)</f>
        <v>89</v>
      </c>
      <c r="B193" s="168" t="s">
        <v>173</v>
      </c>
      <c r="C193" s="112" t="s">
        <v>69</v>
      </c>
      <c r="D193" s="183">
        <f>LARGE((K193,M193,O193,Q193,S193,U193,W193,Y193,AA193,AC193,AE193,AG193,AI193,AK193,AM193,AU193,AX193,AZ193,BB193,BD193,BF193,BH193,BJ193,BL193,BN193),1)</f>
        <v>0</v>
      </c>
      <c r="E193" s="183">
        <f>LARGE((K193,M193,O193,Q193,S193,U193,W193,Y193,AA193,AC193,AE193,AG193,AI193,AK193,AM193,AU193,AX193,AZ193,BB193,BD193,BF193,BH193,BJ193,BL193,BN193),2)</f>
        <v>0</v>
      </c>
      <c r="F193" s="183">
        <f>LARGE((K193,M193,O193,Q193,S193,U193,W193,Y193,AA193,AC193,AE193,AG193,AI193,AK193,AM193,AU193,AX193),3)</f>
        <v>0</v>
      </c>
      <c r="G193" s="286"/>
      <c r="H193" s="110">
        <f>SUM(D193:G193)</f>
        <v>0</v>
      </c>
      <c r="I193" s="240"/>
      <c r="J193" s="116"/>
      <c r="K193" s="140">
        <f>IF(((J193&gt;=1)*AND(J193&lt;=J$5)),J$9*(1-J$7)^(J193-1),0)</f>
        <v>0</v>
      </c>
      <c r="L193" s="96"/>
      <c r="M193" s="140">
        <f>IF(((L193&gt;=1)*AND(L193&lt;=L$5)),L$9*(1-L$7)^(L193-1),0)</f>
        <v>0</v>
      </c>
      <c r="N193" s="116"/>
      <c r="O193" s="140">
        <f>IF(((N193&gt;=1)*AND(N193&lt;=N$5)),N$9*(1-N$7)^(N193-1),0)</f>
        <v>0</v>
      </c>
      <c r="P193" s="116"/>
      <c r="Q193" s="140">
        <f>IF(((P193&gt;=1)*AND(P193&lt;=P$5)),P$9*(1-P$7)^(P193-1),0)</f>
        <v>0</v>
      </c>
      <c r="R193" s="116"/>
      <c r="S193" s="140">
        <f>IF(((R193&gt;=1)*AND(R193&lt;=R$5)),R$9*(1-R$7)^(R193-1),0)</f>
        <v>0</v>
      </c>
      <c r="T193" s="116"/>
      <c r="U193" s="140">
        <f>IF(((T193&gt;=1)*AND(T193&lt;=T$5)),T$9*(1-T$7)^(T193-1),0)</f>
        <v>0</v>
      </c>
      <c r="V193" s="116"/>
      <c r="W193" s="140">
        <f>IF(((V193&gt;=1)*AND(V193&lt;=V$5)),V$9*(1-V$7)^(V193-1),0)</f>
        <v>0</v>
      </c>
      <c r="X193" s="116"/>
      <c r="Y193" s="140">
        <f>IF(((X193&gt;=1)*AND(X193&lt;=X$5)),X$9*(1-X$7)^(X193-1),0)</f>
        <v>0</v>
      </c>
      <c r="Z193" s="141"/>
      <c r="AA193" s="140">
        <f>IF(((Z193&gt;=1)*AND(Z193&lt;=Z$5)),Z$9*(1-Z$7)^(Z193-1),0)</f>
        <v>0</v>
      </c>
      <c r="AB193" s="141"/>
      <c r="AC193" s="140">
        <f>IF(((AB193&gt;=1)*AND(AB193&lt;=AB$5)),AB$9*(1-AB$7)^(AB193-1),0)</f>
        <v>0</v>
      </c>
      <c r="AD193" s="116"/>
      <c r="AE193" s="140">
        <f>IF(((AD193&gt;=1)*AND(AD193&lt;=AD$5)),AD$9*(1-AD$7)^(AD193-1),0)</f>
        <v>0</v>
      </c>
      <c r="AF193" s="116"/>
      <c r="AG193" s="140">
        <f>IF(((AF193&gt;=1)*AND(AF193&lt;=AF$5)),AF$9*(1-AF$7)^(AF193-1),0)</f>
        <v>0</v>
      </c>
      <c r="AH193" s="116"/>
      <c r="AI193" s="140">
        <f>IF(((AH193&gt;=1)*AND(AH193&lt;=AH$5)),AH$9*(1-AH$7)^(AH193-1),0)</f>
        <v>0</v>
      </c>
      <c r="AJ193" s="116"/>
      <c r="AK193" s="140">
        <f>IF(((AJ193&gt;=1)*AND(AJ193&lt;=AJ$5)),AJ$9*(1-AJ$7)^(AJ193-1),0)</f>
        <v>0</v>
      </c>
      <c r="AL193" s="116"/>
      <c r="AM193" s="140">
        <f>IF(((AL193&gt;=1)*AND(AL193&lt;=AL$4)),AL$9*(1-AL$7)^(AL193-1),0)</f>
        <v>0</v>
      </c>
      <c r="AN193" s="155"/>
      <c r="AO193" s="156">
        <f>IF(((AN193&gt;=1)*AND(AN193&lt;=AN$4)),AN$9*(1-AN$7)^(AN193-1),0)</f>
        <v>0</v>
      </c>
      <c r="AP193" s="116"/>
      <c r="AQ193" s="140">
        <f>IF(((AP193&gt;=1)*AND(AP193&lt;=AP$4)),AP$9*(1-AP$7)^(AP193-1),0)</f>
        <v>0</v>
      </c>
      <c r="AR193" s="291"/>
      <c r="AS193" s="239">
        <f>IF(((AR193&gt;=1)*AND(AR193&lt;=AR$4)),AR$9*(1-AR$7)^(AR193-1),0)</f>
        <v>0</v>
      </c>
      <c r="AT193" s="291"/>
      <c r="AU193" s="140">
        <f>IF(((AT193&gt;=1)*AND(AT193&lt;=AT$5)),AT$9*(1-AT$7)^(AT193-1),0)</f>
        <v>0</v>
      </c>
      <c r="AV193" s="153"/>
      <c r="AW193" s="116"/>
      <c r="AX193" s="140">
        <f>LARGE((AZ193,BB193,BD193,BF193,BH193,BJ193,BL193,BN193),1)</f>
        <v>0</v>
      </c>
      <c r="AY193" s="116"/>
      <c r="AZ193" s="140">
        <f>IF(((AY193&gt;=1)*AND(AY193&lt;=AY$5)),AY$9*(1-AY$7)^(AY193-1),0)</f>
        <v>0</v>
      </c>
      <c r="BA193" s="116"/>
      <c r="BB193" s="140">
        <f>IF(((BA193&gt;=1)*AND(BA193&lt;=BA$5)),BA$9*(1-BA$7)^(BA193-1),0)</f>
        <v>0</v>
      </c>
      <c r="BC193" s="153"/>
      <c r="BD193" s="140">
        <f>IF(((BC193&gt;=1)*AND(BC193&lt;=BC$5)),BC$9*(1-BC$7)^(BC193-1),0)</f>
        <v>0</v>
      </c>
      <c r="BE193" s="153"/>
      <c r="BF193" s="140">
        <f>IF(((BE193&gt;=1)*AND(BE193&lt;=BE$5)),BE$9*(1-BE$7)^(BE193-1),0)</f>
        <v>0</v>
      </c>
      <c r="BG193" s="153"/>
      <c r="BH193" s="140">
        <f>IF(((BG193&gt;=1)*AND(BG193&lt;=BG$5)),BG$9*(1-BG$7)^(BG193-1),0)</f>
        <v>0</v>
      </c>
      <c r="BI193" s="153"/>
      <c r="BJ193" s="140">
        <f>IF(((BI193&gt;=1)*AND(BI193&lt;=BI$5)),BI$9*(1-BI$7)^(BI193-1),0)</f>
        <v>0</v>
      </c>
      <c r="BK193" s="153"/>
      <c r="BL193" s="140">
        <f>IF(((BK193&gt;=1)*AND(BK193&lt;=BK$5)),BK$9*(1-BK$7)^(BK193-1),0)</f>
        <v>0</v>
      </c>
      <c r="BM193" s="291"/>
      <c r="BN193" s="262">
        <f>IF(((BM193&gt;=1)*AND(BM193&lt;=BM$5)),BM$9*(1-BM$7)^(BM193-1),0)</f>
        <v>0</v>
      </c>
    </row>
    <row r="194" spans="1:66" ht="18" customHeight="1" x14ac:dyDescent="0.15">
      <c r="A194" s="112">
        <f>RANK($H194,($H$11:$H$222),0)</f>
        <v>89</v>
      </c>
      <c r="B194" s="168" t="s">
        <v>132</v>
      </c>
      <c r="C194" s="112" t="s">
        <v>69</v>
      </c>
      <c r="D194" s="183">
        <f>LARGE((K194,M194,O194,Q194,S194,U194,W194,Y194,AA194,AC194,AE194,AG194,AI194,AK194,AM194,AU194,AX194,AZ194,BB194,BD194,BF194,BH194,BJ194,BL194,BN194),1)</f>
        <v>0</v>
      </c>
      <c r="E194" s="183">
        <f>LARGE((K194,M194,O194,Q194,S194,U194,W194,Y194,AA194,AC194,AE194,AG194,AI194,AK194,AM194,AU194,AX194,AZ194,BB194,BD194,BF194,BH194,BJ194,BL194,BN194),2)</f>
        <v>0</v>
      </c>
      <c r="F194" s="183">
        <f>LARGE((K194,M194,O194,Q194,S194,U194,W194,Y194,AA194,AC194,AE194,AG194,AI194,AK194,AM194,AU194,AX194),3)</f>
        <v>0</v>
      </c>
      <c r="G194" s="286"/>
      <c r="H194" s="110">
        <f>SUM(D194:G194)</f>
        <v>0</v>
      </c>
      <c r="I194" s="240"/>
      <c r="J194" s="116"/>
      <c r="K194" s="140">
        <f>IF(((J194&gt;=1)*AND(J194&lt;=J$5)),J$9*(1-J$7)^(J194-1),0)</f>
        <v>0</v>
      </c>
      <c r="L194" s="96"/>
      <c r="M194" s="140">
        <f>IF(((L194&gt;=1)*AND(L194&lt;=L$5)),L$9*(1-L$7)^(L194-1),0)</f>
        <v>0</v>
      </c>
      <c r="N194" s="116"/>
      <c r="O194" s="140">
        <f>IF(((N194&gt;=1)*AND(N194&lt;=N$5)),N$9*(1-N$7)^(N194-1),0)</f>
        <v>0</v>
      </c>
      <c r="P194" s="116"/>
      <c r="Q194" s="140">
        <f>IF(((P194&gt;=1)*AND(P194&lt;=P$5)),P$9*(1-P$7)^(P194-1),0)</f>
        <v>0</v>
      </c>
      <c r="R194" s="116"/>
      <c r="S194" s="140">
        <f>IF(((R194&gt;=1)*AND(R194&lt;=R$5)),R$9*(1-R$7)^(R194-1),0)</f>
        <v>0</v>
      </c>
      <c r="T194" s="116"/>
      <c r="U194" s="140">
        <f>IF(((T194&gt;=1)*AND(T194&lt;=T$5)),T$9*(1-T$7)^(T194-1),0)</f>
        <v>0</v>
      </c>
      <c r="V194" s="116"/>
      <c r="W194" s="140">
        <f>IF(((V194&gt;=1)*AND(V194&lt;=V$5)),V$9*(1-V$7)^(V194-1),0)</f>
        <v>0</v>
      </c>
      <c r="X194" s="116"/>
      <c r="Y194" s="140">
        <f>IF(((X194&gt;=1)*AND(X194&lt;=X$5)),X$9*(1-X$7)^(X194-1),0)</f>
        <v>0</v>
      </c>
      <c r="Z194" s="141"/>
      <c r="AA194" s="140">
        <f>IF(((Z194&gt;=1)*AND(Z194&lt;=Z$5)),Z$9*(1-Z$7)^(Z194-1),0)</f>
        <v>0</v>
      </c>
      <c r="AB194" s="141"/>
      <c r="AC194" s="140">
        <f>IF(((AB194&gt;=1)*AND(AB194&lt;=AB$5)),AB$9*(1-AB$7)^(AB194-1),0)</f>
        <v>0</v>
      </c>
      <c r="AD194" s="116"/>
      <c r="AE194" s="140">
        <f>IF(((AD194&gt;=1)*AND(AD194&lt;=AD$5)),AD$9*(1-AD$7)^(AD194-1),0)</f>
        <v>0</v>
      </c>
      <c r="AF194" s="116"/>
      <c r="AG194" s="140">
        <f>IF(((AF194&gt;=1)*AND(AF194&lt;=AF$5)),AF$9*(1-AF$7)^(AF194-1),0)</f>
        <v>0</v>
      </c>
      <c r="AH194" s="116"/>
      <c r="AI194" s="140">
        <f>IF(((AH194&gt;=1)*AND(AH194&lt;=AH$5)),AH$9*(1-AH$7)^(AH194-1),0)</f>
        <v>0</v>
      </c>
      <c r="AJ194" s="116"/>
      <c r="AK194" s="140">
        <f>IF(((AJ194&gt;=1)*AND(AJ194&lt;=AJ$5)),AJ$9*(1-AJ$7)^(AJ194-1),0)</f>
        <v>0</v>
      </c>
      <c r="AL194" s="116"/>
      <c r="AM194" s="140">
        <f>IF(((AL194&gt;=1)*AND(AL194&lt;=AL$4)),AL$9*(1-AL$7)^(AL194-1),0)</f>
        <v>0</v>
      </c>
      <c r="AN194" s="155"/>
      <c r="AO194" s="156">
        <f>IF(((AN194&gt;=1)*AND(AN194&lt;=AN$4)),AN$9*(1-AN$7)^(AN194-1),0)</f>
        <v>0</v>
      </c>
      <c r="AP194" s="116"/>
      <c r="AQ194" s="140">
        <f>IF(((AP194&gt;=1)*AND(AP194&lt;=AP$4)),AP$9*(1-AP$7)^(AP194-1),0)</f>
        <v>0</v>
      </c>
      <c r="AR194" s="291"/>
      <c r="AS194" s="239">
        <f>IF(((AR194&gt;=1)*AND(AR194&lt;=AR$4)),AR$9*(1-AR$7)^(AR194-1),0)</f>
        <v>0</v>
      </c>
      <c r="AT194" s="291"/>
      <c r="AU194" s="140">
        <f>IF(((AT194&gt;=1)*AND(AT194&lt;=AT$5)),AT$9*(1-AT$7)^(AT194-1),0)</f>
        <v>0</v>
      </c>
      <c r="AV194" s="153"/>
      <c r="AW194" s="116"/>
      <c r="AX194" s="140">
        <f>LARGE((AZ194,BB194,BD194,BF194,BH194,BJ194,BL194,BN194),1)</f>
        <v>0</v>
      </c>
      <c r="AY194" s="116"/>
      <c r="AZ194" s="140">
        <f>IF(((AY194&gt;=1)*AND(AY194&lt;=AY$5)),AY$9*(1-AY$7)^(AY194-1),0)</f>
        <v>0</v>
      </c>
      <c r="BA194" s="116"/>
      <c r="BB194" s="140">
        <f>IF(((BA194&gt;=1)*AND(BA194&lt;=BA$5)),BA$9*(1-BA$7)^(BA194-1),0)</f>
        <v>0</v>
      </c>
      <c r="BC194" s="153"/>
      <c r="BD194" s="140">
        <f>IF(((BC194&gt;=1)*AND(BC194&lt;=BC$5)),BC$9*(1-BC$7)^(BC194-1),0)</f>
        <v>0</v>
      </c>
      <c r="BE194" s="153"/>
      <c r="BF194" s="140">
        <f>IF(((BE194&gt;=1)*AND(BE194&lt;=BE$5)),BE$9*(1-BE$7)^(BE194-1),0)</f>
        <v>0</v>
      </c>
      <c r="BG194" s="153"/>
      <c r="BH194" s="140">
        <f>IF(((BG194&gt;=1)*AND(BG194&lt;=BG$5)),BG$9*(1-BG$7)^(BG194-1),0)</f>
        <v>0</v>
      </c>
      <c r="BI194" s="153"/>
      <c r="BJ194" s="140">
        <f>IF(((BI194&gt;=1)*AND(BI194&lt;=BI$5)),BI$9*(1-BI$7)^(BI194-1),0)</f>
        <v>0</v>
      </c>
      <c r="BK194" s="153"/>
      <c r="BL194" s="140">
        <f>IF(((BK194&gt;=1)*AND(BK194&lt;=BK$5)),BK$9*(1-BK$7)^(BK194-1),0)</f>
        <v>0</v>
      </c>
      <c r="BM194" s="291"/>
      <c r="BN194" s="262">
        <f>IF(((BM194&gt;=1)*AND(BM194&lt;=BM$5)),BM$9*(1-BM$7)^(BM194-1),0)</f>
        <v>0</v>
      </c>
    </row>
    <row r="195" spans="1:66" ht="18" customHeight="1" x14ac:dyDescent="0.15">
      <c r="A195" s="112">
        <f>RANK($H195,($H$11:$H$222),0)</f>
        <v>89</v>
      </c>
      <c r="B195" s="168" t="s">
        <v>161</v>
      </c>
      <c r="C195" s="112" t="s">
        <v>116</v>
      </c>
      <c r="D195" s="183">
        <f>LARGE((K195,M195,O195,Q195,S195,U195,W195,Y195,AA195,AC195,AE195,AG195,AI195,AK195,AM195,AU195,AX195,AZ195,BB195,BD195,BF195,BH195,BJ195,BL195,BN195),1)</f>
        <v>0</v>
      </c>
      <c r="E195" s="183">
        <f>LARGE((K195,M195,O195,Q195,S195,U195,W195,Y195,AA195,AC195,AE195,AG195,AI195,AK195,AM195,AU195,AX195,AZ195,BB195,BD195,BF195,BH195,BJ195,BL195,BN195),2)</f>
        <v>0</v>
      </c>
      <c r="F195" s="183">
        <f>LARGE((K195,M195,O195,Q195,S195,U195,W195,Y195,AA195,AC195,AE195,AG195,AI195,AK195,AM195,AU195,AX195),3)</f>
        <v>0</v>
      </c>
      <c r="G195" s="286"/>
      <c r="H195" s="110">
        <f>SUM(D195:G195)</f>
        <v>0</v>
      </c>
      <c r="I195" s="240"/>
      <c r="J195" s="116"/>
      <c r="K195" s="140">
        <f>IF(((J195&gt;=1)*AND(J195&lt;=J$5)),J$9*(1-J$7)^(J195-1),0)</f>
        <v>0</v>
      </c>
      <c r="L195" s="96"/>
      <c r="M195" s="140">
        <f>IF(((L195&gt;=1)*AND(L195&lt;=L$5)),L$9*(1-L$7)^(L195-1),0)</f>
        <v>0</v>
      </c>
      <c r="N195" s="116"/>
      <c r="O195" s="140">
        <f>IF(((N195&gt;=1)*AND(N195&lt;=N$5)),N$9*(1-N$7)^(N195-1),0)</f>
        <v>0</v>
      </c>
      <c r="P195" s="116"/>
      <c r="Q195" s="140">
        <f>IF(((P195&gt;=1)*AND(P195&lt;=P$5)),P$9*(1-P$7)^(P195-1),0)</f>
        <v>0</v>
      </c>
      <c r="R195" s="116"/>
      <c r="S195" s="140">
        <f>IF(((R195&gt;=1)*AND(R195&lt;=R$5)),R$9*(1-R$7)^(R195-1),0)</f>
        <v>0</v>
      </c>
      <c r="T195" s="116"/>
      <c r="U195" s="140">
        <f>IF(((T195&gt;=1)*AND(T195&lt;=T$5)),T$9*(1-T$7)^(T195-1),0)</f>
        <v>0</v>
      </c>
      <c r="V195" s="116"/>
      <c r="W195" s="140">
        <f>IF(((V195&gt;=1)*AND(V195&lt;=V$5)),V$9*(1-V$7)^(V195-1),0)</f>
        <v>0</v>
      </c>
      <c r="X195" s="116"/>
      <c r="Y195" s="140">
        <f>IF(((X195&gt;=1)*AND(X195&lt;=X$5)),X$9*(1-X$7)^(X195-1),0)</f>
        <v>0</v>
      </c>
      <c r="Z195" s="141"/>
      <c r="AA195" s="140">
        <f>IF(((Z195&gt;=1)*AND(Z195&lt;=Z$5)),Z$9*(1-Z$7)^(Z195-1),0)</f>
        <v>0</v>
      </c>
      <c r="AB195" s="141"/>
      <c r="AC195" s="140">
        <f>IF(((AB195&gt;=1)*AND(AB195&lt;=AB$5)),AB$9*(1-AB$7)^(AB195-1),0)</f>
        <v>0</v>
      </c>
      <c r="AD195" s="116"/>
      <c r="AE195" s="140">
        <f>IF(((AD195&gt;=1)*AND(AD195&lt;=AD$5)),AD$9*(1-AD$7)^(AD195-1),0)</f>
        <v>0</v>
      </c>
      <c r="AF195" s="116"/>
      <c r="AG195" s="140">
        <f>IF(((AF195&gt;=1)*AND(AF195&lt;=AF$5)),AF$9*(1-AF$7)^(AF195-1),0)</f>
        <v>0</v>
      </c>
      <c r="AH195" s="116"/>
      <c r="AI195" s="140">
        <f>IF(((AH195&gt;=1)*AND(AH195&lt;=AH$5)),AH$9*(1-AH$7)^(AH195-1),0)</f>
        <v>0</v>
      </c>
      <c r="AJ195" s="116"/>
      <c r="AK195" s="140">
        <f>IF(((AJ195&gt;=1)*AND(AJ195&lt;=AJ$5)),AJ$9*(1-AJ$7)^(AJ195-1),0)</f>
        <v>0</v>
      </c>
      <c r="AL195" s="116"/>
      <c r="AM195" s="140">
        <f>IF(((AL195&gt;=1)*AND(AL195&lt;=AL$4)),AL$9*(1-AL$7)^(AL195-1),0)</f>
        <v>0</v>
      </c>
      <c r="AN195" s="155"/>
      <c r="AO195" s="156">
        <f>IF(((AN195&gt;=1)*AND(AN195&lt;=AN$4)),AN$9*(1-AN$7)^(AN195-1),0)</f>
        <v>0</v>
      </c>
      <c r="AP195" s="116"/>
      <c r="AQ195" s="140">
        <f>IF(((AP195&gt;=1)*AND(AP195&lt;=AP$4)),AP$9*(1-AP$7)^(AP195-1),0)</f>
        <v>0</v>
      </c>
      <c r="AR195" s="291"/>
      <c r="AS195" s="239">
        <f>IF(((AR195&gt;=1)*AND(AR195&lt;=AR$4)),AR$9*(1-AR$7)^(AR195-1),0)</f>
        <v>0</v>
      </c>
      <c r="AT195" s="291"/>
      <c r="AU195" s="140">
        <f>IF(((AT195&gt;=1)*AND(AT195&lt;=AT$5)),AT$9*(1-AT$7)^(AT195-1),0)</f>
        <v>0</v>
      </c>
      <c r="AV195" s="153"/>
      <c r="AW195" s="116"/>
      <c r="AX195" s="140">
        <f>LARGE((AZ195,BB195,BD195,BF195,BH195,BJ195,BL195,BN195),1)</f>
        <v>0</v>
      </c>
      <c r="AY195" s="116"/>
      <c r="AZ195" s="140">
        <f>IF(((AY195&gt;=1)*AND(AY195&lt;=AY$5)),AY$9*(1-AY$7)^(AY195-1),0)</f>
        <v>0</v>
      </c>
      <c r="BA195" s="116"/>
      <c r="BB195" s="140">
        <f>IF(((BA195&gt;=1)*AND(BA195&lt;=BA$5)),BA$9*(1-BA$7)^(BA195-1),0)</f>
        <v>0</v>
      </c>
      <c r="BC195" s="153"/>
      <c r="BD195" s="140">
        <f>IF(((BC195&gt;=1)*AND(BC195&lt;=BC$5)),BC$9*(1-BC$7)^(BC195-1),0)</f>
        <v>0</v>
      </c>
      <c r="BE195" s="153"/>
      <c r="BF195" s="140">
        <f>IF(((BE195&gt;=1)*AND(BE195&lt;=BE$5)),BE$9*(1-BE$7)^(BE195-1),0)</f>
        <v>0</v>
      </c>
      <c r="BG195" s="153"/>
      <c r="BH195" s="140">
        <f>IF(((BG195&gt;=1)*AND(BG195&lt;=BG$5)),BG$9*(1-BG$7)^(BG195-1),0)</f>
        <v>0</v>
      </c>
      <c r="BI195" s="153"/>
      <c r="BJ195" s="140">
        <f>IF(((BI195&gt;=1)*AND(BI195&lt;=BI$5)),BI$9*(1-BI$7)^(BI195-1),0)</f>
        <v>0</v>
      </c>
      <c r="BK195" s="153"/>
      <c r="BL195" s="140">
        <f>IF(((BK195&gt;=1)*AND(BK195&lt;=BK$5)),BK$9*(1-BK$7)^(BK195-1),0)</f>
        <v>0</v>
      </c>
      <c r="BM195" s="291"/>
      <c r="BN195" s="262">
        <f>IF(((BM195&gt;=1)*AND(BM195&lt;=BM$5)),BM$9*(1-BM$7)^(BM195-1),0)</f>
        <v>0</v>
      </c>
    </row>
    <row r="196" spans="1:66" ht="18" customHeight="1" x14ac:dyDescent="0.15">
      <c r="A196" s="112">
        <f>RANK($H196,($H$11:$H$222),0)</f>
        <v>89</v>
      </c>
      <c r="B196" s="168" t="s">
        <v>171</v>
      </c>
      <c r="C196" s="112" t="s">
        <v>87</v>
      </c>
      <c r="D196" s="183">
        <f>LARGE((K196,M196,O196,Q196,S196,U196,W196,Y196,AA196,AC196,AE196,AG196,AI196,AK196,AM196,AU196,AX196,AZ196,BB196,BD196,BF196,BH196,BJ196,BL196,BN196),1)</f>
        <v>0</v>
      </c>
      <c r="E196" s="183">
        <f>LARGE((K196,M196,O196,Q196,S196,U196,W196,Y196,AA196,AC196,AE196,AG196,AI196,AK196,AM196,AU196,AX196,AZ196,BB196,BD196,BF196,BH196,BJ196,BL196,BN196),2)</f>
        <v>0</v>
      </c>
      <c r="F196" s="183">
        <f>LARGE((K196,M196,O196,Q196,S196,U196,W196,Y196,AA196,AC196,AE196,AG196,AI196,AK196,AM196,AU196,AX196),3)</f>
        <v>0</v>
      </c>
      <c r="G196" s="286"/>
      <c r="H196" s="110">
        <f>SUM(D196:G196)</f>
        <v>0</v>
      </c>
      <c r="I196" s="240"/>
      <c r="J196" s="116"/>
      <c r="K196" s="140">
        <f>IF(((J196&gt;=1)*AND(J196&lt;=J$5)),J$9*(1-J$7)^(J196-1),0)</f>
        <v>0</v>
      </c>
      <c r="L196" s="96"/>
      <c r="M196" s="140">
        <f>IF(((L196&gt;=1)*AND(L196&lt;=L$5)),L$9*(1-L$7)^(L196-1),0)</f>
        <v>0</v>
      </c>
      <c r="N196" s="116"/>
      <c r="O196" s="140">
        <f>IF(((N196&gt;=1)*AND(N196&lt;=N$5)),N$9*(1-N$7)^(N196-1),0)</f>
        <v>0</v>
      </c>
      <c r="P196" s="116"/>
      <c r="Q196" s="140">
        <f>IF(((P196&gt;=1)*AND(P196&lt;=P$5)),P$9*(1-P$7)^(P196-1),0)</f>
        <v>0</v>
      </c>
      <c r="R196" s="116"/>
      <c r="S196" s="140">
        <f>IF(((R196&gt;=1)*AND(R196&lt;=R$5)),R$9*(1-R$7)^(R196-1),0)</f>
        <v>0</v>
      </c>
      <c r="T196" s="116"/>
      <c r="U196" s="140">
        <f>IF(((T196&gt;=1)*AND(T196&lt;=T$5)),T$9*(1-T$7)^(T196-1),0)</f>
        <v>0</v>
      </c>
      <c r="V196" s="116"/>
      <c r="W196" s="140">
        <f>IF(((V196&gt;=1)*AND(V196&lt;=V$5)),V$9*(1-V$7)^(V196-1),0)</f>
        <v>0</v>
      </c>
      <c r="X196" s="116"/>
      <c r="Y196" s="140">
        <f>IF(((X196&gt;=1)*AND(X196&lt;=X$5)),X$9*(1-X$7)^(X196-1),0)</f>
        <v>0</v>
      </c>
      <c r="Z196" s="141"/>
      <c r="AA196" s="140">
        <f>IF(((Z196&gt;=1)*AND(Z196&lt;=Z$5)),Z$9*(1-Z$7)^(Z196-1),0)</f>
        <v>0</v>
      </c>
      <c r="AB196" s="141"/>
      <c r="AC196" s="140">
        <f>IF(((AB196&gt;=1)*AND(AB196&lt;=AB$5)),AB$9*(1-AB$7)^(AB196-1),0)</f>
        <v>0</v>
      </c>
      <c r="AD196" s="116"/>
      <c r="AE196" s="140">
        <f>IF(((AD196&gt;=1)*AND(AD196&lt;=AD$5)),AD$9*(1-AD$7)^(AD196-1),0)</f>
        <v>0</v>
      </c>
      <c r="AF196" s="116"/>
      <c r="AG196" s="140">
        <f>IF(((AF196&gt;=1)*AND(AF196&lt;=AF$5)),AF$9*(1-AF$7)^(AF196-1),0)</f>
        <v>0</v>
      </c>
      <c r="AH196" s="116"/>
      <c r="AI196" s="140">
        <f>IF(((AH196&gt;=1)*AND(AH196&lt;=AH$5)),AH$9*(1-AH$7)^(AH196-1),0)</f>
        <v>0</v>
      </c>
      <c r="AJ196" s="116"/>
      <c r="AK196" s="140">
        <f>IF(((AJ196&gt;=1)*AND(AJ196&lt;=AJ$5)),AJ$9*(1-AJ$7)^(AJ196-1),0)</f>
        <v>0</v>
      </c>
      <c r="AL196" s="116"/>
      <c r="AM196" s="140">
        <f>IF(((AL196&gt;=1)*AND(AL196&lt;=AL$4)),AL$9*(1-AL$7)^(AL196-1),0)</f>
        <v>0</v>
      </c>
      <c r="AN196" s="155"/>
      <c r="AO196" s="156">
        <f>IF(((AN196&gt;=1)*AND(AN196&lt;=AN$4)),AN$9*(1-AN$7)^(AN196-1),0)</f>
        <v>0</v>
      </c>
      <c r="AP196" s="116"/>
      <c r="AQ196" s="140">
        <f>IF(((AP196&gt;=1)*AND(AP196&lt;=AP$4)),AP$9*(1-AP$7)^(AP196-1),0)</f>
        <v>0</v>
      </c>
      <c r="AR196" s="291"/>
      <c r="AS196" s="239">
        <f>IF(((AR196&gt;=1)*AND(AR196&lt;=AR$4)),AR$9*(1-AR$7)^(AR196-1),0)</f>
        <v>0</v>
      </c>
      <c r="AT196" s="291"/>
      <c r="AU196" s="140">
        <f>IF(((AT196&gt;=1)*AND(AT196&lt;=AT$5)),AT$9*(1-AT$7)^(AT196-1),0)</f>
        <v>0</v>
      </c>
      <c r="AV196" s="153"/>
      <c r="AW196" s="116"/>
      <c r="AX196" s="140">
        <f>LARGE((AZ196,BB196,BD196,BF196,BH196,BJ196,BL196,BN196),1)</f>
        <v>0</v>
      </c>
      <c r="AY196" s="116"/>
      <c r="AZ196" s="140">
        <f>IF(((AY196&gt;=1)*AND(AY196&lt;=AY$5)),AY$9*(1-AY$7)^(AY196-1),0)</f>
        <v>0</v>
      </c>
      <c r="BA196" s="116"/>
      <c r="BB196" s="140">
        <f>IF(((BA196&gt;=1)*AND(BA196&lt;=BA$5)),BA$9*(1-BA$7)^(BA196-1),0)</f>
        <v>0</v>
      </c>
      <c r="BC196" s="153"/>
      <c r="BD196" s="140">
        <f>IF(((BC196&gt;=1)*AND(BC196&lt;=BC$5)),BC$9*(1-BC$7)^(BC196-1),0)</f>
        <v>0</v>
      </c>
      <c r="BE196" s="153"/>
      <c r="BF196" s="140">
        <f>IF(((BE196&gt;=1)*AND(BE196&lt;=BE$5)),BE$9*(1-BE$7)^(BE196-1),0)</f>
        <v>0</v>
      </c>
      <c r="BG196" s="153"/>
      <c r="BH196" s="140">
        <f>IF(((BG196&gt;=1)*AND(BG196&lt;=BG$5)),BG$9*(1-BG$7)^(BG196-1),0)</f>
        <v>0</v>
      </c>
      <c r="BI196" s="153"/>
      <c r="BJ196" s="140">
        <f>IF(((BI196&gt;=1)*AND(BI196&lt;=BI$5)),BI$9*(1-BI$7)^(BI196-1),0)</f>
        <v>0</v>
      </c>
      <c r="BK196" s="153"/>
      <c r="BL196" s="140">
        <f>IF(((BK196&gt;=1)*AND(BK196&lt;=BK$5)),BK$9*(1-BK$7)^(BK196-1),0)</f>
        <v>0</v>
      </c>
      <c r="BM196" s="291"/>
      <c r="BN196" s="262">
        <f>IF(((BM196&gt;=1)*AND(BM196&lt;=BM$5)),BM$9*(1-BM$7)^(BM196-1),0)</f>
        <v>0</v>
      </c>
    </row>
    <row r="197" spans="1:66" ht="18" customHeight="1" x14ac:dyDescent="0.15">
      <c r="A197" s="112">
        <f>RANK($H197,($H$11:$H$222),0)</f>
        <v>89</v>
      </c>
      <c r="B197" s="168" t="s">
        <v>164</v>
      </c>
      <c r="C197" s="112" t="s">
        <v>84</v>
      </c>
      <c r="D197" s="183">
        <f>LARGE((K197,M197,O197,Q197,S197,U197,W197,Y197,AA197,AC197,AE197,AG197,AI197,AK197,AM197,AU197,AX197,AZ197,BB197,BD197,BF197,BH197,BJ197,BL197,BN197),1)</f>
        <v>0</v>
      </c>
      <c r="E197" s="183">
        <f>LARGE((K197,M197,O197,Q197,S197,U197,W197,Y197,AA197,AC197,AE197,AG197,AI197,AK197,AM197,AU197,AX197,AZ197,BB197,BD197,BF197,BH197,BJ197,BL197,BN197),2)</f>
        <v>0</v>
      </c>
      <c r="F197" s="183">
        <f>LARGE((K197,M197,O197,Q197,S197,U197,W197,Y197,AA197,AC197,AE197,AG197,AI197,AK197,AM197,AU197,AX197),3)</f>
        <v>0</v>
      </c>
      <c r="G197" s="286"/>
      <c r="H197" s="110">
        <f>SUM(D197:G197)</f>
        <v>0</v>
      </c>
      <c r="I197" s="240"/>
      <c r="J197" s="116"/>
      <c r="K197" s="140">
        <f>IF(((J197&gt;=1)*AND(J197&lt;=J$5)),J$9*(1-J$7)^(J197-1),0)</f>
        <v>0</v>
      </c>
      <c r="L197" s="96"/>
      <c r="M197" s="140">
        <f>IF(((L197&gt;=1)*AND(L197&lt;=L$5)),L$9*(1-L$7)^(L197-1),0)</f>
        <v>0</v>
      </c>
      <c r="N197" s="116"/>
      <c r="O197" s="140">
        <f>IF(((N197&gt;=1)*AND(N197&lt;=N$5)),N$9*(1-N$7)^(N197-1),0)</f>
        <v>0</v>
      </c>
      <c r="P197" s="116"/>
      <c r="Q197" s="140">
        <f>IF(((P197&gt;=1)*AND(P197&lt;=P$5)),P$9*(1-P$7)^(P197-1),0)</f>
        <v>0</v>
      </c>
      <c r="R197" s="116"/>
      <c r="S197" s="140">
        <f>IF(((R197&gt;=1)*AND(R197&lt;=R$5)),R$9*(1-R$7)^(R197-1),0)</f>
        <v>0</v>
      </c>
      <c r="T197" s="116"/>
      <c r="U197" s="140">
        <f>IF(((T197&gt;=1)*AND(T197&lt;=T$5)),T$9*(1-T$7)^(T197-1),0)</f>
        <v>0</v>
      </c>
      <c r="V197" s="116"/>
      <c r="W197" s="140">
        <f>IF(((V197&gt;=1)*AND(V197&lt;=V$5)),V$9*(1-V$7)^(V197-1),0)</f>
        <v>0</v>
      </c>
      <c r="X197" s="116"/>
      <c r="Y197" s="140">
        <f>IF(((X197&gt;=1)*AND(X197&lt;=X$5)),X$9*(1-X$7)^(X197-1),0)</f>
        <v>0</v>
      </c>
      <c r="Z197" s="141"/>
      <c r="AA197" s="140">
        <f>IF(((Z197&gt;=1)*AND(Z197&lt;=Z$5)),Z$9*(1-Z$7)^(Z197-1),0)</f>
        <v>0</v>
      </c>
      <c r="AB197" s="141"/>
      <c r="AC197" s="140">
        <f>IF(((AB197&gt;=1)*AND(AB197&lt;=AB$5)),AB$9*(1-AB$7)^(AB197-1),0)</f>
        <v>0</v>
      </c>
      <c r="AD197" s="116"/>
      <c r="AE197" s="140">
        <f>IF(((AD197&gt;=1)*AND(AD197&lt;=AD$5)),AD$9*(1-AD$7)^(AD197-1),0)</f>
        <v>0</v>
      </c>
      <c r="AF197" s="116"/>
      <c r="AG197" s="140">
        <f>IF(((AF197&gt;=1)*AND(AF197&lt;=AF$5)),AF$9*(1-AF$7)^(AF197-1),0)</f>
        <v>0</v>
      </c>
      <c r="AH197" s="116"/>
      <c r="AI197" s="140">
        <f>IF(((AH197&gt;=1)*AND(AH197&lt;=AH$5)),AH$9*(1-AH$7)^(AH197-1),0)</f>
        <v>0</v>
      </c>
      <c r="AJ197" s="116"/>
      <c r="AK197" s="140">
        <f>IF(((AJ197&gt;=1)*AND(AJ197&lt;=AJ$5)),AJ$9*(1-AJ$7)^(AJ197-1),0)</f>
        <v>0</v>
      </c>
      <c r="AL197" s="116"/>
      <c r="AM197" s="140">
        <f>IF(((AL197&gt;=1)*AND(AL197&lt;=AL$4)),AL$9*(1-AL$7)^(AL197-1),0)</f>
        <v>0</v>
      </c>
      <c r="AN197" s="155"/>
      <c r="AO197" s="156">
        <f>IF(((AN197&gt;=1)*AND(AN197&lt;=AN$4)),AN$9*(1-AN$7)^(AN197-1),0)</f>
        <v>0</v>
      </c>
      <c r="AP197" s="116"/>
      <c r="AQ197" s="140">
        <f>IF(((AP197&gt;=1)*AND(AP197&lt;=AP$4)),AP$9*(1-AP$7)^(AP197-1),0)</f>
        <v>0</v>
      </c>
      <c r="AR197" s="291"/>
      <c r="AS197" s="239">
        <f>IF(((AR197&gt;=1)*AND(AR197&lt;=AR$4)),AR$9*(1-AR$7)^(AR197-1),0)</f>
        <v>0</v>
      </c>
      <c r="AT197" s="291"/>
      <c r="AU197" s="140">
        <f>IF(((AT197&gt;=1)*AND(AT197&lt;=AT$5)),AT$9*(1-AT$7)^(AT197-1),0)</f>
        <v>0</v>
      </c>
      <c r="AV197" s="153"/>
      <c r="AW197" s="116"/>
      <c r="AX197" s="140">
        <f>LARGE((AZ197,BB197,BD197,BF197,BH197,BJ197,BL197,BN197),1)</f>
        <v>0</v>
      </c>
      <c r="AY197" s="116"/>
      <c r="AZ197" s="140">
        <f>IF(((AY197&gt;=1)*AND(AY197&lt;=AY$5)),AY$9*(1-AY$7)^(AY197-1),0)</f>
        <v>0</v>
      </c>
      <c r="BA197" s="116"/>
      <c r="BB197" s="140">
        <f>IF(((BA197&gt;=1)*AND(BA197&lt;=BA$5)),BA$9*(1-BA$7)^(BA197-1),0)</f>
        <v>0</v>
      </c>
      <c r="BC197" s="153"/>
      <c r="BD197" s="140">
        <f>IF(((BC197&gt;=1)*AND(BC197&lt;=BC$5)),BC$9*(1-BC$7)^(BC197-1),0)</f>
        <v>0</v>
      </c>
      <c r="BE197" s="153"/>
      <c r="BF197" s="140">
        <f>IF(((BE197&gt;=1)*AND(BE197&lt;=BE$5)),BE$9*(1-BE$7)^(BE197-1),0)</f>
        <v>0</v>
      </c>
      <c r="BG197" s="153"/>
      <c r="BH197" s="140">
        <f>IF(((BG197&gt;=1)*AND(BG197&lt;=BG$5)),BG$9*(1-BG$7)^(BG197-1),0)</f>
        <v>0</v>
      </c>
      <c r="BI197" s="153"/>
      <c r="BJ197" s="140">
        <f>IF(((BI197&gt;=1)*AND(BI197&lt;=BI$5)),BI$9*(1-BI$7)^(BI197-1),0)</f>
        <v>0</v>
      </c>
      <c r="BK197" s="153"/>
      <c r="BL197" s="140">
        <f>IF(((BK197&gt;=1)*AND(BK197&lt;=BK$5)),BK$9*(1-BK$7)^(BK197-1),0)</f>
        <v>0</v>
      </c>
      <c r="BM197" s="291"/>
      <c r="BN197" s="262">
        <f>IF(((BM197&gt;=1)*AND(BM197&lt;=BM$5)),BM$9*(1-BM$7)^(BM197-1),0)</f>
        <v>0</v>
      </c>
    </row>
    <row r="198" spans="1:66" ht="18" customHeight="1" x14ac:dyDescent="0.15">
      <c r="A198" s="112">
        <f>RANK($H198,($H$11:$H$222),0)</f>
        <v>89</v>
      </c>
      <c r="B198" s="168" t="s">
        <v>120</v>
      </c>
      <c r="C198" s="112" t="s">
        <v>119</v>
      </c>
      <c r="D198" s="183">
        <f>LARGE((K198,M198,O198,Q198,S198,U198,W198,Y198,AA198,AC198,AE198,AG198,AI198,AK198,AM198,AU198,AX198,AZ198,BB198,BD198,BF198,BH198,BJ198,BL198,BN198),1)</f>
        <v>0</v>
      </c>
      <c r="E198" s="183">
        <f>LARGE((K198,M198,O198,Q198,S198,U198,W198,Y198,AA198,AC198,AE198,AG198,AI198,AK198,AM198,AU198,AX198,AZ198,BB198,BD198,BF198,BH198,BJ198,BL198,BN198),2)</f>
        <v>0</v>
      </c>
      <c r="F198" s="183">
        <f>LARGE((K198,M198,O198,Q198,S198,U198,W198,Y198,AA198,AC198,AE198,AG198,AI198,AK198,AM198,AU198,AX198),3)</f>
        <v>0</v>
      </c>
      <c r="G198" s="286"/>
      <c r="H198" s="110">
        <f>SUM(D198:G198)</f>
        <v>0</v>
      </c>
      <c r="I198" s="240"/>
      <c r="J198" s="116"/>
      <c r="K198" s="140">
        <f>IF(((J198&gt;=1)*AND(J198&lt;=J$5)),J$9*(1-J$7)^(J198-1),0)</f>
        <v>0</v>
      </c>
      <c r="L198" s="96"/>
      <c r="M198" s="140">
        <f>IF(((L198&gt;=1)*AND(L198&lt;=L$5)),L$9*(1-L$7)^(L198-1),0)</f>
        <v>0</v>
      </c>
      <c r="N198" s="116"/>
      <c r="O198" s="140">
        <f>IF(((N198&gt;=1)*AND(N198&lt;=N$5)),N$9*(1-N$7)^(N198-1),0)</f>
        <v>0</v>
      </c>
      <c r="P198" s="116"/>
      <c r="Q198" s="140">
        <f>IF(((P198&gt;=1)*AND(P198&lt;=P$5)),P$9*(1-P$7)^(P198-1),0)</f>
        <v>0</v>
      </c>
      <c r="R198" s="116"/>
      <c r="S198" s="140">
        <f>IF(((R198&gt;=1)*AND(R198&lt;=R$5)),R$9*(1-R$7)^(R198-1),0)</f>
        <v>0</v>
      </c>
      <c r="T198" s="116"/>
      <c r="U198" s="140">
        <f>IF(((T198&gt;=1)*AND(T198&lt;=T$5)),T$9*(1-T$7)^(T198-1),0)</f>
        <v>0</v>
      </c>
      <c r="V198" s="116"/>
      <c r="W198" s="140">
        <f>IF(((V198&gt;=1)*AND(V198&lt;=V$5)),V$9*(1-V$7)^(V198-1),0)</f>
        <v>0</v>
      </c>
      <c r="X198" s="116"/>
      <c r="Y198" s="140">
        <f>IF(((X198&gt;=1)*AND(X198&lt;=X$5)),X$9*(1-X$7)^(X198-1),0)</f>
        <v>0</v>
      </c>
      <c r="Z198" s="141"/>
      <c r="AA198" s="140">
        <f>IF(((Z198&gt;=1)*AND(Z198&lt;=Z$5)),Z$9*(1-Z$7)^(Z198-1),0)</f>
        <v>0</v>
      </c>
      <c r="AB198" s="141"/>
      <c r="AC198" s="140">
        <f>IF(((AB198&gt;=1)*AND(AB198&lt;=AB$5)),AB$9*(1-AB$7)^(AB198-1),0)</f>
        <v>0</v>
      </c>
      <c r="AD198" s="116"/>
      <c r="AE198" s="140">
        <f>IF(((AD198&gt;=1)*AND(AD198&lt;=AD$5)),AD$9*(1-AD$7)^(AD198-1),0)</f>
        <v>0</v>
      </c>
      <c r="AF198" s="116"/>
      <c r="AG198" s="140">
        <f>IF(((AF198&gt;=1)*AND(AF198&lt;=AF$5)),AF$9*(1-AF$7)^(AF198-1),0)</f>
        <v>0</v>
      </c>
      <c r="AH198" s="116"/>
      <c r="AI198" s="140">
        <f>IF(((AH198&gt;=1)*AND(AH198&lt;=AH$5)),AH$9*(1-AH$7)^(AH198-1),0)</f>
        <v>0</v>
      </c>
      <c r="AJ198" s="116"/>
      <c r="AK198" s="140">
        <f>IF(((AJ198&gt;=1)*AND(AJ198&lt;=AJ$5)),AJ$9*(1-AJ$7)^(AJ198-1),0)</f>
        <v>0</v>
      </c>
      <c r="AL198" s="116"/>
      <c r="AM198" s="140">
        <f>IF(((AL198&gt;=1)*AND(AL198&lt;=AL$4)),AL$9*(1-AL$7)^(AL198-1),0)</f>
        <v>0</v>
      </c>
      <c r="AN198" s="155"/>
      <c r="AO198" s="156">
        <f>IF(((AN198&gt;=1)*AND(AN198&lt;=AN$4)),AN$9*(1-AN$7)^(AN198-1),0)</f>
        <v>0</v>
      </c>
      <c r="AP198" s="116"/>
      <c r="AQ198" s="140">
        <f>IF(((AP198&gt;=1)*AND(AP198&lt;=AP$4)),AP$9*(1-AP$7)^(AP198-1),0)</f>
        <v>0</v>
      </c>
      <c r="AR198" s="291"/>
      <c r="AS198" s="239">
        <f>IF(((AR198&gt;=1)*AND(AR198&lt;=AR$4)),AR$9*(1-AR$7)^(AR198-1),0)</f>
        <v>0</v>
      </c>
      <c r="AT198" s="291"/>
      <c r="AU198" s="140">
        <f>IF(((AT198&gt;=1)*AND(AT198&lt;=AT$5)),AT$9*(1-AT$7)^(AT198-1),0)</f>
        <v>0</v>
      </c>
      <c r="AV198" s="153"/>
      <c r="AW198" s="116"/>
      <c r="AX198" s="140">
        <f>LARGE((AZ198,BB198,BD198,BF198,BH198,BJ198,BL198,BN198),1)</f>
        <v>0</v>
      </c>
      <c r="AY198" s="116"/>
      <c r="AZ198" s="140">
        <f>IF(((AY198&gt;=1)*AND(AY198&lt;=AY$5)),AY$9*(1-AY$7)^(AY198-1),0)</f>
        <v>0</v>
      </c>
      <c r="BA198" s="116"/>
      <c r="BB198" s="140">
        <f>IF(((BA198&gt;=1)*AND(BA198&lt;=BA$5)),BA$9*(1-BA$7)^(BA198-1),0)</f>
        <v>0</v>
      </c>
      <c r="BC198" s="153"/>
      <c r="BD198" s="140">
        <f>IF(((BC198&gt;=1)*AND(BC198&lt;=BC$5)),BC$9*(1-BC$7)^(BC198-1),0)</f>
        <v>0</v>
      </c>
      <c r="BE198" s="153"/>
      <c r="BF198" s="140">
        <f>IF(((BE198&gt;=1)*AND(BE198&lt;=BE$5)),BE$9*(1-BE$7)^(BE198-1),0)</f>
        <v>0</v>
      </c>
      <c r="BG198" s="153"/>
      <c r="BH198" s="140">
        <f>IF(((BG198&gt;=1)*AND(BG198&lt;=BG$5)),BG$9*(1-BG$7)^(BG198-1),0)</f>
        <v>0</v>
      </c>
      <c r="BI198" s="153"/>
      <c r="BJ198" s="140">
        <f>IF(((BI198&gt;=1)*AND(BI198&lt;=BI$5)),BI$9*(1-BI$7)^(BI198-1),0)</f>
        <v>0</v>
      </c>
      <c r="BK198" s="153"/>
      <c r="BL198" s="140">
        <f>IF(((BK198&gt;=1)*AND(BK198&lt;=BK$5)),BK$9*(1-BK$7)^(BK198-1),0)</f>
        <v>0</v>
      </c>
      <c r="BM198" s="291"/>
      <c r="BN198" s="262">
        <f>IF(((BM198&gt;=1)*AND(BM198&lt;=BM$5)),BM$9*(1-BM$7)^(BM198-1),0)</f>
        <v>0</v>
      </c>
    </row>
    <row r="199" spans="1:66" s="103" customFormat="1" ht="18" customHeight="1" x14ac:dyDescent="0.15">
      <c r="A199" s="112">
        <f>RANK($H199,($H$11:$H$222),0)</f>
        <v>89</v>
      </c>
      <c r="B199" s="168" t="s">
        <v>129</v>
      </c>
      <c r="C199" s="112" t="s">
        <v>119</v>
      </c>
      <c r="D199" s="183">
        <f>LARGE((K199,M199,O199,Q199,S199,U199,W199,Y199,AA199,AC199,AE199,AG199,AI199,AK199,AM199,AU199,AX199,AZ199,BB199,BD199,BF199,BH199,BJ199,BL199,BN199),1)</f>
        <v>0</v>
      </c>
      <c r="E199" s="183">
        <f>LARGE((K199,M199,O199,Q199,S199,U199,W199,Y199,AA199,AC199,AE199,AG199,AI199,AK199,AM199,AU199,AX199,AZ199,BB199,BD199,BF199,BH199,BJ199,BL199,BN199),2)</f>
        <v>0</v>
      </c>
      <c r="F199" s="183">
        <f>LARGE((K199,M199,O199,Q199,S199,U199,W199,Y199,AA199,AC199,AE199,AG199,AI199,AK199,AM199,AU199,AX199),3)</f>
        <v>0</v>
      </c>
      <c r="G199" s="286"/>
      <c r="H199" s="110">
        <f>SUM(D199:G199)</f>
        <v>0</v>
      </c>
      <c r="I199" s="240"/>
      <c r="J199" s="116"/>
      <c r="K199" s="140">
        <f>IF(((J199&gt;=1)*AND(J199&lt;=J$5)),J$9*(1-J$7)^(J199-1),0)</f>
        <v>0</v>
      </c>
      <c r="L199" s="96"/>
      <c r="M199" s="140">
        <f>IF(((L199&gt;=1)*AND(L199&lt;=L$5)),L$9*(1-L$7)^(L199-1),0)</f>
        <v>0</v>
      </c>
      <c r="N199" s="116"/>
      <c r="O199" s="140">
        <f>IF(((N199&gt;=1)*AND(N199&lt;=N$5)),N$9*(1-N$7)^(N199-1),0)</f>
        <v>0</v>
      </c>
      <c r="P199" s="116"/>
      <c r="Q199" s="140">
        <f>IF(((P199&gt;=1)*AND(P199&lt;=P$5)),P$9*(1-P$7)^(P199-1),0)</f>
        <v>0</v>
      </c>
      <c r="R199" s="116"/>
      <c r="S199" s="140">
        <f>IF(((R199&gt;=1)*AND(R199&lt;=R$5)),R$9*(1-R$7)^(R199-1),0)</f>
        <v>0</v>
      </c>
      <c r="T199" s="116"/>
      <c r="U199" s="140">
        <f>IF(((T199&gt;=1)*AND(T199&lt;=T$5)),T$9*(1-T$7)^(T199-1),0)</f>
        <v>0</v>
      </c>
      <c r="V199" s="116"/>
      <c r="W199" s="140">
        <f>IF(((V199&gt;=1)*AND(V199&lt;=V$5)),V$9*(1-V$7)^(V199-1),0)</f>
        <v>0</v>
      </c>
      <c r="X199" s="116"/>
      <c r="Y199" s="140">
        <f>IF(((X199&gt;=1)*AND(X199&lt;=X$5)),X$9*(1-X$7)^(X199-1),0)</f>
        <v>0</v>
      </c>
      <c r="Z199" s="141"/>
      <c r="AA199" s="140">
        <f>IF(((Z199&gt;=1)*AND(Z199&lt;=Z$5)),Z$9*(1-Z$7)^(Z199-1),0)</f>
        <v>0</v>
      </c>
      <c r="AB199" s="141"/>
      <c r="AC199" s="140">
        <f>IF(((AB199&gt;=1)*AND(AB199&lt;=AB$5)),AB$9*(1-AB$7)^(AB199-1),0)</f>
        <v>0</v>
      </c>
      <c r="AD199" s="116"/>
      <c r="AE199" s="140">
        <f>IF(((AD199&gt;=1)*AND(AD199&lt;=AD$5)),AD$9*(1-AD$7)^(AD199-1),0)</f>
        <v>0</v>
      </c>
      <c r="AF199" s="116"/>
      <c r="AG199" s="140">
        <f>IF(((AF199&gt;=1)*AND(AF199&lt;=AF$5)),AF$9*(1-AF$7)^(AF199-1),0)</f>
        <v>0</v>
      </c>
      <c r="AH199" s="116"/>
      <c r="AI199" s="140">
        <f>IF(((AH199&gt;=1)*AND(AH199&lt;=AH$5)),AH$9*(1-AH$7)^(AH199-1),0)</f>
        <v>0</v>
      </c>
      <c r="AJ199" s="116"/>
      <c r="AK199" s="140">
        <f>IF(((AJ199&gt;=1)*AND(AJ199&lt;=AJ$5)),AJ$9*(1-AJ$7)^(AJ199-1),0)</f>
        <v>0</v>
      </c>
      <c r="AL199" s="116"/>
      <c r="AM199" s="140">
        <f>IF(((AL199&gt;=1)*AND(AL199&lt;=AL$4)),AL$9*(1-AL$7)^(AL199-1),0)</f>
        <v>0</v>
      </c>
      <c r="AN199" s="155"/>
      <c r="AO199" s="156">
        <f>IF(((AN199&gt;=1)*AND(AN199&lt;=AN$4)),AN$9*(1-AN$7)^(AN199-1),0)</f>
        <v>0</v>
      </c>
      <c r="AP199" s="116"/>
      <c r="AQ199" s="140">
        <f>IF(((AP199&gt;=1)*AND(AP199&lt;=AP$4)),AP$9*(1-AP$7)^(AP199-1),0)</f>
        <v>0</v>
      </c>
      <c r="AR199" s="291"/>
      <c r="AS199" s="239">
        <f>IF(((AR199&gt;=1)*AND(AR199&lt;=AR$4)),AR$9*(1-AR$7)^(AR199-1),0)</f>
        <v>0</v>
      </c>
      <c r="AT199" s="291"/>
      <c r="AU199" s="140">
        <f>IF(((AT199&gt;=1)*AND(AT199&lt;=AT$5)),AT$9*(1-AT$7)^(AT199-1),0)</f>
        <v>0</v>
      </c>
      <c r="AV199" s="153"/>
      <c r="AW199" s="116"/>
      <c r="AX199" s="140">
        <f>LARGE((AZ199,BB199,BD199,BF199,BH199,BJ199,BL199,BN199),1)</f>
        <v>0</v>
      </c>
      <c r="AY199" s="116"/>
      <c r="AZ199" s="140">
        <f>IF(((AY199&gt;=1)*AND(AY199&lt;=AY$5)),AY$9*(1-AY$7)^(AY199-1),0)</f>
        <v>0</v>
      </c>
      <c r="BA199" s="116"/>
      <c r="BB199" s="140">
        <f>IF(((BA199&gt;=1)*AND(BA199&lt;=BA$5)),BA$9*(1-BA$7)^(BA199-1),0)</f>
        <v>0</v>
      </c>
      <c r="BC199" s="153"/>
      <c r="BD199" s="140">
        <f>IF(((BC199&gt;=1)*AND(BC199&lt;=BC$5)),BC$9*(1-BC$7)^(BC199-1),0)</f>
        <v>0</v>
      </c>
      <c r="BE199" s="153"/>
      <c r="BF199" s="140">
        <f>IF(((BE199&gt;=1)*AND(BE199&lt;=BE$5)),BE$9*(1-BE$7)^(BE199-1),0)</f>
        <v>0</v>
      </c>
      <c r="BG199" s="153"/>
      <c r="BH199" s="140">
        <f>IF(((BG199&gt;=1)*AND(BG199&lt;=BG$5)),BG$9*(1-BG$7)^(BG199-1),0)</f>
        <v>0</v>
      </c>
      <c r="BI199" s="153"/>
      <c r="BJ199" s="140">
        <f>IF(((BI199&gt;=1)*AND(BI199&lt;=BI$5)),BI$9*(1-BI$7)^(BI199-1),0)</f>
        <v>0</v>
      </c>
      <c r="BK199" s="153"/>
      <c r="BL199" s="140">
        <f>IF(((BK199&gt;=1)*AND(BK199&lt;=BK$5)),BK$9*(1-BK$7)^(BK199-1),0)</f>
        <v>0</v>
      </c>
      <c r="BM199" s="291"/>
      <c r="BN199" s="262">
        <f>IF(((BM199&gt;=1)*AND(BM199&lt;=BM$5)),BM$9*(1-BM$7)^(BM199-1),0)</f>
        <v>0</v>
      </c>
    </row>
    <row r="200" spans="1:66" s="103" customFormat="1" ht="18" customHeight="1" x14ac:dyDescent="0.15">
      <c r="A200" s="112">
        <f>RANK($H200,($H$11:$H$222),0)</f>
        <v>89</v>
      </c>
      <c r="B200" s="168" t="s">
        <v>342</v>
      </c>
      <c r="C200" s="112" t="s">
        <v>67</v>
      </c>
      <c r="D200" s="183">
        <f>LARGE((K200,M200,O200,Q200,S200,U200,W200,Y200,AA200,AC200,AE200,AG200,AI200,AK200,AM200,AU200,AX200,AZ200,BB200,BD200,BF200,BH200,BJ200,BL200,BN200),1)</f>
        <v>0</v>
      </c>
      <c r="E200" s="183">
        <f>LARGE((K200,M200,O200,Q200,S200,U200,W200,Y200,AA200,AC200,AE200,AG200,AI200,AK200,AM200,AU200,AX200,AZ200,BB200,BD200,BF200,BH200,BJ200,BL200,BN200),2)</f>
        <v>0</v>
      </c>
      <c r="F200" s="183">
        <f>LARGE((K200,M200,O200,Q200,S200,U200,W200,Y200,AA200,AC200,AE200,AG200,AI200,AK200,AM200,AU200,AX200,AZ200,BB200,BD200,BF200,BH200,BJ200,BL200,BN200),3)</f>
        <v>0</v>
      </c>
      <c r="G200" s="286"/>
      <c r="H200" s="110">
        <f>SUM(D200:G200)</f>
        <v>0</v>
      </c>
      <c r="I200" s="240"/>
      <c r="J200" s="116"/>
      <c r="K200" s="140">
        <f>IF(((J200&gt;=1)*AND(J200&lt;=J$5)),J$9*(1-J$7)^(J200-1),0)</f>
        <v>0</v>
      </c>
      <c r="L200" s="96"/>
      <c r="M200" s="140">
        <f>IF(((L200&gt;=1)*AND(L200&lt;=L$5)),L$9*(1-L$7)^(L200-1),0)</f>
        <v>0</v>
      </c>
      <c r="N200" s="116"/>
      <c r="O200" s="140">
        <f>IF(((N200&gt;=1)*AND(N200&lt;=N$5)),N$9*(1-N$7)^(N200-1),0)</f>
        <v>0</v>
      </c>
      <c r="P200" s="116"/>
      <c r="Q200" s="140">
        <f>IF(((P200&gt;=1)*AND(P200&lt;=P$5)),P$9*(1-P$7)^(P200-1),0)</f>
        <v>0</v>
      </c>
      <c r="R200" s="116"/>
      <c r="S200" s="140">
        <f>IF(((R200&gt;=1)*AND(R200&lt;=R$5)),R$9*(1-R$7)^(R200-1),0)</f>
        <v>0</v>
      </c>
      <c r="T200" s="116"/>
      <c r="U200" s="140">
        <f>IF(((T200&gt;=1)*AND(T200&lt;=T$5)),T$9*(1-T$7)^(T200-1),0)</f>
        <v>0</v>
      </c>
      <c r="V200" s="116"/>
      <c r="W200" s="140">
        <f>IF(((V200&gt;=1)*AND(V200&lt;=V$5)),V$9*(1-V$7)^(V200-1),0)</f>
        <v>0</v>
      </c>
      <c r="X200" s="116"/>
      <c r="Y200" s="140">
        <f>IF(((X200&gt;=1)*AND(X200&lt;=X$5)),X$9*(1-X$7)^(X200-1),0)</f>
        <v>0</v>
      </c>
      <c r="Z200" s="141"/>
      <c r="AA200" s="140">
        <f>IF(((Z200&gt;=1)*AND(Z200&lt;=Z$5)),Z$9*(1-Z$7)^(Z200-1),0)</f>
        <v>0</v>
      </c>
      <c r="AB200" s="141"/>
      <c r="AC200" s="140">
        <f>IF(((AB200&gt;=1)*AND(AB200&lt;=AB$5)),AB$9*(1-AB$7)^(AB200-1),0)</f>
        <v>0</v>
      </c>
      <c r="AD200" s="116"/>
      <c r="AE200" s="140">
        <f>IF(((AD200&gt;=1)*AND(AD200&lt;=AD$5)),AD$9*(1-AD$7)^(AD200-1),0)</f>
        <v>0</v>
      </c>
      <c r="AF200" s="116"/>
      <c r="AG200" s="140">
        <f>IF(((AF200&gt;=1)*AND(AF200&lt;=AF$5)),AF$9*(1-AF$7)^(AF200-1),0)</f>
        <v>0</v>
      </c>
      <c r="AH200" s="116"/>
      <c r="AI200" s="140">
        <f>IF(((AH200&gt;=1)*AND(AH200&lt;=AH$5)),AH$9*(1-AH$7)^(AH200-1),0)</f>
        <v>0</v>
      </c>
      <c r="AJ200" s="116"/>
      <c r="AK200" s="140">
        <f>IF(((AJ200&gt;=1)*AND(AJ200&lt;=AJ$5)),AJ$9*(1-AJ$7)^(AJ200-1),0)</f>
        <v>0</v>
      </c>
      <c r="AL200" s="116"/>
      <c r="AM200" s="140">
        <f>IF(((AL200&gt;=1)*AND(AL200&lt;=AL$4)),AL$9*(1-AL$7)^(AL200-1),0)</f>
        <v>0</v>
      </c>
      <c r="AN200" s="155"/>
      <c r="AO200" s="156">
        <f>IF(((AN200&gt;=1)*AND(AN200&lt;=AN$4)),AN$9*(1-AN$7)^(AN200-1),0)</f>
        <v>0</v>
      </c>
      <c r="AP200" s="116"/>
      <c r="AQ200" s="140">
        <f>IF(((AP200&gt;=1)*AND(AP200&lt;=AP$4)),AP$9*(1-AP$7)^(AP200-1),0)</f>
        <v>0</v>
      </c>
      <c r="AR200" s="291"/>
      <c r="AS200" s="239">
        <f>IF(((AR200&gt;=1)*AND(AR200&lt;=AR$4)),AR$9*(1-AR$7)^(AR200-1),0)</f>
        <v>0</v>
      </c>
      <c r="AT200" s="291"/>
      <c r="AU200" s="140">
        <f>IF(((AT200&gt;=1)*AND(AT200&lt;=AT$5)),AT$9*(1-AT$7)^(AT200-1),0)</f>
        <v>0</v>
      </c>
      <c r="AV200" s="153"/>
      <c r="AW200" s="116"/>
      <c r="AX200" s="140">
        <f>LARGE((AZ200,BB200,BD200,BF200,BH200,BJ200,BL200,BN200),1)</f>
        <v>0</v>
      </c>
      <c r="AY200" s="116"/>
      <c r="AZ200" s="140">
        <f>IF(((AY200&gt;=1)*AND(AY200&lt;=AY$5)),AY$9*(1-AY$7)^(AY200-1),0)</f>
        <v>0</v>
      </c>
      <c r="BA200" s="116"/>
      <c r="BB200" s="140">
        <f>IF(((BA200&gt;=1)*AND(BA200&lt;=BA$5)),BA$9*(1-BA$7)^(BA200-1),0)</f>
        <v>0</v>
      </c>
      <c r="BC200" s="153"/>
      <c r="BD200" s="140">
        <f>IF(((BC200&gt;=1)*AND(BC200&lt;=BC$5)),BC$9*(1-BC$7)^(BC200-1),0)</f>
        <v>0</v>
      </c>
      <c r="BF200" s="140">
        <f>IF(((BE200&gt;=1)*AND(BE200&lt;=BE$5)),BE$9*(1-BE$7)^(BE200-1),0)</f>
        <v>0</v>
      </c>
      <c r="BH200" s="140">
        <f>IF(((BG200&gt;=1)*AND(BG200&lt;=BG$5)),BG$9*(1-BG$7)^(BG200-1),0)</f>
        <v>0</v>
      </c>
      <c r="BJ200" s="140">
        <f>IF(((BI200&gt;=1)*AND(BI200&lt;=BI$5)),BI$9*(1-BI$7)^(BI200-1),0)</f>
        <v>0</v>
      </c>
      <c r="BL200" s="140">
        <f>IF(((BK200&gt;=1)*AND(BK200&lt;=BK$5)),BK$9*(1-BK$7)^(BK200-1),0)</f>
        <v>0</v>
      </c>
      <c r="BM200" s="291"/>
      <c r="BN200" s="262">
        <f>IF(((BM200&gt;=1)*AND(BM200&lt;=BM$5)),BM$9*(1-BM$7)^(BM200-1),0)</f>
        <v>0</v>
      </c>
    </row>
    <row r="201" spans="1:66" s="103" customFormat="1" ht="18" customHeight="1" x14ac:dyDescent="0.15">
      <c r="A201" s="112">
        <f>RANK($H201,($H$11:$H$222),0)</f>
        <v>89</v>
      </c>
      <c r="B201" s="168" t="s">
        <v>402</v>
      </c>
      <c r="C201" s="112" t="s">
        <v>67</v>
      </c>
      <c r="D201" s="183">
        <f>LARGE((K201,M201,O201,Q201,S201,U201,W201,Y201,AA201,AC201,AE201,AG201,AI201,AK201,AM201,AU201,AX201,AZ201,BB201,BD201,BF201,BH201,BJ201,BL201,BN201),1)</f>
        <v>0</v>
      </c>
      <c r="E201" s="183">
        <f>LARGE((K201,M201,O201,Q201,S201,U201,W201,Y201,AA201,AC201,AE201,AG201,AI201,AK201,AM201,AU201,AX201,AZ201,BB201,BD201,BF201,BH201,BJ201,BL201,BN201),2)</f>
        <v>0</v>
      </c>
      <c r="F201" s="183">
        <f>LARGE((K201,M201,O201,Q201,S201,U201,W201,Y201,AA201,AC201,AE201,AG201,AI201,AK201,AM201,AU201,AX201,AZ201,BB201,BD201,BF201,BH201,BJ201,BL201,BN201),3)</f>
        <v>0</v>
      </c>
      <c r="G201" s="240"/>
      <c r="H201" s="110">
        <f>SUM(D201:G201)</f>
        <v>0</v>
      </c>
      <c r="I201" s="240"/>
      <c r="J201" s="116"/>
      <c r="K201" s="140">
        <f>IF(((J201&gt;=1)*AND(J201&lt;=J$5)),J$9*(1-J$7)^(J201-1),0)</f>
        <v>0</v>
      </c>
      <c r="L201" s="155"/>
      <c r="M201" s="140">
        <f>IF(((L201&gt;=1)*AND(L201&lt;=L$5)),L$9*(1-L$7)^(L201-1),0)</f>
        <v>0</v>
      </c>
      <c r="N201" s="116"/>
      <c r="O201" s="140">
        <f>IF(((N201&gt;=1)*AND(N201&lt;=N$5)),N$9*(1-N$7)^(N201-1),0)</f>
        <v>0</v>
      </c>
      <c r="P201" s="116"/>
      <c r="Q201" s="140">
        <f>IF(((P201&gt;=1)*AND(P201&lt;=P$5)),P$9*(1-P$7)^(P201-1),0)</f>
        <v>0</v>
      </c>
      <c r="R201" s="116"/>
      <c r="S201" s="140">
        <f>IF(((R201&gt;=1)*AND(R201&lt;=R$5)),R$9*(1-R$7)^(R201-1),0)</f>
        <v>0</v>
      </c>
      <c r="T201" s="116"/>
      <c r="U201" s="140">
        <f>IF(((T201&gt;=1)*AND(T201&lt;=T$5)),T$9*(1-T$7)^(T201-1),0)</f>
        <v>0</v>
      </c>
      <c r="V201" s="116"/>
      <c r="W201" s="140">
        <f>IF(((V201&gt;=1)*AND(V201&lt;=V$5)),V$9*(1-V$7)^(V201-1),0)</f>
        <v>0</v>
      </c>
      <c r="X201" s="116"/>
      <c r="Y201" s="140">
        <f>IF(((X201&gt;=1)*AND(X201&lt;=X$5)),X$9*(1-X$7)^(X201-1),0)</f>
        <v>0</v>
      </c>
      <c r="Z201" s="141"/>
      <c r="AA201" s="140">
        <f>IF(((Z201&gt;=1)*AND(Z201&lt;=Z$5)),Z$9*(1-Z$7)^(Z201-1),0)</f>
        <v>0</v>
      </c>
      <c r="AB201" s="141"/>
      <c r="AC201" s="140">
        <f>IF(((AB201&gt;=1)*AND(AB201&lt;=AB$5)),AB$9*(1-AB$7)^(AB201-1),0)</f>
        <v>0</v>
      </c>
      <c r="AD201" s="116"/>
      <c r="AE201" s="140">
        <f>IF(((AD201&gt;=1)*AND(AD201&lt;=AD$5)),AD$9*(1-AD$7)^(AD201-1),0)</f>
        <v>0</v>
      </c>
      <c r="AF201" s="116"/>
      <c r="AG201" s="140">
        <f>IF(((AF201&gt;=1)*AND(AF201&lt;=AF$5)),AF$9*(1-AF$7)^(AF201-1),0)</f>
        <v>0</v>
      </c>
      <c r="AH201" s="116"/>
      <c r="AI201" s="140">
        <f>IF(((AH201&gt;=1)*AND(AH201&lt;=AH$5)),AH$9*(1-AH$7)^(AH201-1),0)</f>
        <v>0</v>
      </c>
      <c r="AJ201" s="116"/>
      <c r="AK201" s="140">
        <f>IF(((AJ201&gt;=1)*AND(AJ201&lt;=AJ$5)),AJ$9*(1-AJ$7)^(AJ201-1),0)</f>
        <v>0</v>
      </c>
      <c r="AL201" s="116"/>
      <c r="AM201" s="140">
        <f>IF(((AL201&gt;=1)*AND(AL201&lt;=AL$4)),AL$9*(1-AL$7)^(AL201-1),0)</f>
        <v>0</v>
      </c>
      <c r="AN201" s="155"/>
      <c r="AO201" s="156">
        <f>IF(((AN201&gt;=1)*AND(AN201&lt;=AN$4)),AN$9*(1-AN$7)^(AN201-1),0)</f>
        <v>0</v>
      </c>
      <c r="AP201" s="116"/>
      <c r="AQ201" s="140">
        <f>IF(((AP201&gt;=1)*AND(AP201&lt;=AP$4)),AP$9*(1-AP$7)^(AP201-1),0)</f>
        <v>0</v>
      </c>
      <c r="AR201" s="239"/>
      <c r="AS201" s="239"/>
      <c r="AT201" s="239"/>
      <c r="AU201" s="140">
        <f>IF(((AT201&gt;=1)*AND(AT201&lt;=AT$5)),AT$9*(1-AT$7)^(AT201-1),0)</f>
        <v>0</v>
      </c>
      <c r="AV201" s="153"/>
      <c r="AW201" s="116"/>
      <c r="AX201" s="140">
        <f>LARGE((AZ201,BB201,BD201,BF201,BH201,BJ201,BL201,BN201),1)</f>
        <v>0</v>
      </c>
      <c r="AY201" s="116"/>
      <c r="AZ201" s="140">
        <f>IF(((AY201&gt;=1)*AND(AY201&lt;=AY$5)),AY$9*(1-AY$7)^(AY201-1),0)</f>
        <v>0</v>
      </c>
      <c r="BA201" s="116"/>
      <c r="BB201" s="140">
        <f>IF(((BA201&gt;=1)*AND(BA201&lt;=BA$5)),BA$9*(1-BA$7)^(BA201-1),0)</f>
        <v>0</v>
      </c>
      <c r="BC201" s="153"/>
      <c r="BD201" s="140">
        <f>IF(((BC201&gt;=1)*AND(BC201&lt;=BC$5)),BC$9*(1-BC$7)^(BC201-1),0)</f>
        <v>0</v>
      </c>
      <c r="BE201" s="86"/>
      <c r="BF201" s="140">
        <f>IF(((BE201&gt;=1)*AND(BE201&lt;=BE$5)),BE$9*(1-BE$7)^(BE201-1),0)</f>
        <v>0</v>
      </c>
      <c r="BG201" s="86"/>
      <c r="BH201" s="140">
        <f>IF(((BG201&gt;=1)*AND(BG201&lt;=BG$5)),BG$9*(1-BG$7)^(BG201-1),0)</f>
        <v>0</v>
      </c>
      <c r="BI201" s="86"/>
      <c r="BJ201" s="140">
        <f>IF(((BI201&gt;=1)*AND(BI201&lt;=BI$5)),BI$9*(1-BI$7)^(BI201-1),0)</f>
        <v>0</v>
      </c>
      <c r="BK201" s="86"/>
      <c r="BL201" s="140">
        <f>IF(((BK201&gt;=1)*AND(BK201&lt;=BK$5)),BK$9*(1-BK$7)^(BK201-1),0)</f>
        <v>0</v>
      </c>
      <c r="BM201" s="239">
        <v>52</v>
      </c>
      <c r="BN201" s="262">
        <f>IF(((BM201&gt;=1)*AND(BM201&lt;=BM$5)),BM$9*(1-BM$7)^(BM201-1),0)</f>
        <v>0</v>
      </c>
    </row>
    <row r="202" spans="1:66" s="112" customFormat="1" ht="18" customHeight="1" x14ac:dyDescent="0.15">
      <c r="A202" s="112">
        <f>RANK($H202,($H$11:$H$222),0)</f>
        <v>89</v>
      </c>
      <c r="B202" s="299" t="s">
        <v>459</v>
      </c>
      <c r="C202" s="100" t="s">
        <v>124</v>
      </c>
      <c r="D202" s="183">
        <f>LARGE((K202,M202,O202,Q202,S202,U202,W202,Y202,AA202,AC202,AE202,AG202,AI202,AK202,AM202,AU202,AX202,AZ202,BB202,BD202,BF202,BH202,BJ202,BL202,BN202),1)</f>
        <v>0</v>
      </c>
      <c r="E202" s="183">
        <f>LARGE((K202,M202,O202,Q202,S202,U202,W202,Y202,AA202,AC202,AE202,AG202,AI202,AK202,AM202,AU202,AX202,AZ202,BB202,BD202,BF202,BH202,BJ202,BL202,BN202),2)</f>
        <v>0</v>
      </c>
      <c r="F202" s="183">
        <f>LARGE((K202,M202,O202,Q202,S202,U202,W202,Y202,AA202,AC202,AE202,AG202,AI202,AK202,AM202,AU202,AX202,AZ202,BB202,BD202,BF202,BH202,BJ202,BL202,BN202),3)</f>
        <v>0</v>
      </c>
      <c r="G202" s="240"/>
      <c r="H202" s="110">
        <f>SUM(D202:G202)</f>
        <v>0</v>
      </c>
      <c r="I202" s="240"/>
      <c r="J202" s="116"/>
      <c r="K202" s="140">
        <f>IF(((J202&gt;=1)*AND(J202&lt;=J$5)),J$9*(1-J$7)^(J202-1),0)</f>
        <v>0</v>
      </c>
      <c r="L202" s="155"/>
      <c r="M202" s="140">
        <f>IF(((L202&gt;=1)*AND(L202&lt;=L$5)),L$9*(1-L$7)^(L202-1),0)</f>
        <v>0</v>
      </c>
      <c r="N202" s="116"/>
      <c r="O202" s="140">
        <f>IF(((N202&gt;=1)*AND(N202&lt;=N$5)),N$9*(1-N$7)^(N202-1),0)</f>
        <v>0</v>
      </c>
      <c r="P202" s="116"/>
      <c r="Q202" s="140">
        <f>IF(((P202&gt;=1)*AND(P202&lt;=P$5)),P$9*(1-P$7)^(P202-1),0)</f>
        <v>0</v>
      </c>
      <c r="R202" s="116"/>
      <c r="S202" s="140">
        <f>IF(((R202&gt;=1)*AND(R202&lt;=R$5)),R$9*(1-R$7)^(R202-1),0)</f>
        <v>0</v>
      </c>
      <c r="T202" s="116"/>
      <c r="U202" s="140">
        <f>IF(((T202&gt;=1)*AND(T202&lt;=T$5)),T$9*(1-T$7)^(T202-1),0)</f>
        <v>0</v>
      </c>
      <c r="V202" s="155"/>
      <c r="W202" s="140">
        <f>IF(((V202&gt;=1)*AND(V202&lt;=V$5)),V$9*(1-V$7)^(V202-1),0)</f>
        <v>0</v>
      </c>
      <c r="X202" s="116"/>
      <c r="Y202" s="140">
        <f>IF(((X202&gt;=1)*AND(X202&lt;=X$5)),X$9*(1-X$7)^(X202-1),0)</f>
        <v>0</v>
      </c>
      <c r="Z202" s="141"/>
      <c r="AA202" s="140">
        <f>IF(((Z202&gt;=1)*AND(Z202&lt;=Z$5)),Z$9*(1-Z$7)^(Z202-1),0)</f>
        <v>0</v>
      </c>
      <c r="AB202" s="141"/>
      <c r="AC202" s="140">
        <f>IF(((AB202&gt;=1)*AND(AB202&lt;=AB$5)),AB$9*(1-AB$7)^(AB202-1),0)</f>
        <v>0</v>
      </c>
      <c r="AD202" s="116"/>
      <c r="AE202" s="140">
        <f>IF(((AD202&gt;=1)*AND(AD202&lt;=AD$5)),AD$9*(1-AD$7)^(AD202-1),0)</f>
        <v>0</v>
      </c>
      <c r="AF202" s="116"/>
      <c r="AG202" s="140">
        <f>IF(((AF202&gt;=1)*AND(AF202&lt;=AF$5)),AF$9*(1-AF$7)^(AF202-1),0)</f>
        <v>0</v>
      </c>
      <c r="AH202" s="116"/>
      <c r="AI202" s="140">
        <f>IF(((AH202&gt;=1)*AND(AH202&lt;=AH$5)),AH$9*(1-AH$7)^(AH202-1),0)</f>
        <v>0</v>
      </c>
      <c r="AJ202" s="116"/>
      <c r="AK202" s="140">
        <f>IF(((AJ202&gt;=1)*AND(AJ202&lt;=AJ$5)),AJ$9*(1-AJ$7)^(AJ202-1),0)</f>
        <v>0</v>
      </c>
      <c r="AL202" s="116"/>
      <c r="AM202" s="140">
        <f>IF(((AL202&gt;=1)*AND(AL202&lt;=AL$4)),AL$9*(1-AL$7)^(AL202-1),0)</f>
        <v>0</v>
      </c>
      <c r="AN202" s="155"/>
      <c r="AO202" s="156">
        <f>IF(((AN202&gt;=1)*AND(AN202&lt;=AN$4)),AN$9*(1-AN$7)^(AN202-1),0)</f>
        <v>0</v>
      </c>
      <c r="AP202" s="116"/>
      <c r="AQ202" s="140">
        <f>IF(((AP202&gt;=1)*AND(AP202&lt;=AP$4)),AP$9*(1-AP$7)^(AP202-1),0)</f>
        <v>0</v>
      </c>
      <c r="AR202" s="238"/>
      <c r="AS202" s="238"/>
      <c r="AT202" s="238"/>
      <c r="AU202" s="140">
        <f>IF(((AT202&gt;=1)*AND(AT202&lt;=AT$5)),AT$9*(1-AT$7)^(AT202-1),0)</f>
        <v>0</v>
      </c>
      <c r="AV202" s="111"/>
      <c r="AW202" s="116"/>
      <c r="AX202" s="140">
        <f>LARGE((AZ202,BB202,BD202,BF202,BH202,BJ202,BL202,BN202),1)</f>
        <v>0</v>
      </c>
      <c r="AY202" s="116"/>
      <c r="AZ202" s="140">
        <f>IF(((AY202&gt;=1)*AND(AY202&lt;=AY$5)),AY$9*(1-AY$7)^(AY202-1),0)</f>
        <v>0</v>
      </c>
      <c r="BA202" s="116"/>
      <c r="BB202" s="140">
        <f>IF(((BA202&gt;=1)*AND(BA202&lt;=BA$5)),BA$9*(1-BA$7)^(BA202-1),0)</f>
        <v>0</v>
      </c>
      <c r="BD202" s="140">
        <f>IF(((BC202&gt;=1)*AND(BC202&lt;=BC$5)),BC$9*(1-BC$7)^(BC202-1),0)</f>
        <v>0</v>
      </c>
      <c r="BE202" s="98"/>
      <c r="BF202" s="140">
        <f>IF(((BE202&gt;=1)*AND(BE202&lt;=BE$5)),BE$9*(1-BE$7)^(BE202-1),0)</f>
        <v>0</v>
      </c>
      <c r="BG202" s="98"/>
      <c r="BH202" s="140">
        <f>IF(((BG202&gt;=1)*AND(BG202&lt;=BG$5)),BG$9*(1-BG$7)^(BG202-1),0)</f>
        <v>0</v>
      </c>
      <c r="BI202" s="98"/>
      <c r="BJ202" s="140">
        <f>IF(((BI202&gt;=1)*AND(BI202&lt;=BI$5)),BI$9*(1-BI$7)^(BI202-1),0)</f>
        <v>0</v>
      </c>
      <c r="BK202" s="98"/>
      <c r="BL202" s="140">
        <f>IF(((BK202&gt;=1)*AND(BK202&lt;=BK$5)),BK$9*(1-BK$7)^(BK202-1),0)</f>
        <v>0</v>
      </c>
      <c r="BM202" s="238"/>
      <c r="BN202" s="262">
        <f>IF(((BM202&gt;=1)*AND(BM202&lt;=BM$5)),BM$9*(1-BM$7)^(BM202-1),0)</f>
        <v>0</v>
      </c>
    </row>
    <row r="203" spans="1:66" s="112" customFormat="1" ht="18" customHeight="1" x14ac:dyDescent="0.2">
      <c r="A203" s="112">
        <f>RANK($H203,($H$11:$H$222),0)</f>
        <v>89</v>
      </c>
      <c r="B203" s="299"/>
      <c r="C203" s="100"/>
      <c r="D203" s="183">
        <f>LARGE((K203,M203,O203,Q203,S203,U203,W203,Y203,AA203,AC203,AE203,AG203,AI203,AK203,AM203,AU203,AX203,AZ203,BB203,BD203,BF203,BH203,BJ203,BL203,BN203),1)</f>
        <v>0</v>
      </c>
      <c r="E203" s="183">
        <f>LARGE((K203,M203,O203,Q203,S203,U203,W203,Y203,AA203,AC203,AE203,AG203,AI203,AK203,AM203,AU203,AX203,AZ203,BB203,BD203,BF203,BH203,BJ203,BL203,BN203),2)</f>
        <v>0</v>
      </c>
      <c r="F203" s="183">
        <f>LARGE((K203,M203,O203,Q203,S203,U203,W203,Y203,AA203,AC203,AE203,AG203,AI203,AK203,AM203,AU203,AX203,AZ203,BB203,BD203,BF203,BH203,BJ203,BL203,BN203),3)</f>
        <v>0</v>
      </c>
      <c r="G203" s="240"/>
      <c r="H203" s="110">
        <f>SUM(D203:G203)</f>
        <v>0</v>
      </c>
      <c r="I203" s="240"/>
      <c r="J203" s="116"/>
      <c r="K203" s="140">
        <f>IF(((J203&gt;=1)*AND(J203&lt;=J$5)),J$9*(1-J$7)^(J203-1),0)</f>
        <v>0</v>
      </c>
      <c r="L203" s="155"/>
      <c r="M203" s="140">
        <f>IF(((L203&gt;=1)*AND(L203&lt;=L$5)),L$9*(1-L$7)^(L203-1),0)</f>
        <v>0</v>
      </c>
      <c r="N203" s="116"/>
      <c r="O203" s="140">
        <f>IF(((N203&gt;=1)*AND(N203&lt;=N$5)),N$9*(1-N$7)^(N203-1),0)</f>
        <v>0</v>
      </c>
      <c r="P203" s="116"/>
      <c r="Q203" s="140">
        <f>IF(((P203&gt;=1)*AND(P203&lt;=P$5)),P$9*(1-P$7)^(P203-1),0)</f>
        <v>0</v>
      </c>
      <c r="R203" s="116"/>
      <c r="S203" s="140">
        <f>IF(((R203&gt;=1)*AND(R203&lt;=R$5)),R$9*(1-R$7)^(R203-1),0)</f>
        <v>0</v>
      </c>
      <c r="T203" s="116"/>
      <c r="U203" s="140">
        <f>IF(((T203&gt;=1)*AND(T203&lt;=T$5)),T$9*(1-T$7)^(T203-1),0)</f>
        <v>0</v>
      </c>
      <c r="V203" s="155"/>
      <c r="W203" s="140">
        <f>IF(((V203&gt;=1)*AND(V203&lt;=V$5)),V$9*(1-V$7)^(V203-1),0)</f>
        <v>0</v>
      </c>
      <c r="X203" s="116"/>
      <c r="Y203" s="140">
        <f>IF(((X203&gt;=1)*AND(X203&lt;=X$5)),X$9*(1-X$7)^(X203-1),0)</f>
        <v>0</v>
      </c>
      <c r="Z203" s="141"/>
      <c r="AA203" s="140">
        <f>IF(((Z203&gt;=1)*AND(Z203&lt;=Z$5)),Z$9*(1-Z$7)^(Z203-1),0)</f>
        <v>0</v>
      </c>
      <c r="AB203" s="141"/>
      <c r="AC203" s="140">
        <f>IF(((AB203&gt;=1)*AND(AB203&lt;=AB$5)),AB$9*(1-AB$7)^(AB203-1),0)</f>
        <v>0</v>
      </c>
      <c r="AD203" s="116"/>
      <c r="AE203" s="140">
        <f>IF(((AD203&gt;=1)*AND(AD203&lt;=AD$5)),AD$9*(1-AD$7)^(AD203-1),0)</f>
        <v>0</v>
      </c>
      <c r="AF203" s="116"/>
      <c r="AG203" s="140">
        <f>IF(((AF203&gt;=1)*AND(AF203&lt;=AF$5)),AF$9*(1-AF$7)^(AF203-1),0)</f>
        <v>0</v>
      </c>
      <c r="AH203" s="116"/>
      <c r="AI203" s="140">
        <f>IF(((AH203&gt;=1)*AND(AH203&lt;=AH$5)),AH$9*(1-AH$7)^(AH203-1),0)</f>
        <v>0</v>
      </c>
      <c r="AJ203" s="116"/>
      <c r="AK203" s="140">
        <f>IF(((AJ203&gt;=1)*AND(AJ203&lt;=AJ$5)),AJ$9*(1-AJ$7)^(AJ203-1),0)</f>
        <v>0</v>
      </c>
      <c r="AL203" s="116"/>
      <c r="AM203" s="140">
        <f>IF(((AL203&gt;=1)*AND(AL203&lt;=AL$4)),AL$9*(1-AL$7)^(AL203-1),0)</f>
        <v>0</v>
      </c>
      <c r="AN203" s="155"/>
      <c r="AO203" s="156">
        <f>IF(((AN203&gt;=1)*AND(AN203&lt;=AN$4)),AN$9*(1-AN$7)^(AN203-1),0)</f>
        <v>0</v>
      </c>
      <c r="AP203" s="116"/>
      <c r="AQ203" s="140">
        <f>IF(((AP203&gt;=1)*AND(AP203&lt;=AP$4)),AP$9*(1-AP$7)^(AP203-1),0)</f>
        <v>0</v>
      </c>
      <c r="AR203" s="238"/>
      <c r="AS203" s="238"/>
      <c r="AT203" s="238"/>
      <c r="AU203" s="140">
        <f>IF(((AT203&gt;=1)*AND(AT203&lt;=AT$5)),AT$9*(1-AT$7)^(AT203-1),0)</f>
        <v>0</v>
      </c>
      <c r="AV203" s="111"/>
      <c r="AW203" s="116"/>
      <c r="AX203" s="140">
        <f>LARGE((AZ203,BB203,BD203,BF203,BH203,BJ203,BL203,BN203),1)</f>
        <v>0</v>
      </c>
      <c r="AY203" s="116"/>
      <c r="AZ203" s="140">
        <f>IF(((AY203&gt;=1)*AND(AY203&lt;=AY$5)),AY$9*(1-AY$7)^(AY203-1),0)</f>
        <v>0</v>
      </c>
      <c r="BA203" s="116"/>
      <c r="BB203" s="140">
        <f>IF(((BA203&gt;=1)*AND(BA203&lt;=BA$5)),BA$9*(1-BA$7)^(BA203-1),0)</f>
        <v>0</v>
      </c>
      <c r="BD203" s="140">
        <f>IF(((BC203&gt;=1)*AND(BC203&lt;=BC$5)),BC$9*(1-BC$7)^(BC203-1),0)</f>
        <v>0</v>
      </c>
      <c r="BF203" s="140">
        <f>IF(((BE203&gt;=1)*AND(BE203&lt;=BE$5)),BE$9*(1-BE$7)^(BE203-1),0)</f>
        <v>0</v>
      </c>
      <c r="BH203" s="140">
        <f>IF(((BG203&gt;=1)*AND(BG203&lt;=BG$5)),BG$9*(1-BG$7)^(BG203-1),0)</f>
        <v>0</v>
      </c>
      <c r="BJ203" s="140">
        <f>IF(((BI203&gt;=1)*AND(BI203&lt;=BI$5)),BI$9*(1-BI$7)^(BI203-1),0)</f>
        <v>0</v>
      </c>
      <c r="BL203" s="140">
        <f>IF(((BK203&gt;=1)*AND(BK203&lt;=BK$5)),BK$9*(1-BK$7)^(BK203-1),0)</f>
        <v>0</v>
      </c>
      <c r="BM203" s="238"/>
      <c r="BN203" s="262">
        <f>IF(((BM203&gt;=1)*AND(BM203&lt;=BM$5)),BM$9*(1-BM$7)^(BM203-1),0)</f>
        <v>0</v>
      </c>
    </row>
    <row r="204" spans="1:66" s="112" customFormat="1" ht="18" customHeight="1" x14ac:dyDescent="0.2">
      <c r="A204" s="112">
        <f>RANK($H204,($H$11:$H$222),0)</f>
        <v>89</v>
      </c>
      <c r="B204" s="299"/>
      <c r="C204" s="100"/>
      <c r="D204" s="183">
        <f>LARGE((K204,M204,O204,Q204,S204,U204,W204,Y204,AA204,AC204,AE204,AG204,AI204,AK204,AM204,AU204,AX204,AZ204,BB204,BD204,BF204,BH204,BJ204,BL204,BN204),1)</f>
        <v>0</v>
      </c>
      <c r="E204" s="183">
        <f>LARGE((K204,M204,O204,Q204,S204,U204,W204,Y204,AA204,AC204,AE204,AG204,AI204,AK204,AM204,AU204,AX204,AZ204,BB204,BD204,BF204,BH204,BJ204,BL204,BN204),2)</f>
        <v>0</v>
      </c>
      <c r="F204" s="183">
        <f>LARGE((K204,M204,O204,Q204,S204,U204,W204,Y204,AA204,AC204,AE204,AG204,AI204,AK204,AM204,AU204,AX204,AZ204,BB204,BD204,BF204,BH204,BJ204,BL204,BN204),3)</f>
        <v>0</v>
      </c>
      <c r="G204" s="240"/>
      <c r="H204" s="110">
        <f>SUM(D204:G204)</f>
        <v>0</v>
      </c>
      <c r="I204" s="240"/>
      <c r="J204" s="116"/>
      <c r="K204" s="140">
        <f>IF(((J204&gt;=1)*AND(J204&lt;=J$5)),J$9*(1-J$7)^(J204-1),0)</f>
        <v>0</v>
      </c>
      <c r="L204" s="155"/>
      <c r="M204" s="140">
        <f>IF(((L204&gt;=1)*AND(L204&lt;=L$5)),L$9*(1-L$7)^(L204-1),0)</f>
        <v>0</v>
      </c>
      <c r="N204" s="116"/>
      <c r="O204" s="140">
        <f>IF(((N204&gt;=1)*AND(N204&lt;=N$5)),N$9*(1-N$7)^(N204-1),0)</f>
        <v>0</v>
      </c>
      <c r="P204" s="116"/>
      <c r="Q204" s="140">
        <f>IF(((P204&gt;=1)*AND(P204&lt;=P$5)),P$9*(1-P$7)^(P204-1),0)</f>
        <v>0</v>
      </c>
      <c r="R204" s="116"/>
      <c r="S204" s="140">
        <f>IF(((R204&gt;=1)*AND(R204&lt;=R$5)),R$9*(1-R$7)^(R204-1),0)</f>
        <v>0</v>
      </c>
      <c r="T204" s="116"/>
      <c r="U204" s="140">
        <f>IF(((T204&gt;=1)*AND(T204&lt;=T$5)),T$9*(1-T$7)^(T204-1),0)</f>
        <v>0</v>
      </c>
      <c r="V204" s="155"/>
      <c r="W204" s="140">
        <f>IF(((V204&gt;=1)*AND(V204&lt;=V$5)),V$9*(1-V$7)^(V204-1),0)</f>
        <v>0</v>
      </c>
      <c r="X204" s="116"/>
      <c r="Y204" s="140">
        <f>IF(((X204&gt;=1)*AND(X204&lt;=X$5)),X$9*(1-X$7)^(X204-1),0)</f>
        <v>0</v>
      </c>
      <c r="Z204" s="141"/>
      <c r="AA204" s="140">
        <f>IF(((Z204&gt;=1)*AND(Z204&lt;=Z$5)),Z$9*(1-Z$7)^(Z204-1),0)</f>
        <v>0</v>
      </c>
      <c r="AB204" s="141"/>
      <c r="AC204" s="140">
        <f>IF(((AB204&gt;=1)*AND(AB204&lt;=AB$5)),AB$9*(1-AB$7)^(AB204-1),0)</f>
        <v>0</v>
      </c>
      <c r="AD204" s="116"/>
      <c r="AE204" s="140">
        <f>IF(((AD204&gt;=1)*AND(AD204&lt;=AD$5)),AD$9*(1-AD$7)^(AD204-1),0)</f>
        <v>0</v>
      </c>
      <c r="AF204" s="116"/>
      <c r="AG204" s="140">
        <f>IF(((AF204&gt;=1)*AND(AF204&lt;=AF$5)),AF$9*(1-AF$7)^(AF204-1),0)</f>
        <v>0</v>
      </c>
      <c r="AH204" s="116"/>
      <c r="AI204" s="140">
        <f>IF(((AH204&gt;=1)*AND(AH204&lt;=AH$5)),AH$9*(1-AH$7)^(AH204-1),0)</f>
        <v>0</v>
      </c>
      <c r="AJ204" s="116"/>
      <c r="AK204" s="140">
        <f>IF(((AJ204&gt;=1)*AND(AJ204&lt;=AJ$5)),AJ$9*(1-AJ$7)^(AJ204-1),0)</f>
        <v>0</v>
      </c>
      <c r="AL204" s="116"/>
      <c r="AM204" s="140">
        <f>IF(((AL204&gt;=1)*AND(AL204&lt;=AL$4)),AL$9*(1-AL$7)^(AL204-1),0)</f>
        <v>0</v>
      </c>
      <c r="AN204" s="155"/>
      <c r="AO204" s="156">
        <f>IF(((AN204&gt;=1)*AND(AN204&lt;=AN$4)),AN$9*(1-AN$7)^(AN204-1),0)</f>
        <v>0</v>
      </c>
      <c r="AP204" s="116"/>
      <c r="AQ204" s="140">
        <f>IF(((AP204&gt;=1)*AND(AP204&lt;=AP$4)),AP$9*(1-AP$7)^(AP204-1),0)</f>
        <v>0</v>
      </c>
      <c r="AR204" s="238"/>
      <c r="AS204" s="238"/>
      <c r="AT204" s="238"/>
      <c r="AU204" s="140">
        <f>IF(((AT204&gt;=1)*AND(AT204&lt;=AT$5)),AT$9*(1-AT$7)^(AT204-1),0)</f>
        <v>0</v>
      </c>
      <c r="AV204" s="111"/>
      <c r="AW204" s="116"/>
      <c r="AX204" s="140">
        <f>LARGE((AZ204,BB204,BD204,BF204,BH204,BJ204,BL204,BN204),1)</f>
        <v>0</v>
      </c>
      <c r="AY204" s="116"/>
      <c r="AZ204" s="140">
        <f>IF(((AY204&gt;=1)*AND(AY204&lt;=AY$5)),AY$9*(1-AY$7)^(AY204-1),0)</f>
        <v>0</v>
      </c>
      <c r="BA204" s="116"/>
      <c r="BB204" s="140">
        <f>IF(((BA204&gt;=1)*AND(BA204&lt;=BA$5)),BA$9*(1-BA$7)^(BA204-1),0)</f>
        <v>0</v>
      </c>
      <c r="BD204" s="140">
        <f>IF(((BC204&gt;=1)*AND(BC204&lt;=BC$5)),BC$9*(1-BC$7)^(BC204-1),0)</f>
        <v>0</v>
      </c>
      <c r="BF204" s="140">
        <f>IF(((BE204&gt;=1)*AND(BE204&lt;=BE$5)),BE$9*(1-BE$7)^(BE204-1),0)</f>
        <v>0</v>
      </c>
      <c r="BH204" s="140">
        <f>IF(((BG204&gt;=1)*AND(BG204&lt;=BG$5)),BG$9*(1-BG$7)^(BG204-1),0)</f>
        <v>0</v>
      </c>
      <c r="BJ204" s="140">
        <f>IF(((BI204&gt;=1)*AND(BI204&lt;=BI$5)),BI$9*(1-BI$7)^(BI204-1),0)</f>
        <v>0</v>
      </c>
      <c r="BL204" s="140">
        <f>IF(((BK204&gt;=1)*AND(BK204&lt;=BK$5)),BK$9*(1-BK$7)^(BK204-1),0)</f>
        <v>0</v>
      </c>
      <c r="BM204" s="238"/>
      <c r="BN204" s="262">
        <f>IF(((BM204&gt;=1)*AND(BM204&lt;=BM$5)),BM$9*(1-BM$7)^(BM204-1),0)</f>
        <v>0</v>
      </c>
    </row>
    <row r="205" spans="1:66" s="112" customFormat="1" ht="18" customHeight="1" x14ac:dyDescent="0.2">
      <c r="A205" s="112">
        <f>RANK($H205,($H$11:$H$222),0)</f>
        <v>89</v>
      </c>
      <c r="B205" s="176"/>
      <c r="C205" s="181"/>
      <c r="D205" s="240"/>
      <c r="E205" s="240"/>
      <c r="F205" s="240"/>
      <c r="G205" s="240"/>
      <c r="H205" s="240"/>
      <c r="I205" s="240"/>
      <c r="J205" s="116"/>
      <c r="K205" s="140">
        <f>IF(((J205&gt;=1)*AND(J205&lt;=J$5)),J$9*(1-J$7)^(J205-1),0)</f>
        <v>0</v>
      </c>
      <c r="L205" s="155"/>
      <c r="M205" s="140">
        <f>IF(((L205&gt;=1)*AND(L205&lt;=L$5)),L$9*(1-L$7)^(L205-1),0)</f>
        <v>0</v>
      </c>
      <c r="N205" s="116"/>
      <c r="O205" s="140">
        <f>IF(((N205&gt;=1)*AND(N205&lt;=N$5)),N$9*(1-N$7)^(N205-1),0)</f>
        <v>0</v>
      </c>
      <c r="P205" s="116"/>
      <c r="Q205" s="140">
        <f>IF(((P205&gt;=1)*AND(P205&lt;=P$5)),P$9*(1-P$7)^(P205-1),0)</f>
        <v>0</v>
      </c>
      <c r="R205" s="238"/>
      <c r="S205" s="140">
        <f>IF(((R205&gt;=1)*AND(R205&lt;=R$5)),R$9*(1-R$7)^(R205-1),0)</f>
        <v>0</v>
      </c>
      <c r="T205" s="238"/>
      <c r="U205" s="140">
        <f>IF(((T205&gt;=1)*AND(T205&lt;=T$5)),T$9*(1-T$7)^(T205-1),0)</f>
        <v>0</v>
      </c>
      <c r="V205" s="155"/>
      <c r="W205" s="140">
        <f>IF(((V205&gt;=1)*AND(V205&lt;=V$5)),V$9*(1-V$7)^(V205-1),0)</f>
        <v>0</v>
      </c>
      <c r="X205" s="116"/>
      <c r="Y205" s="140">
        <f>IF(((X205&gt;=1)*AND(X205&lt;=X$5)),X$9*(1-X$7)^(X205-1),0)</f>
        <v>0</v>
      </c>
      <c r="Z205" s="141"/>
      <c r="AA205" s="140">
        <f>IF(((Z205&gt;=1)*AND(Z205&lt;=Z$5)),Z$9*(1-Z$7)^(Z205-1),0)</f>
        <v>0</v>
      </c>
      <c r="AB205" s="141"/>
      <c r="AC205" s="140">
        <f>IF(((AB205&gt;=1)*AND(AB205&lt;=AB$5)),AB$9*(1-AB$7)^(AB205-1),0)</f>
        <v>0</v>
      </c>
      <c r="AD205" s="116"/>
      <c r="AE205" s="140">
        <f>IF(((AD205&gt;=1)*AND(AD205&lt;=AD$5)),AD$9*(1-AD$7)^(AD205-1),0)</f>
        <v>0</v>
      </c>
      <c r="AF205" s="116"/>
      <c r="AG205" s="140">
        <f>IF(((AF205&gt;=1)*AND(AF205&lt;=AF$5)),AF$9*(1-AF$7)^(AF205-1),0)</f>
        <v>0</v>
      </c>
      <c r="AH205" s="116"/>
      <c r="AI205" s="140">
        <f>IF(((AH205&gt;=1)*AND(AH205&lt;=AH$5)),AH$9*(1-AH$7)^(AH205-1),0)</f>
        <v>0</v>
      </c>
      <c r="AJ205" s="116"/>
      <c r="AK205" s="140">
        <f>IF(((AJ205&gt;=1)*AND(AJ205&lt;=AJ$5)),AJ$9*(1-AJ$7)^(AJ205-1),0)</f>
        <v>0</v>
      </c>
      <c r="AL205" s="116"/>
      <c r="AM205" s="140">
        <f>IF(((AL205&gt;=1)*AND(AL205&lt;=AL$4)),AL$9*(1-AL$7)^(AL205-1),0)</f>
        <v>0</v>
      </c>
      <c r="AN205" s="155"/>
      <c r="AO205" s="156">
        <f>IF(((AN205&gt;=1)*AND(AN205&lt;=AN$4)),AN$9*(1-AN$7)^(AN205-1),0)</f>
        <v>0</v>
      </c>
      <c r="AP205" s="116"/>
      <c r="AQ205" s="140">
        <f>IF(((AP205&gt;=1)*AND(AP205&lt;=AP$4)),AP$9*(1-AP$7)^(AP205-1),0)</f>
        <v>0</v>
      </c>
      <c r="AR205" s="238"/>
      <c r="AS205" s="238"/>
      <c r="AT205" s="238"/>
      <c r="AU205" s="140">
        <f>IF(((AT205&gt;=1)*AND(AT205&lt;=AT$5)),AT$9*(1-AT$7)^(AT205-1),0)</f>
        <v>0</v>
      </c>
      <c r="AV205" s="111"/>
      <c r="AW205" s="116"/>
      <c r="AX205" s="140">
        <f>LARGE((AZ205,BB205,BD205,BF205,BH205,BJ205,BL205,BN205),1)</f>
        <v>0</v>
      </c>
      <c r="AY205" s="116"/>
      <c r="AZ205" s="140">
        <f>IF(((AY205&gt;=1)*AND(AY205&lt;=AY$5)),AY$9*(1-AY$7)^(AY205-1),0)</f>
        <v>0</v>
      </c>
      <c r="BA205" s="116"/>
      <c r="BB205" s="140">
        <f>IF(((BA205&gt;=1)*AND(BA205&lt;=BA$5)),BA$9*(1-BA$7)^(BA205-1),0)</f>
        <v>0</v>
      </c>
      <c r="BD205" s="140">
        <f>IF(((BC205&gt;=1)*AND(BC205&lt;=BC$5)),BC$9*(1-BC$7)^(BC205-1),0)</f>
        <v>0</v>
      </c>
      <c r="BF205" s="140">
        <f>IF(((BE205&gt;=1)*AND(BE205&lt;=BE$5)),BE$9*(1-BE$7)^(BE205-1),0)</f>
        <v>0</v>
      </c>
      <c r="BH205" s="140">
        <f>IF(((BG205&gt;=1)*AND(BG205&lt;=BG$5)),BG$9*(1-BG$7)^(BG205-1),0)</f>
        <v>0</v>
      </c>
      <c r="BJ205" s="140">
        <f>IF(((BI205&gt;=1)*AND(BI205&lt;=BI$5)),BI$9*(1-BI$7)^(BI205-1),0)</f>
        <v>0</v>
      </c>
      <c r="BL205" s="140">
        <f>IF(((BK205&gt;=1)*AND(BK205&lt;=BK$5)),BK$9*(1-BK$7)^(BK205-1),0)</f>
        <v>0</v>
      </c>
      <c r="BM205" s="238"/>
      <c r="BN205" s="262">
        <f>IF(((BM205&gt;=1)*AND(BM205&lt;=BM$5)),BM$9*(1-BM$7)^(BM205-1),0)</f>
        <v>0</v>
      </c>
    </row>
    <row r="206" spans="1:66" s="112" customFormat="1" ht="18" customHeight="1" x14ac:dyDescent="0.15">
      <c r="A206" s="112">
        <f>RANK($H206,($H$11:$H$222),0)</f>
        <v>89</v>
      </c>
      <c r="B206" s="177"/>
      <c r="C206" s="182"/>
      <c r="D206" s="240"/>
      <c r="E206" s="240"/>
      <c r="F206" s="240"/>
      <c r="G206" s="240"/>
      <c r="H206" s="240"/>
      <c r="I206" s="240"/>
      <c r="J206" s="116"/>
      <c r="K206" s="140">
        <f>IF(((J206&gt;=1)*AND(J206&lt;=J$5)),J$9*(1-J$7)^(J206-1),0)</f>
        <v>0</v>
      </c>
      <c r="L206" s="155"/>
      <c r="M206" s="140">
        <f>IF(((L206&gt;=1)*AND(L206&lt;=L$5)),L$9*(1-L$7)^(L206-1),0)</f>
        <v>0</v>
      </c>
      <c r="N206" s="116"/>
      <c r="O206" s="140">
        <f>IF(((N206&gt;=1)*AND(N206&lt;=N$5)),N$9*(1-N$7)^(N206-1),0)</f>
        <v>0</v>
      </c>
      <c r="P206" s="116"/>
      <c r="Q206" s="140">
        <f>IF(((P206&gt;=1)*AND(P206&lt;=P$5)),P$9*(1-P$7)^(P206-1),0)</f>
        <v>0</v>
      </c>
      <c r="R206" s="238"/>
      <c r="S206" s="140">
        <f>IF(((R206&gt;=1)*AND(R206&lt;=R$5)),R$9*(1-R$7)^(R206-1),0)</f>
        <v>0</v>
      </c>
      <c r="T206" s="238"/>
      <c r="U206" s="140">
        <f>IF(((T206&gt;=1)*AND(T206&lt;=T$5)),T$9*(1-T$7)^(T206-1),0)</f>
        <v>0</v>
      </c>
      <c r="V206" s="155"/>
      <c r="W206" s="140">
        <f>IF(((V206&gt;=1)*AND(V206&lt;=V$5)),V$9*(1-V$7)^(V206-1),0)</f>
        <v>0</v>
      </c>
      <c r="X206" s="116"/>
      <c r="Y206" s="140">
        <f>IF(((X206&gt;=1)*AND(X206&lt;=X$5)),X$9*(1-X$7)^(X206-1),0)</f>
        <v>0</v>
      </c>
      <c r="Z206" s="141"/>
      <c r="AA206" s="140">
        <f>IF(((Z206&gt;=1)*AND(Z206&lt;=Z$5)),Z$9*(1-Z$7)^(Z206-1),0)</f>
        <v>0</v>
      </c>
      <c r="AB206" s="141"/>
      <c r="AC206" s="140">
        <f>IF(((AB206&gt;=1)*AND(AB206&lt;=AB$5)),AB$9*(1-AB$7)^(AB206-1),0)</f>
        <v>0</v>
      </c>
      <c r="AD206" s="116"/>
      <c r="AE206" s="140">
        <f>IF(((AD206&gt;=1)*AND(AD206&lt;=AD$5)),AD$9*(1-AD$7)^(AD206-1),0)</f>
        <v>0</v>
      </c>
      <c r="AF206" s="116"/>
      <c r="AG206" s="140">
        <f>IF(((AF206&gt;=1)*AND(AF206&lt;=AF$5)),AF$9*(1-AF$7)^(AF206-1),0)</f>
        <v>0</v>
      </c>
      <c r="AH206" s="116"/>
      <c r="AI206" s="140">
        <f>IF(((AH206&gt;=1)*AND(AH206&lt;=AH$5)),AH$9*(1-AH$7)^(AH206-1),0)</f>
        <v>0</v>
      </c>
      <c r="AJ206" s="116"/>
      <c r="AK206" s="140">
        <f>IF(((AJ206&gt;=1)*AND(AJ206&lt;=AJ$5)),AJ$9*(1-AJ$7)^(AJ206-1),0)</f>
        <v>0</v>
      </c>
      <c r="AL206" s="116"/>
      <c r="AM206" s="140">
        <f>IF(((AL206&gt;=1)*AND(AL206&lt;=AL$4)),AL$9*(1-AL$7)^(AL206-1),0)</f>
        <v>0</v>
      </c>
      <c r="AN206" s="155"/>
      <c r="AO206" s="156">
        <f>IF(((AN206&gt;=1)*AND(AN206&lt;=AN$4)),AN$9*(1-AN$7)^(AN206-1),0)</f>
        <v>0</v>
      </c>
      <c r="AP206" s="116"/>
      <c r="AQ206" s="140">
        <f>IF(((AP206&gt;=1)*AND(AP206&lt;=AP$4)),AP$9*(1-AP$7)^(AP206-1),0)</f>
        <v>0</v>
      </c>
      <c r="AR206" s="238"/>
      <c r="AS206" s="238"/>
      <c r="AT206" s="238"/>
      <c r="AU206" s="140">
        <f>IF(((AT206&gt;=1)*AND(AT206&lt;=AT$5)),AT$9*(1-AT$7)^(AT206-1),0)</f>
        <v>0</v>
      </c>
      <c r="AV206" s="111"/>
      <c r="AW206" s="116"/>
      <c r="AX206" s="140">
        <f>LARGE((AZ206,BB206,BD206,BF206,BH206,BJ206,BL206,BN206),1)</f>
        <v>0</v>
      </c>
      <c r="AY206" s="116"/>
      <c r="AZ206" s="140">
        <f>IF(((AY206&gt;=1)*AND(AY206&lt;=AY$5)),AY$9*(1-AY$7)^(AY206-1),0)</f>
        <v>0</v>
      </c>
      <c r="BA206" s="116"/>
      <c r="BB206" s="140">
        <f>IF(((BA206&gt;=1)*AND(BA206&lt;=BA$5)),BA$9*(1-BA$7)^(BA206-1),0)</f>
        <v>0</v>
      </c>
      <c r="BD206" s="140">
        <f>IF(((BC206&gt;=1)*AND(BC206&lt;=BC$5)),BC$9*(1-BC$7)^(BC206-1),0)</f>
        <v>0</v>
      </c>
      <c r="BF206" s="140">
        <f>IF(((BE206&gt;=1)*AND(BE206&lt;=BE$5)),BE$9*(1-BE$7)^(BE206-1),0)</f>
        <v>0</v>
      </c>
      <c r="BH206" s="140">
        <f>IF(((BG206&gt;=1)*AND(BG206&lt;=BG$5)),BG$9*(1-BG$7)^(BG206-1),0)</f>
        <v>0</v>
      </c>
      <c r="BJ206" s="140">
        <f>IF(((BI206&gt;=1)*AND(BI206&lt;=BI$5)),BI$9*(1-BI$7)^(BI206-1),0)</f>
        <v>0</v>
      </c>
      <c r="BL206" s="140">
        <f>IF(((BK206&gt;=1)*AND(BK206&lt;=BK$5)),BK$9*(1-BK$7)^(BK206-1),0)</f>
        <v>0</v>
      </c>
      <c r="BM206" s="238"/>
      <c r="BN206" s="262">
        <f>IF(((BM206&gt;=1)*AND(BM206&lt;=BM$5)),BM$9*(1-BM$7)^(BM206-1),0)</f>
        <v>0</v>
      </c>
    </row>
    <row r="207" spans="1:66" s="112" customFormat="1" ht="18" customHeight="1" x14ac:dyDescent="0.2">
      <c r="A207" s="112">
        <f>RANK($H207,($H$11:$H$222),0)</f>
        <v>89</v>
      </c>
      <c r="B207" s="176"/>
      <c r="C207" s="181"/>
      <c r="D207" s="240"/>
      <c r="E207" s="240"/>
      <c r="F207" s="240"/>
      <c r="G207" s="240"/>
      <c r="H207" s="240"/>
      <c r="I207" s="240"/>
      <c r="J207" s="116"/>
      <c r="K207" s="140">
        <f>IF(((J207&gt;=1)*AND(J207&lt;=J$5)),J$9*(1-J$7)^(J207-1),0)</f>
        <v>0</v>
      </c>
      <c r="L207" s="155"/>
      <c r="M207" s="140">
        <f>IF(((L207&gt;=1)*AND(L207&lt;=L$5)),L$9*(1-L$7)^(L207-1),0)</f>
        <v>0</v>
      </c>
      <c r="N207" s="116"/>
      <c r="O207" s="140">
        <f>IF(((N207&gt;=1)*AND(N207&lt;=N$5)),N$9*(1-N$7)^(N207-1),0)</f>
        <v>0</v>
      </c>
      <c r="P207" s="116"/>
      <c r="Q207" s="140">
        <f>IF(((P207&gt;=1)*AND(P207&lt;=P$5)),P$9*(1-P$7)^(P207-1),0)</f>
        <v>0</v>
      </c>
      <c r="R207" s="238"/>
      <c r="S207" s="140">
        <f>IF(((R207&gt;=1)*AND(R207&lt;=R$5)),R$9*(1-R$7)^(R207-1),0)</f>
        <v>0</v>
      </c>
      <c r="T207" s="238"/>
      <c r="U207" s="140">
        <f>IF(((T207&gt;=1)*AND(T207&lt;=T$5)),T$9*(1-T$7)^(T207-1),0)</f>
        <v>0</v>
      </c>
      <c r="V207" s="155"/>
      <c r="W207" s="140">
        <f>IF(((V207&gt;=1)*AND(V207&lt;=V$5)),V$9*(1-V$7)^(V207-1),0)</f>
        <v>0</v>
      </c>
      <c r="X207" s="116"/>
      <c r="Y207" s="140">
        <f>IF(((X207&gt;=1)*AND(X207&lt;=X$5)),X$9*(1-X$7)^(X207-1),0)</f>
        <v>0</v>
      </c>
      <c r="Z207" s="141"/>
      <c r="AA207" s="140">
        <f>IF(((Z207&gt;=1)*AND(Z207&lt;=Z$5)),Z$9*(1-Z$7)^(Z207-1),0)</f>
        <v>0</v>
      </c>
      <c r="AB207" s="141"/>
      <c r="AC207" s="140">
        <f>IF(((AB207&gt;=1)*AND(AB207&lt;=AB$5)),AB$9*(1-AB$7)^(AB207-1),0)</f>
        <v>0</v>
      </c>
      <c r="AD207" s="116"/>
      <c r="AE207" s="140">
        <f>IF(((AD207&gt;=1)*AND(AD207&lt;=AD$5)),AD$9*(1-AD$7)^(AD207-1),0)</f>
        <v>0</v>
      </c>
      <c r="AF207" s="116"/>
      <c r="AG207" s="140">
        <f>IF(((AF207&gt;=1)*AND(AF207&lt;=AF$5)),AF$9*(1-AF$7)^(AF207-1),0)</f>
        <v>0</v>
      </c>
      <c r="AH207" s="116"/>
      <c r="AI207" s="140">
        <f>IF(((AH207&gt;=1)*AND(AH207&lt;=AH$5)),AH$9*(1-AH$7)^(AH207-1),0)</f>
        <v>0</v>
      </c>
      <c r="AJ207" s="116"/>
      <c r="AK207" s="140">
        <f>IF(((AJ207&gt;=1)*AND(AJ207&lt;=AJ$5)),AJ$9*(1-AJ$7)^(AJ207-1),0)</f>
        <v>0</v>
      </c>
      <c r="AL207" s="116"/>
      <c r="AM207" s="140">
        <f>IF(((AL207&gt;=1)*AND(AL207&lt;=AL$4)),AL$9*(1-AL$7)^(AL207-1),0)</f>
        <v>0</v>
      </c>
      <c r="AN207" s="155"/>
      <c r="AO207" s="156">
        <f>IF(((AN207&gt;=1)*AND(AN207&lt;=AN$4)),AN$9*(1-AN$7)^(AN207-1),0)</f>
        <v>0</v>
      </c>
      <c r="AP207" s="116"/>
      <c r="AQ207" s="140">
        <f>IF(((AP207&gt;=1)*AND(AP207&lt;=AP$4)),AP$9*(1-AP$7)^(AP207-1),0)</f>
        <v>0</v>
      </c>
      <c r="AR207" s="238"/>
      <c r="AS207" s="238"/>
      <c r="AT207" s="238"/>
      <c r="AU207" s="140">
        <f>IF(((AT207&gt;=1)*AND(AT207&lt;=AT$5)),AT$9*(1-AT$7)^(AT207-1),0)</f>
        <v>0</v>
      </c>
      <c r="AV207" s="111"/>
      <c r="AW207" s="116"/>
      <c r="AX207" s="140">
        <f>LARGE((AZ207,BB207,BD207,BF207,BH207,BJ207,BL207,BN207),1)</f>
        <v>0</v>
      </c>
      <c r="AY207" s="116"/>
      <c r="AZ207" s="140">
        <f>IF(((AY207&gt;=1)*AND(AY207&lt;=AY$5)),AY$9*(1-AY$7)^(AY207-1),0)</f>
        <v>0</v>
      </c>
      <c r="BA207" s="116"/>
      <c r="BB207" s="140">
        <f>IF(((BA207&gt;=1)*AND(BA207&lt;=BA$5)),BA$9*(1-BA$7)^(BA207-1),0)</f>
        <v>0</v>
      </c>
      <c r="BD207" s="140">
        <f>IF(((BC207&gt;=1)*AND(BC207&lt;=BC$5)),BC$9*(1-BC$7)^(BC207-1),0)</f>
        <v>0</v>
      </c>
      <c r="BF207" s="140">
        <f>IF(((BE207&gt;=1)*AND(BE207&lt;=BE$5)),BE$9*(1-BE$7)^(BE207-1),0)</f>
        <v>0</v>
      </c>
      <c r="BH207" s="140">
        <f>IF(((BG207&gt;=1)*AND(BG207&lt;=BG$5)),BG$9*(1-BG$7)^(BG207-1),0)</f>
        <v>0</v>
      </c>
      <c r="BJ207" s="140">
        <f>IF(((BI207&gt;=1)*AND(BI207&lt;=BI$5)),BI$9*(1-BI$7)^(BI207-1),0)</f>
        <v>0</v>
      </c>
      <c r="BL207" s="140">
        <f>IF(((BK207&gt;=1)*AND(BK207&lt;=BK$5)),BK$9*(1-BK$7)^(BK207-1),0)</f>
        <v>0</v>
      </c>
      <c r="BM207" s="238"/>
      <c r="BN207" s="262">
        <f>IF(((BM207&gt;=1)*AND(BM207&lt;=BM$5)),BM$9*(1-BM$7)^(BM207-1),0)</f>
        <v>0</v>
      </c>
    </row>
    <row r="208" spans="1:66" x14ac:dyDescent="0.15">
      <c r="A208" s="112">
        <f>RANK($H208,($H$11:$H$222),0)</f>
        <v>89</v>
      </c>
      <c r="D208" s="240"/>
      <c r="E208" s="240"/>
      <c r="F208" s="240"/>
      <c r="G208" s="240"/>
      <c r="H208" s="240"/>
      <c r="I208" s="240"/>
      <c r="J208" s="116"/>
      <c r="K208" s="140">
        <f>IF(((J208&gt;=1)*AND(J208&lt;=J$5)),J$9*(1-J$7)^(J208-1),0)</f>
        <v>0</v>
      </c>
      <c r="L208" s="155"/>
      <c r="M208" s="140">
        <f>IF(((L208&gt;=1)*AND(L208&lt;=L$5)),L$9*(1-L$7)^(L208-1),0)</f>
        <v>0</v>
      </c>
      <c r="N208" s="116"/>
      <c r="O208" s="140">
        <f>IF(((N208&gt;=1)*AND(N208&lt;=N$5)),N$9*(1-N$7)^(N208-1),0)</f>
        <v>0</v>
      </c>
      <c r="P208" s="116"/>
      <c r="Q208" s="140">
        <f>IF(((P208&gt;=1)*AND(P208&lt;=P$5)),P$9*(1-P$7)^(P208-1),0)</f>
        <v>0</v>
      </c>
      <c r="R208" s="238"/>
      <c r="S208" s="140">
        <f>IF(((R208&gt;=1)*AND(R208&lt;=R$5)),R$9*(1-R$7)^(R208-1),0)</f>
        <v>0</v>
      </c>
      <c r="T208" s="238"/>
      <c r="U208" s="140">
        <f>IF(((T208&gt;=1)*AND(T208&lt;=T$5)),T$9*(1-T$7)^(T208-1),0)</f>
        <v>0</v>
      </c>
      <c r="V208" s="155"/>
      <c r="W208" s="140">
        <f>IF(((V208&gt;=1)*AND(V208&lt;=V$5)),V$9*(1-V$7)^(V208-1),0)</f>
        <v>0</v>
      </c>
      <c r="X208" s="116"/>
      <c r="Y208" s="140">
        <f>IF(((X208&gt;=1)*AND(X208&lt;=X$5)),X$9*(1-X$7)^(X208-1),0)</f>
        <v>0</v>
      </c>
      <c r="Z208" s="141"/>
      <c r="AA208" s="140">
        <f>IF(((Z208&gt;=1)*AND(Z208&lt;=Z$5)),Z$9*(1-Z$7)^(Z208-1),0)</f>
        <v>0</v>
      </c>
      <c r="AB208" s="141"/>
      <c r="AC208" s="140">
        <f>IF(((AB208&gt;=1)*AND(AB208&lt;=AB$5)),AB$9*(1-AB$7)^(AB208-1),0)</f>
        <v>0</v>
      </c>
      <c r="AD208" s="116"/>
      <c r="AE208" s="140">
        <f>IF(((AD208&gt;=1)*AND(AD208&lt;=AD$5)),AD$9*(1-AD$7)^(AD208-1),0)</f>
        <v>0</v>
      </c>
      <c r="AF208" s="116"/>
      <c r="AG208" s="140">
        <f>IF(((AF208&gt;=1)*AND(AF208&lt;=AF$5)),AF$9*(1-AF$7)^(AF208-1),0)</f>
        <v>0</v>
      </c>
      <c r="AH208" s="116"/>
      <c r="AI208" s="140">
        <f>IF(((AH208&gt;=1)*AND(AH208&lt;=AH$5)),AH$9*(1-AH$7)^(AH208-1),0)</f>
        <v>0</v>
      </c>
      <c r="AJ208" s="116"/>
      <c r="AK208" s="140">
        <f>IF(((AJ208&gt;=1)*AND(AJ208&lt;=AJ$5)),AJ$9*(1-AJ$7)^(AJ208-1),0)</f>
        <v>0</v>
      </c>
      <c r="AL208" s="116"/>
      <c r="AM208" s="140">
        <f>IF(((AL208&gt;=1)*AND(AL208&lt;=AL$4)),AL$9*(1-AL$7)^(AL208-1),0)</f>
        <v>0</v>
      </c>
      <c r="AN208" s="155"/>
      <c r="AO208" s="156">
        <f>IF(((AN208&gt;=1)*AND(AN208&lt;=AN$4)),AN$9*(1-AN$7)^(AN208-1),0)</f>
        <v>0</v>
      </c>
      <c r="AP208" s="116"/>
      <c r="AQ208" s="140">
        <f>IF(((AP208&gt;=1)*AND(AP208&lt;=AP$4)),AP$9*(1-AP$7)^(AP208-1),0)</f>
        <v>0</v>
      </c>
      <c r="AR208" s="239"/>
      <c r="AS208" s="239"/>
      <c r="AT208" s="239"/>
      <c r="AU208" s="140">
        <f>IF(((AT208&gt;=1)*AND(AT208&lt;=AT$5)),AT$9*(1-AT$7)^(AT208-1),0)</f>
        <v>0</v>
      </c>
      <c r="AW208" s="116"/>
      <c r="AX208" s="140">
        <f>LARGE((AZ208,BB208,BD208,BF208,BH208,BJ208,BL208,BN208),1)</f>
        <v>0</v>
      </c>
      <c r="AY208" s="116"/>
      <c r="AZ208" s="140">
        <f>IF(((AY208&gt;=1)*AND(AY208&lt;=AY$5)),AY$9*(1-AY$7)^(AY208-1),0)</f>
        <v>0</v>
      </c>
      <c r="BA208" s="116"/>
      <c r="BB208" s="140">
        <f>IF(((BA208&gt;=1)*AND(BA208&lt;=BA$5)),BA$9*(1-BA$7)^(BA208-1),0)</f>
        <v>0</v>
      </c>
      <c r="BD208" s="140">
        <f>IF(((BC208&gt;=1)*AND(BC208&lt;=BC$5)),BC$9*(1-BC$7)^(BC208-1),0)</f>
        <v>0</v>
      </c>
      <c r="BF208" s="140">
        <f>IF(((BE208&gt;=1)*AND(BE208&lt;=BE$5)),BE$9*(1-BE$7)^(BE208-1),0)</f>
        <v>0</v>
      </c>
      <c r="BH208" s="140">
        <f>IF(((BG208&gt;=1)*AND(BG208&lt;=BG$5)),BG$9*(1-BG$7)^(BG208-1),0)</f>
        <v>0</v>
      </c>
      <c r="BJ208" s="140">
        <f>IF(((BI208&gt;=1)*AND(BI208&lt;=BI$5)),BI$9*(1-BI$7)^(BI208-1),0)</f>
        <v>0</v>
      </c>
      <c r="BL208" s="140">
        <f>IF(((BK208&gt;=1)*AND(BK208&lt;=BK$5)),BK$9*(1-BK$7)^(BK208-1),0)</f>
        <v>0</v>
      </c>
      <c r="BM208" s="239"/>
      <c r="BN208" s="262">
        <f>IF(((BM208&gt;=1)*AND(BM208&lt;=BM$5)),BM$9*(1-BM$7)^(BM208-1),0)</f>
        <v>0</v>
      </c>
    </row>
    <row r="209" spans="1:9" x14ac:dyDescent="0.15">
      <c r="A209" s="112">
        <f t="shared" ref="A209:A222" si="0">RANK($H209,($H$11:$H$222),0)</f>
        <v>89</v>
      </c>
      <c r="D209" s="241"/>
      <c r="E209" s="241"/>
      <c r="F209" s="241"/>
      <c r="G209" s="241"/>
      <c r="H209" s="241"/>
      <c r="I209" s="241"/>
    </row>
    <row r="210" spans="1:9" x14ac:dyDescent="0.15">
      <c r="A210" s="112">
        <f t="shared" si="0"/>
        <v>89</v>
      </c>
      <c r="D210" s="241"/>
      <c r="E210" s="241"/>
      <c r="F210" s="241"/>
      <c r="G210" s="241"/>
      <c r="H210" s="241"/>
      <c r="I210" s="241"/>
    </row>
    <row r="211" spans="1:9" x14ac:dyDescent="0.15">
      <c r="A211" s="112">
        <f t="shared" si="0"/>
        <v>89</v>
      </c>
      <c r="D211" s="241"/>
      <c r="E211" s="241"/>
      <c r="F211" s="241"/>
      <c r="G211" s="241"/>
      <c r="H211" s="241"/>
      <c r="I211" s="241"/>
    </row>
    <row r="212" spans="1:9" x14ac:dyDescent="0.15">
      <c r="A212" s="112">
        <f t="shared" si="0"/>
        <v>89</v>
      </c>
      <c r="D212" s="241"/>
      <c r="E212" s="241"/>
      <c r="F212" s="241"/>
      <c r="G212" s="241"/>
      <c r="H212" s="241"/>
      <c r="I212" s="241"/>
    </row>
    <row r="213" spans="1:9" x14ac:dyDescent="0.15">
      <c r="A213" s="112">
        <f t="shared" si="0"/>
        <v>89</v>
      </c>
      <c r="D213" s="241"/>
      <c r="E213" s="241"/>
      <c r="F213" s="241"/>
      <c r="G213" s="241"/>
      <c r="H213" s="241"/>
      <c r="I213" s="241"/>
    </row>
    <row r="214" spans="1:9" x14ac:dyDescent="0.15">
      <c r="A214" s="112">
        <f t="shared" si="0"/>
        <v>89</v>
      </c>
      <c r="D214" s="241"/>
      <c r="E214" s="241"/>
      <c r="F214" s="241"/>
      <c r="G214" s="241"/>
      <c r="H214" s="241"/>
      <c r="I214" s="241"/>
    </row>
    <row r="215" spans="1:9" x14ac:dyDescent="0.15">
      <c r="A215" s="112">
        <f t="shared" si="0"/>
        <v>89</v>
      </c>
      <c r="D215" s="241"/>
      <c r="E215" s="241"/>
      <c r="F215" s="241"/>
      <c r="G215" s="241"/>
      <c r="H215" s="241"/>
      <c r="I215" s="241"/>
    </row>
    <row r="216" spans="1:9" x14ac:dyDescent="0.15">
      <c r="A216" s="112">
        <f t="shared" si="0"/>
        <v>89</v>
      </c>
      <c r="D216" s="241"/>
      <c r="E216" s="241"/>
      <c r="F216" s="241"/>
      <c r="G216" s="241"/>
      <c r="H216" s="241"/>
      <c r="I216" s="241"/>
    </row>
    <row r="217" spans="1:9" x14ac:dyDescent="0.15">
      <c r="A217" s="112">
        <f t="shared" si="0"/>
        <v>89</v>
      </c>
      <c r="D217" s="241"/>
      <c r="E217" s="241"/>
      <c r="F217" s="241"/>
      <c r="G217" s="241"/>
      <c r="H217" s="241"/>
      <c r="I217" s="241"/>
    </row>
    <row r="218" spans="1:9" x14ac:dyDescent="0.15">
      <c r="A218" s="112">
        <f t="shared" si="0"/>
        <v>89</v>
      </c>
      <c r="D218" s="241"/>
      <c r="E218" s="241"/>
      <c r="F218" s="241"/>
      <c r="G218" s="241"/>
      <c r="H218" s="241"/>
      <c r="I218" s="241"/>
    </row>
    <row r="219" spans="1:9" x14ac:dyDescent="0.15">
      <c r="A219" s="112">
        <f t="shared" si="0"/>
        <v>89</v>
      </c>
      <c r="D219" s="241"/>
      <c r="E219" s="241"/>
      <c r="F219" s="241"/>
      <c r="G219" s="241"/>
      <c r="H219" s="241"/>
      <c r="I219" s="241"/>
    </row>
    <row r="220" spans="1:9" x14ac:dyDescent="0.15">
      <c r="A220" s="112">
        <f t="shared" si="0"/>
        <v>89</v>
      </c>
      <c r="D220" s="241"/>
      <c r="E220" s="241"/>
      <c r="F220" s="241"/>
      <c r="G220" s="241"/>
      <c r="H220" s="241"/>
      <c r="I220" s="241"/>
    </row>
    <row r="221" spans="1:9" x14ac:dyDescent="0.15">
      <c r="A221" s="112">
        <f t="shared" si="0"/>
        <v>89</v>
      </c>
      <c r="D221" s="241"/>
      <c r="E221" s="241"/>
      <c r="F221" s="241"/>
      <c r="G221" s="241"/>
      <c r="H221" s="241"/>
      <c r="I221" s="241"/>
    </row>
    <row r="222" spans="1:9" x14ac:dyDescent="0.15">
      <c r="A222" s="112">
        <f t="shared" si="0"/>
        <v>89</v>
      </c>
      <c r="D222" s="241"/>
      <c r="E222" s="241"/>
      <c r="F222" s="241"/>
      <c r="G222" s="241"/>
      <c r="H222" s="241"/>
      <c r="I222" s="241"/>
    </row>
    <row r="223" spans="1:9" x14ac:dyDescent="0.15">
      <c r="D223" s="241"/>
      <c r="E223" s="241"/>
      <c r="F223" s="241"/>
      <c r="G223" s="241"/>
      <c r="H223" s="241"/>
      <c r="I223" s="241"/>
    </row>
    <row r="224" spans="1:9" x14ac:dyDescent="0.15">
      <c r="D224" s="241"/>
      <c r="E224" s="241"/>
      <c r="F224" s="241"/>
      <c r="G224" s="241"/>
      <c r="H224" s="241"/>
      <c r="I224" s="241"/>
    </row>
    <row r="225" spans="4:9" x14ac:dyDescent="0.15">
      <c r="D225" s="241"/>
      <c r="E225" s="241"/>
      <c r="F225" s="241"/>
      <c r="G225" s="241"/>
      <c r="H225" s="241"/>
      <c r="I225" s="241"/>
    </row>
    <row r="226" spans="4:9" x14ac:dyDescent="0.15">
      <c r="D226" s="241"/>
      <c r="E226" s="241"/>
      <c r="F226" s="241"/>
      <c r="G226" s="241"/>
      <c r="H226" s="241"/>
      <c r="I226" s="241"/>
    </row>
    <row r="227" spans="4:9" x14ac:dyDescent="0.15">
      <c r="D227" s="241"/>
      <c r="E227" s="241"/>
      <c r="F227" s="241"/>
      <c r="G227" s="241"/>
      <c r="H227" s="241"/>
      <c r="I227" s="241"/>
    </row>
    <row r="228" spans="4:9" x14ac:dyDescent="0.15">
      <c r="D228" s="241"/>
      <c r="E228" s="241"/>
      <c r="F228" s="241"/>
      <c r="G228" s="241"/>
      <c r="H228" s="241"/>
      <c r="I228" s="241"/>
    </row>
    <row r="229" spans="4:9" x14ac:dyDescent="0.15">
      <c r="D229" s="241"/>
      <c r="E229" s="241"/>
      <c r="F229" s="241"/>
      <c r="G229" s="241"/>
      <c r="H229" s="241"/>
      <c r="I229" s="241"/>
    </row>
    <row r="230" spans="4:9" x14ac:dyDescent="0.15">
      <c r="D230" s="241"/>
      <c r="E230" s="241"/>
      <c r="F230" s="241"/>
      <c r="G230" s="241"/>
      <c r="H230" s="241"/>
      <c r="I230" s="241"/>
    </row>
    <row r="231" spans="4:9" x14ac:dyDescent="0.15">
      <c r="D231" s="241"/>
      <c r="E231" s="241"/>
      <c r="F231" s="241"/>
      <c r="G231" s="241"/>
      <c r="H231" s="241"/>
      <c r="I231" s="241"/>
    </row>
    <row r="232" spans="4:9" x14ac:dyDescent="0.15">
      <c r="D232" s="241"/>
      <c r="E232" s="241"/>
      <c r="F232" s="241"/>
      <c r="G232" s="241"/>
      <c r="H232" s="241"/>
      <c r="I232" s="241"/>
    </row>
    <row r="233" spans="4:9" x14ac:dyDescent="0.15">
      <c r="D233" s="241"/>
      <c r="E233" s="241"/>
      <c r="F233" s="241"/>
      <c r="G233" s="241"/>
      <c r="H233" s="241"/>
      <c r="I233" s="241"/>
    </row>
    <row r="234" spans="4:9" x14ac:dyDescent="0.15">
      <c r="D234" s="241"/>
      <c r="E234" s="241"/>
      <c r="F234" s="241"/>
      <c r="G234" s="241"/>
      <c r="H234" s="241"/>
      <c r="I234" s="241"/>
    </row>
    <row r="235" spans="4:9" x14ac:dyDescent="0.15">
      <c r="D235" s="241"/>
      <c r="E235" s="241"/>
      <c r="F235" s="241"/>
      <c r="G235" s="241"/>
      <c r="H235" s="241"/>
      <c r="I235" s="241"/>
    </row>
    <row r="236" spans="4:9" x14ac:dyDescent="0.15">
      <c r="D236" s="241"/>
      <c r="E236" s="241"/>
      <c r="F236" s="241"/>
      <c r="G236" s="241"/>
      <c r="H236" s="241"/>
      <c r="I236" s="241"/>
    </row>
    <row r="237" spans="4:9" x14ac:dyDescent="0.15">
      <c r="D237" s="241"/>
      <c r="E237" s="241"/>
      <c r="F237" s="241"/>
      <c r="G237" s="241"/>
      <c r="H237" s="241"/>
      <c r="I237" s="241"/>
    </row>
    <row r="238" spans="4:9" x14ac:dyDescent="0.15">
      <c r="D238" s="241"/>
      <c r="E238" s="241"/>
      <c r="F238" s="241"/>
      <c r="G238" s="241"/>
      <c r="H238" s="241"/>
      <c r="I238" s="241"/>
    </row>
    <row r="239" spans="4:9" x14ac:dyDescent="0.15">
      <c r="D239" s="241"/>
      <c r="E239" s="241"/>
      <c r="F239" s="241"/>
      <c r="G239" s="241"/>
      <c r="H239" s="241"/>
      <c r="I239" s="241"/>
    </row>
    <row r="240" spans="4:9" x14ac:dyDescent="0.15">
      <c r="D240" s="241"/>
      <c r="E240" s="241"/>
      <c r="F240" s="241"/>
      <c r="G240" s="241"/>
      <c r="H240" s="241"/>
      <c r="I240" s="241"/>
    </row>
    <row r="241" spans="4:9" x14ac:dyDescent="0.15">
      <c r="D241" s="241"/>
      <c r="E241" s="241"/>
      <c r="F241" s="241"/>
      <c r="G241" s="241"/>
      <c r="H241" s="241"/>
      <c r="I241" s="241"/>
    </row>
    <row r="242" spans="4:9" x14ac:dyDescent="0.15">
      <c r="D242" s="241"/>
      <c r="E242" s="241"/>
      <c r="F242" s="241"/>
      <c r="G242" s="241"/>
      <c r="H242" s="241"/>
      <c r="I242" s="241"/>
    </row>
    <row r="243" spans="4:9" x14ac:dyDescent="0.15">
      <c r="D243" s="241"/>
      <c r="E243" s="241"/>
      <c r="F243" s="241"/>
      <c r="G243" s="241"/>
      <c r="H243" s="241"/>
      <c r="I243" s="241"/>
    </row>
    <row r="244" spans="4:9" x14ac:dyDescent="0.15">
      <c r="D244" s="241"/>
      <c r="E244" s="241"/>
      <c r="F244" s="241"/>
      <c r="G244" s="241"/>
      <c r="H244" s="241"/>
      <c r="I244" s="241"/>
    </row>
    <row r="245" spans="4:9" x14ac:dyDescent="0.15">
      <c r="D245" s="241"/>
      <c r="E245" s="241"/>
      <c r="F245" s="241"/>
      <c r="G245" s="241"/>
      <c r="H245" s="241"/>
      <c r="I245" s="241"/>
    </row>
    <row r="246" spans="4:9" x14ac:dyDescent="0.15">
      <c r="D246" s="241"/>
      <c r="E246" s="241"/>
      <c r="F246" s="241"/>
      <c r="G246" s="241"/>
      <c r="H246" s="241"/>
      <c r="I246" s="241"/>
    </row>
    <row r="247" spans="4:9" x14ac:dyDescent="0.15">
      <c r="D247" s="241"/>
      <c r="E247" s="241"/>
      <c r="F247" s="241"/>
      <c r="G247" s="241"/>
      <c r="H247" s="241"/>
      <c r="I247" s="241"/>
    </row>
    <row r="248" spans="4:9" x14ac:dyDescent="0.15">
      <c r="D248" s="241"/>
      <c r="E248" s="241"/>
      <c r="F248" s="241"/>
      <c r="G248" s="241"/>
      <c r="H248" s="241"/>
      <c r="I248" s="241"/>
    </row>
    <row r="249" spans="4:9" x14ac:dyDescent="0.15">
      <c r="D249" s="241"/>
      <c r="E249" s="241"/>
      <c r="F249" s="241"/>
      <c r="G249" s="241"/>
      <c r="H249" s="241"/>
      <c r="I249" s="241"/>
    </row>
    <row r="250" spans="4:9" x14ac:dyDescent="0.15">
      <c r="D250" s="241"/>
      <c r="E250" s="241"/>
      <c r="F250" s="241"/>
      <c r="G250" s="241"/>
      <c r="H250" s="241"/>
      <c r="I250" s="241"/>
    </row>
    <row r="251" spans="4:9" x14ac:dyDescent="0.15">
      <c r="D251" s="241"/>
      <c r="E251" s="241"/>
      <c r="F251" s="241"/>
      <c r="G251" s="241"/>
      <c r="H251" s="241"/>
      <c r="I251" s="241"/>
    </row>
    <row r="252" spans="4:9" x14ac:dyDescent="0.15">
      <c r="D252" s="241"/>
      <c r="E252" s="241"/>
      <c r="F252" s="241"/>
      <c r="G252" s="241"/>
      <c r="H252" s="241"/>
      <c r="I252" s="241"/>
    </row>
    <row r="253" spans="4:9" x14ac:dyDescent="0.15">
      <c r="D253" s="241"/>
      <c r="E253" s="241"/>
      <c r="F253" s="241"/>
      <c r="G253" s="241"/>
      <c r="H253" s="241"/>
      <c r="I253" s="241"/>
    </row>
    <row r="254" spans="4:9" x14ac:dyDescent="0.15">
      <c r="D254" s="241"/>
      <c r="E254" s="241"/>
      <c r="F254" s="241"/>
      <c r="G254" s="241"/>
      <c r="H254" s="241"/>
      <c r="I254" s="241"/>
    </row>
    <row r="255" spans="4:9" x14ac:dyDescent="0.15">
      <c r="D255" s="241"/>
      <c r="E255" s="241"/>
      <c r="F255" s="241"/>
      <c r="G255" s="241"/>
      <c r="H255" s="241"/>
      <c r="I255" s="241"/>
    </row>
    <row r="256" spans="4:9" x14ac:dyDescent="0.15">
      <c r="D256" s="241"/>
      <c r="E256" s="241"/>
      <c r="F256" s="241"/>
      <c r="G256" s="241"/>
      <c r="H256" s="241"/>
      <c r="I256" s="241"/>
    </row>
    <row r="257" spans="4:9" x14ac:dyDescent="0.15">
      <c r="D257" s="241"/>
      <c r="E257" s="241"/>
      <c r="F257" s="241"/>
      <c r="G257" s="241"/>
      <c r="H257" s="241"/>
      <c r="I257" s="241"/>
    </row>
    <row r="258" spans="4:9" x14ac:dyDescent="0.15">
      <c r="D258" s="241"/>
      <c r="E258" s="241"/>
      <c r="F258" s="241"/>
      <c r="G258" s="241"/>
      <c r="H258" s="241"/>
      <c r="I258" s="241"/>
    </row>
    <row r="259" spans="4:9" x14ac:dyDescent="0.15">
      <c r="D259" s="241"/>
      <c r="E259" s="241"/>
      <c r="F259" s="241"/>
      <c r="G259" s="241"/>
      <c r="H259" s="241"/>
      <c r="I259" s="241"/>
    </row>
    <row r="260" spans="4:9" x14ac:dyDescent="0.15">
      <c r="D260" s="241"/>
      <c r="E260" s="241"/>
      <c r="F260" s="241"/>
      <c r="G260" s="241"/>
      <c r="H260" s="241"/>
      <c r="I260" s="241"/>
    </row>
    <row r="261" spans="4:9" x14ac:dyDescent="0.15">
      <c r="D261" s="241"/>
      <c r="E261" s="241"/>
      <c r="F261" s="241"/>
      <c r="G261" s="241"/>
      <c r="H261" s="241"/>
      <c r="I261" s="241"/>
    </row>
    <row r="262" spans="4:9" x14ac:dyDescent="0.15">
      <c r="D262" s="241"/>
      <c r="E262" s="241"/>
      <c r="F262" s="241"/>
      <c r="G262" s="241"/>
      <c r="H262" s="241"/>
      <c r="I262" s="241"/>
    </row>
    <row r="263" spans="4:9" x14ac:dyDescent="0.15">
      <c r="D263" s="241"/>
      <c r="E263" s="241"/>
      <c r="F263" s="241"/>
      <c r="G263" s="241"/>
      <c r="H263" s="241"/>
      <c r="I263" s="241"/>
    </row>
    <row r="264" spans="4:9" x14ac:dyDescent="0.15">
      <c r="D264" s="241"/>
      <c r="E264" s="241"/>
      <c r="F264" s="241"/>
      <c r="G264" s="241"/>
      <c r="H264" s="241"/>
      <c r="I264" s="241"/>
    </row>
    <row r="265" spans="4:9" x14ac:dyDescent="0.15">
      <c r="D265" s="241"/>
      <c r="E265" s="241"/>
      <c r="F265" s="241"/>
      <c r="G265" s="241"/>
      <c r="H265" s="241"/>
      <c r="I265" s="241"/>
    </row>
    <row r="266" spans="4:9" x14ac:dyDescent="0.15">
      <c r="D266" s="241"/>
      <c r="E266" s="241"/>
      <c r="F266" s="241"/>
      <c r="G266" s="241"/>
      <c r="H266" s="241"/>
      <c r="I266" s="241"/>
    </row>
    <row r="267" spans="4:9" x14ac:dyDescent="0.15">
      <c r="D267" s="241"/>
      <c r="E267" s="241"/>
      <c r="F267" s="241"/>
      <c r="G267" s="241"/>
      <c r="H267" s="241"/>
      <c r="I267" s="241"/>
    </row>
    <row r="268" spans="4:9" x14ac:dyDescent="0.15">
      <c r="D268" s="241"/>
      <c r="E268" s="241"/>
      <c r="F268" s="241"/>
      <c r="G268" s="241"/>
      <c r="H268" s="241"/>
      <c r="I268" s="241"/>
    </row>
    <row r="269" spans="4:9" x14ac:dyDescent="0.15">
      <c r="D269" s="241"/>
      <c r="E269" s="241"/>
      <c r="F269" s="241"/>
      <c r="G269" s="241"/>
      <c r="H269" s="241"/>
      <c r="I269" s="241"/>
    </row>
    <row r="270" spans="4:9" x14ac:dyDescent="0.15">
      <c r="D270" s="241"/>
      <c r="E270" s="241"/>
      <c r="F270" s="241"/>
      <c r="G270" s="241"/>
      <c r="H270" s="241"/>
      <c r="I270" s="241"/>
    </row>
    <row r="271" spans="4:9" x14ac:dyDescent="0.15">
      <c r="D271" s="241"/>
      <c r="E271" s="241"/>
      <c r="F271" s="241"/>
      <c r="G271" s="241"/>
      <c r="H271" s="241"/>
      <c r="I271" s="241"/>
    </row>
    <row r="272" spans="4:9" x14ac:dyDescent="0.15">
      <c r="D272" s="241"/>
      <c r="E272" s="241"/>
      <c r="F272" s="241"/>
      <c r="G272" s="241"/>
      <c r="H272" s="241"/>
      <c r="I272" s="241"/>
    </row>
    <row r="273" spans="4:9" x14ac:dyDescent="0.15">
      <c r="D273" s="241"/>
      <c r="E273" s="241"/>
      <c r="F273" s="241"/>
      <c r="G273" s="241"/>
      <c r="H273" s="241"/>
      <c r="I273" s="241"/>
    </row>
    <row r="274" spans="4:9" x14ac:dyDescent="0.15">
      <c r="D274" s="241"/>
      <c r="E274" s="241"/>
      <c r="F274" s="241"/>
      <c r="G274" s="241"/>
      <c r="H274" s="241"/>
      <c r="I274" s="241"/>
    </row>
    <row r="275" spans="4:9" x14ac:dyDescent="0.15">
      <c r="D275" s="241"/>
      <c r="E275" s="241"/>
      <c r="F275" s="241"/>
      <c r="G275" s="241"/>
      <c r="H275" s="241"/>
      <c r="I275" s="241"/>
    </row>
    <row r="276" spans="4:9" x14ac:dyDescent="0.15">
      <c r="D276" s="241"/>
      <c r="E276" s="241"/>
      <c r="F276" s="241"/>
      <c r="G276" s="241"/>
      <c r="H276" s="241"/>
      <c r="I276" s="241"/>
    </row>
    <row r="277" spans="4:9" x14ac:dyDescent="0.15">
      <c r="D277" s="241"/>
      <c r="E277" s="241"/>
      <c r="F277" s="241"/>
      <c r="G277" s="241"/>
      <c r="H277" s="241"/>
      <c r="I277" s="241"/>
    </row>
    <row r="278" spans="4:9" x14ac:dyDescent="0.15">
      <c r="D278" s="241"/>
      <c r="E278" s="241"/>
      <c r="F278" s="241"/>
      <c r="G278" s="241"/>
      <c r="H278" s="241"/>
      <c r="I278" s="241"/>
    </row>
    <row r="279" spans="4:9" x14ac:dyDescent="0.15">
      <c r="D279" s="241"/>
      <c r="E279" s="241"/>
      <c r="F279" s="241"/>
      <c r="G279" s="241"/>
      <c r="H279" s="241"/>
      <c r="I279" s="241"/>
    </row>
    <row r="280" spans="4:9" x14ac:dyDescent="0.15">
      <c r="D280" s="241"/>
      <c r="E280" s="241"/>
      <c r="F280" s="241"/>
      <c r="G280" s="241"/>
      <c r="H280" s="241"/>
      <c r="I280" s="241"/>
    </row>
    <row r="281" spans="4:9" x14ac:dyDescent="0.15">
      <c r="D281" s="241"/>
      <c r="E281" s="241"/>
      <c r="F281" s="241"/>
      <c r="G281" s="241"/>
      <c r="H281" s="241"/>
      <c r="I281" s="241"/>
    </row>
    <row r="282" spans="4:9" x14ac:dyDescent="0.15">
      <c r="D282" s="241"/>
      <c r="E282" s="241"/>
      <c r="F282" s="241"/>
      <c r="G282" s="241"/>
      <c r="H282" s="241"/>
      <c r="I282" s="241"/>
    </row>
    <row r="283" spans="4:9" x14ac:dyDescent="0.15">
      <c r="D283" s="241"/>
      <c r="E283" s="241"/>
      <c r="F283" s="241"/>
      <c r="G283" s="241"/>
      <c r="H283" s="241"/>
      <c r="I283" s="241"/>
    </row>
    <row r="284" spans="4:9" x14ac:dyDescent="0.15">
      <c r="D284" s="241"/>
      <c r="E284" s="241"/>
      <c r="F284" s="241"/>
      <c r="G284" s="241"/>
      <c r="H284" s="241"/>
      <c r="I284" s="241"/>
    </row>
    <row r="285" spans="4:9" x14ac:dyDescent="0.15">
      <c r="D285" s="241"/>
      <c r="E285" s="241"/>
      <c r="F285" s="241"/>
      <c r="G285" s="241"/>
      <c r="H285" s="241"/>
      <c r="I285" s="241"/>
    </row>
    <row r="286" spans="4:9" x14ac:dyDescent="0.15">
      <c r="D286" s="241"/>
      <c r="E286" s="241"/>
      <c r="F286" s="241"/>
      <c r="G286" s="241"/>
      <c r="H286" s="241"/>
      <c r="I286" s="241"/>
    </row>
    <row r="287" spans="4:9" x14ac:dyDescent="0.15">
      <c r="D287" s="241"/>
      <c r="E287" s="241"/>
      <c r="F287" s="241"/>
      <c r="G287" s="241"/>
      <c r="H287" s="241"/>
      <c r="I287" s="241"/>
    </row>
    <row r="288" spans="4:9" x14ac:dyDescent="0.15">
      <c r="D288" s="241"/>
      <c r="E288" s="241"/>
      <c r="F288" s="241"/>
      <c r="G288" s="241"/>
      <c r="H288" s="241"/>
      <c r="I288" s="241"/>
    </row>
    <row r="289" spans="4:9" x14ac:dyDescent="0.15">
      <c r="D289" s="241"/>
      <c r="E289" s="241"/>
      <c r="F289" s="241"/>
      <c r="G289" s="241"/>
      <c r="H289" s="241"/>
      <c r="I289" s="241"/>
    </row>
    <row r="290" spans="4:9" x14ac:dyDescent="0.15">
      <c r="D290" s="241"/>
      <c r="E290" s="241"/>
      <c r="F290" s="241"/>
      <c r="G290" s="241"/>
      <c r="H290" s="241"/>
      <c r="I290" s="241"/>
    </row>
    <row r="291" spans="4:9" x14ac:dyDescent="0.15">
      <c r="D291" s="241"/>
      <c r="E291" s="241"/>
      <c r="F291" s="241"/>
      <c r="G291" s="241"/>
      <c r="H291" s="241"/>
      <c r="I291" s="241"/>
    </row>
    <row r="292" spans="4:9" x14ac:dyDescent="0.15">
      <c r="D292" s="241"/>
      <c r="E292" s="241"/>
      <c r="F292" s="241"/>
      <c r="G292" s="241"/>
      <c r="H292" s="241"/>
      <c r="I292" s="241"/>
    </row>
    <row r="293" spans="4:9" x14ac:dyDescent="0.15">
      <c r="D293" s="241"/>
      <c r="E293" s="241"/>
      <c r="F293" s="241"/>
      <c r="G293" s="241"/>
      <c r="H293" s="241"/>
      <c r="I293" s="241"/>
    </row>
    <row r="294" spans="4:9" x14ac:dyDescent="0.15">
      <c r="D294" s="241"/>
      <c r="E294" s="241"/>
      <c r="F294" s="241"/>
      <c r="G294" s="241"/>
      <c r="H294" s="241"/>
      <c r="I294" s="241"/>
    </row>
    <row r="295" spans="4:9" x14ac:dyDescent="0.15">
      <c r="D295" s="241"/>
      <c r="E295" s="241"/>
      <c r="F295" s="241"/>
      <c r="G295" s="241"/>
      <c r="H295" s="241"/>
      <c r="I295" s="241"/>
    </row>
    <row r="296" spans="4:9" x14ac:dyDescent="0.15">
      <c r="D296" s="241"/>
      <c r="E296" s="241"/>
      <c r="F296" s="241"/>
      <c r="G296" s="241"/>
      <c r="H296" s="241"/>
      <c r="I296" s="241"/>
    </row>
    <row r="297" spans="4:9" x14ac:dyDescent="0.15">
      <c r="D297" s="241"/>
      <c r="E297" s="241"/>
      <c r="F297" s="241"/>
      <c r="G297" s="241"/>
      <c r="H297" s="241"/>
      <c r="I297" s="241"/>
    </row>
    <row r="298" spans="4:9" x14ac:dyDescent="0.15">
      <c r="D298" s="241"/>
      <c r="E298" s="241"/>
      <c r="F298" s="241"/>
      <c r="G298" s="241"/>
      <c r="H298" s="241"/>
      <c r="I298" s="241"/>
    </row>
    <row r="299" spans="4:9" x14ac:dyDescent="0.15">
      <c r="D299" s="241"/>
      <c r="E299" s="241"/>
      <c r="F299" s="241"/>
      <c r="G299" s="241"/>
      <c r="H299" s="241"/>
      <c r="I299" s="241"/>
    </row>
    <row r="300" spans="4:9" x14ac:dyDescent="0.15">
      <c r="D300" s="241"/>
      <c r="E300" s="241"/>
      <c r="F300" s="241"/>
      <c r="G300" s="241"/>
      <c r="H300" s="241"/>
      <c r="I300" s="241"/>
    </row>
    <row r="301" spans="4:9" x14ac:dyDescent="0.15">
      <c r="D301" s="241"/>
      <c r="E301" s="241"/>
      <c r="F301" s="241"/>
      <c r="G301" s="241"/>
      <c r="H301" s="241"/>
      <c r="I301" s="241"/>
    </row>
  </sheetData>
  <sheetProtection algorithmName="SHA-512" hashValue="wVPCFEdEt/DqAiiA10+uNREOFPg17srtvzYsnOqjvhkkoTP+KRxJ58dC6ltzg6WgwSUq+2H4LOtU9+JKMAYufA==" saltValue="Fjp6S7fqnELqkqcKgQidnQ==" spinCount="100000" sheet="1" objects="1" scenarios="1" selectLockedCells="1" selectUnlockedCells="1"/>
  <sortState xmlns:xlrd2="http://schemas.microsoft.com/office/spreadsheetml/2017/richdata2" ref="A11:BR123">
    <sortCondition descending="1" ref="H11:H123"/>
  </sortState>
  <mergeCells count="60">
    <mergeCell ref="V1:W1"/>
    <mergeCell ref="AR1:AS1"/>
    <mergeCell ref="X1:Y1"/>
    <mergeCell ref="A1:C1"/>
    <mergeCell ref="J1:K1"/>
    <mergeCell ref="L1:M1"/>
    <mergeCell ref="N1:O1"/>
    <mergeCell ref="P1:Q1"/>
    <mergeCell ref="Z1:AA1"/>
    <mergeCell ref="AD1:AE1"/>
    <mergeCell ref="AH1:AI1"/>
    <mergeCell ref="AT1:AU1"/>
    <mergeCell ref="AB1:AC1"/>
    <mergeCell ref="BG1:BH1"/>
    <mergeCell ref="AJ1:AK1"/>
    <mergeCell ref="AL1:AM1"/>
    <mergeCell ref="AN1:AO1"/>
    <mergeCell ref="AP1:AQ1"/>
    <mergeCell ref="AW1:AX1"/>
    <mergeCell ref="AY1:AZ1"/>
    <mergeCell ref="BA1:BB1"/>
    <mergeCell ref="BC1:BD1"/>
    <mergeCell ref="BE1:BF1"/>
    <mergeCell ref="BM1:BN1"/>
    <mergeCell ref="BM2:BN2"/>
    <mergeCell ref="D9:G9"/>
    <mergeCell ref="BE2:BF2"/>
    <mergeCell ref="BG2:BH2"/>
    <mergeCell ref="BI2:BJ2"/>
    <mergeCell ref="AY2:AZ2"/>
    <mergeCell ref="T1:U1"/>
    <mergeCell ref="R1:S1"/>
    <mergeCell ref="BK1:BL1"/>
    <mergeCell ref="BK2:BL2"/>
    <mergeCell ref="AF1:AG1"/>
    <mergeCell ref="BA2:BB2"/>
    <mergeCell ref="BC2:BD2"/>
    <mergeCell ref="BI1:BJ1"/>
    <mergeCell ref="J2:K2"/>
    <mergeCell ref="AW2:AX2"/>
    <mergeCell ref="T2:U2"/>
    <mergeCell ref="R2:S2"/>
    <mergeCell ref="AB2:AC2"/>
    <mergeCell ref="AF2:AG2"/>
    <mergeCell ref="AD2:AE2"/>
    <mergeCell ref="AH2:AI2"/>
    <mergeCell ref="AJ2:AK2"/>
    <mergeCell ref="V2:W2"/>
    <mergeCell ref="X2:Y2"/>
    <mergeCell ref="AL2:AM2"/>
    <mergeCell ref="AN2:AO2"/>
    <mergeCell ref="AT2:AU2"/>
    <mergeCell ref="A4:C6"/>
    <mergeCell ref="D8:G8"/>
    <mergeCell ref="AP2:AQ2"/>
    <mergeCell ref="AR2:AS2"/>
    <mergeCell ref="Z2:AA2"/>
    <mergeCell ref="L2:M2"/>
    <mergeCell ref="N2:O2"/>
    <mergeCell ref="P2:Q2"/>
  </mergeCells>
  <pageMargins left="0.75" right="0.75" top="1" bottom="1" header="0.5" footer="0.5"/>
  <pageSetup orientation="portrait" horizontalDpi="4294967292" verticalDpi="4294967292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EE4D-BC2D-4559-8029-A1D1478EB416}">
  <sheetPr>
    <tabColor rgb="FF00B0F0"/>
  </sheetPr>
  <dimension ref="A1:AT302"/>
  <sheetViews>
    <sheetView zoomScaleNormal="100" zoomScalePageLayoutView="150" workbookViewId="0">
      <pane xSplit="8" ySplit="10" topLeftCell="I11" activePane="bottomRight" state="frozen"/>
      <selection activeCell="AF10" sqref="AF10"/>
      <selection pane="topRight" activeCell="AF10" sqref="AF10"/>
      <selection pane="bottomLeft" activeCell="AF10" sqref="AF10"/>
      <selection pane="bottomRight" activeCell="B8" sqref="B8"/>
    </sheetView>
  </sheetViews>
  <sheetFormatPr baseColWidth="10" defaultColWidth="9" defaultRowHeight="14" x14ac:dyDescent="0.15"/>
  <cols>
    <col min="1" max="1" width="13.33203125" style="86" customWidth="1"/>
    <col min="2" max="2" width="25.83203125" style="105" customWidth="1"/>
    <col min="3" max="3" width="18.5" style="86" customWidth="1"/>
    <col min="4" max="4" width="18.1640625" style="86" customWidth="1"/>
    <col min="5" max="5" width="18.83203125" style="86" customWidth="1"/>
    <col min="6" max="6" width="18.33203125" style="86" customWidth="1"/>
    <col min="7" max="7" width="10" style="86" hidden="1" customWidth="1"/>
    <col min="8" max="9" width="15" style="86" customWidth="1"/>
    <col min="10" max="10" width="9.6640625" style="149" customWidth="1"/>
    <col min="11" max="11" width="9.6640625" style="150" customWidth="1"/>
    <col min="12" max="12" width="10.6640625" style="160" customWidth="1"/>
    <col min="13" max="13" width="10.6640625" style="161" customWidth="1"/>
    <col min="14" max="14" width="10.6640625" style="149" customWidth="1"/>
    <col min="15" max="15" width="10.6640625" style="150" customWidth="1"/>
    <col min="16" max="16" width="11.6640625" style="149" customWidth="1"/>
    <col min="17" max="17" width="11.6640625" style="150" customWidth="1"/>
    <col min="18" max="18" width="11.6640625" style="149" customWidth="1"/>
    <col min="19" max="19" width="11.6640625" style="150" customWidth="1"/>
    <col min="20" max="21" width="11.6640625" style="151" customWidth="1"/>
    <col min="22" max="22" width="11.6640625" style="149" customWidth="1"/>
    <col min="23" max="23" width="11.6640625" style="150" customWidth="1"/>
    <col min="24" max="24" width="11.6640625" style="149" customWidth="1"/>
    <col min="25" max="25" width="11.6640625" style="150" customWidth="1"/>
    <col min="26" max="26" width="11.6640625" style="160" customWidth="1"/>
    <col min="27" max="27" width="11.6640625" style="161" customWidth="1"/>
    <col min="28" max="28" width="11.83203125" style="149" customWidth="1"/>
    <col min="29" max="29" width="11.83203125" style="150" customWidth="1"/>
    <col min="30" max="30" width="11.6640625" style="149" customWidth="1"/>
    <col min="31" max="31" width="11.6640625" style="150" customWidth="1"/>
    <col min="32" max="32" width="11.6640625" style="149" customWidth="1"/>
    <col min="33" max="33" width="11.6640625" style="150" customWidth="1"/>
    <col min="34" max="34" width="11.6640625" style="149" customWidth="1"/>
    <col min="35" max="35" width="11.6640625" style="152" customWidth="1"/>
    <col min="36" max="36" width="12.33203125" style="160" customWidth="1"/>
    <col min="37" max="37" width="9.1640625" style="166" customWidth="1"/>
    <col min="38" max="38" width="12.5" style="149" customWidth="1"/>
    <col min="39" max="39" width="10.33203125" style="152" customWidth="1"/>
    <col min="40" max="41" width="11" style="89" customWidth="1"/>
    <col min="42" max="42" width="9" style="86" customWidth="1"/>
    <col min="43" max="16384" width="9" style="86"/>
  </cols>
  <sheetData>
    <row r="1" spans="1:46" s="107" customFormat="1" ht="39.75" customHeight="1" x14ac:dyDescent="0.15">
      <c r="A1" s="326" t="s">
        <v>400</v>
      </c>
      <c r="B1" s="327"/>
      <c r="C1" s="327"/>
      <c r="D1" s="292" t="s">
        <v>415</v>
      </c>
      <c r="E1" s="293" t="s">
        <v>416</v>
      </c>
      <c r="F1" s="294" t="s">
        <v>417</v>
      </c>
      <c r="G1" s="295"/>
      <c r="H1" s="296" t="s">
        <v>418</v>
      </c>
      <c r="I1" s="114" t="s">
        <v>0</v>
      </c>
      <c r="J1" s="328" t="s">
        <v>413</v>
      </c>
      <c r="K1" s="329"/>
      <c r="L1" s="301" t="s">
        <v>405</v>
      </c>
      <c r="M1" s="302"/>
      <c r="N1" s="307" t="s">
        <v>404</v>
      </c>
      <c r="O1" s="308"/>
      <c r="P1" s="307" t="s">
        <v>426</v>
      </c>
      <c r="Q1" s="308"/>
      <c r="R1" s="303" t="s">
        <v>407</v>
      </c>
      <c r="S1" s="304"/>
      <c r="T1" s="303" t="s">
        <v>408</v>
      </c>
      <c r="U1" s="304"/>
      <c r="V1" s="324" t="s">
        <v>410</v>
      </c>
      <c r="W1" s="325"/>
      <c r="X1" s="324" t="s">
        <v>411</v>
      </c>
      <c r="Y1" s="325"/>
      <c r="Z1" s="332"/>
      <c r="AA1" s="333"/>
      <c r="AB1" s="332"/>
      <c r="AC1" s="333"/>
      <c r="AD1" s="332"/>
      <c r="AE1" s="333"/>
      <c r="AF1" s="332"/>
      <c r="AG1" s="333"/>
      <c r="AH1" s="332"/>
      <c r="AI1" s="333"/>
      <c r="AJ1" s="332"/>
      <c r="AK1" s="333"/>
      <c r="AL1" s="332"/>
      <c r="AM1" s="333"/>
      <c r="AN1" s="332"/>
      <c r="AO1" s="333"/>
    </row>
    <row r="2" spans="1:46" s="162" customFormat="1" ht="19" customHeight="1" x14ac:dyDescent="0.15">
      <c r="A2" s="223" t="s">
        <v>1</v>
      </c>
      <c r="B2" s="247" t="s">
        <v>135</v>
      </c>
      <c r="C2" s="221"/>
      <c r="D2" s="118"/>
      <c r="E2" s="119"/>
      <c r="F2" s="119"/>
      <c r="G2" s="119"/>
      <c r="I2" s="114" t="s">
        <v>2</v>
      </c>
      <c r="J2" s="322">
        <v>45674</v>
      </c>
      <c r="K2" s="323"/>
      <c r="L2" s="309">
        <v>45745</v>
      </c>
      <c r="M2" s="310"/>
      <c r="N2" s="305">
        <v>45731</v>
      </c>
      <c r="O2" s="306"/>
      <c r="P2" s="305">
        <v>45731</v>
      </c>
      <c r="Q2" s="306"/>
      <c r="R2" s="305">
        <v>45671</v>
      </c>
      <c r="S2" s="306"/>
      <c r="T2" s="305">
        <v>45697</v>
      </c>
      <c r="U2" s="306"/>
      <c r="V2" s="309">
        <v>45724</v>
      </c>
      <c r="W2" s="310"/>
      <c r="X2" s="309">
        <v>45734</v>
      </c>
      <c r="Y2" s="310"/>
      <c r="Z2" s="305"/>
      <c r="AA2" s="306"/>
      <c r="AB2" s="305"/>
      <c r="AC2" s="306"/>
      <c r="AD2" s="309"/>
      <c r="AE2" s="310"/>
      <c r="AF2" s="305"/>
      <c r="AG2" s="306"/>
      <c r="AH2" s="305"/>
      <c r="AI2" s="306"/>
      <c r="AJ2" s="305"/>
      <c r="AK2" s="306"/>
      <c r="AL2" s="305"/>
      <c r="AM2" s="306"/>
      <c r="AN2" s="305"/>
      <c r="AO2" s="306"/>
    </row>
    <row r="3" spans="1:46" s="87" customFormat="1" ht="19" customHeight="1" x14ac:dyDescent="0.15">
      <c r="A3" s="106" t="s">
        <v>398</v>
      </c>
      <c r="B3" s="88"/>
      <c r="C3" s="88"/>
      <c r="D3" s="89"/>
      <c r="E3" s="89"/>
      <c r="F3" s="89"/>
      <c r="G3" s="89"/>
      <c r="I3" s="108" t="s">
        <v>148</v>
      </c>
      <c r="J3" s="268" t="s">
        <v>151</v>
      </c>
      <c r="K3" s="269"/>
      <c r="L3" s="188" t="s">
        <v>151</v>
      </c>
      <c r="M3" s="189"/>
      <c r="N3" s="124" t="s">
        <v>151</v>
      </c>
      <c r="O3" s="125"/>
      <c r="P3" s="124" t="s">
        <v>151</v>
      </c>
      <c r="Q3" s="125"/>
      <c r="R3" s="124" t="s">
        <v>151</v>
      </c>
      <c r="S3" s="125"/>
      <c r="T3" s="124" t="s">
        <v>151</v>
      </c>
      <c r="U3" s="125"/>
      <c r="V3" s="188" t="s">
        <v>151</v>
      </c>
      <c r="W3" s="189"/>
      <c r="X3" s="188" t="s">
        <v>151</v>
      </c>
      <c r="Y3" s="189"/>
      <c r="Z3" s="124" t="s">
        <v>151</v>
      </c>
      <c r="AA3" s="125"/>
      <c r="AB3" s="124" t="s">
        <v>151</v>
      </c>
      <c r="AC3" s="125"/>
      <c r="AD3" s="188" t="s">
        <v>151</v>
      </c>
      <c r="AE3" s="189"/>
      <c r="AF3" s="124" t="s">
        <v>151</v>
      </c>
      <c r="AG3" s="125"/>
      <c r="AH3" s="124" t="s">
        <v>151</v>
      </c>
      <c r="AI3" s="125"/>
      <c r="AJ3" s="124" t="s">
        <v>151</v>
      </c>
      <c r="AK3" s="125"/>
      <c r="AL3" s="124" t="s">
        <v>151</v>
      </c>
      <c r="AM3" s="125"/>
      <c r="AN3" s="124" t="s">
        <v>151</v>
      </c>
      <c r="AO3" s="125"/>
    </row>
    <row r="4" spans="1:46" s="87" customFormat="1" ht="19" customHeight="1" x14ac:dyDescent="0.15">
      <c r="A4" s="315" t="s">
        <v>137</v>
      </c>
      <c r="B4" s="315"/>
      <c r="C4" s="315"/>
      <c r="D4" s="253"/>
      <c r="E4" s="253"/>
      <c r="F4" s="253"/>
      <c r="G4" s="233"/>
      <c r="I4" s="108" t="s">
        <v>3</v>
      </c>
      <c r="J4" s="272">
        <v>36</v>
      </c>
      <c r="K4" s="273"/>
      <c r="L4" s="137">
        <v>18</v>
      </c>
      <c r="M4" s="190"/>
      <c r="N4" s="137">
        <v>57</v>
      </c>
      <c r="O4" s="127"/>
      <c r="P4" s="137">
        <v>29</v>
      </c>
      <c r="Q4" s="127"/>
      <c r="R4" s="137">
        <v>27</v>
      </c>
      <c r="S4" s="127"/>
      <c r="T4" s="137">
        <v>27</v>
      </c>
      <c r="U4" s="127"/>
      <c r="V4" s="137">
        <v>18</v>
      </c>
      <c r="W4" s="190"/>
      <c r="X4" s="137">
        <v>12</v>
      </c>
      <c r="Y4" s="190"/>
      <c r="Z4" s="137">
        <v>26</v>
      </c>
      <c r="AA4" s="127"/>
      <c r="AB4" s="137">
        <v>28</v>
      </c>
      <c r="AC4" s="127"/>
      <c r="AD4" s="137">
        <v>51</v>
      </c>
      <c r="AE4" s="190"/>
      <c r="AF4" s="137">
        <v>73</v>
      </c>
      <c r="AG4" s="127"/>
      <c r="AH4" s="137">
        <v>10</v>
      </c>
      <c r="AI4" s="127"/>
      <c r="AJ4" s="137">
        <v>99</v>
      </c>
      <c r="AK4" s="127"/>
      <c r="AL4" s="137">
        <v>99</v>
      </c>
      <c r="AM4" s="127"/>
      <c r="AN4" s="137">
        <v>99</v>
      </c>
      <c r="AO4" s="127"/>
    </row>
    <row r="5" spans="1:46" s="87" customFormat="1" ht="19" customHeight="1" x14ac:dyDescent="0.15">
      <c r="A5" s="315"/>
      <c r="B5" s="315"/>
      <c r="C5" s="315"/>
      <c r="D5" s="253"/>
      <c r="E5" s="253"/>
      <c r="F5" s="253"/>
      <c r="G5" s="233"/>
      <c r="I5" s="108" t="s">
        <v>238</v>
      </c>
      <c r="J5" s="272">
        <f>J4</f>
        <v>36</v>
      </c>
      <c r="K5" s="273"/>
      <c r="L5" s="264">
        <f>L4</f>
        <v>18</v>
      </c>
      <c r="M5" s="190"/>
      <c r="N5" s="137">
        <v>26</v>
      </c>
      <c r="O5" s="127"/>
      <c r="P5" s="137">
        <v>26</v>
      </c>
      <c r="Q5" s="127"/>
      <c r="R5" s="137">
        <f>R4*2/3</f>
        <v>18</v>
      </c>
      <c r="S5" s="127"/>
      <c r="T5" s="264">
        <f>T4*2/3</f>
        <v>18</v>
      </c>
      <c r="U5" s="127"/>
      <c r="V5" s="137">
        <f>V4*2/3</f>
        <v>12</v>
      </c>
      <c r="W5" s="190"/>
      <c r="X5" s="137">
        <f>X4*2/3</f>
        <v>8</v>
      </c>
      <c r="Y5" s="190"/>
      <c r="Z5" s="264">
        <f>Z4*2/3</f>
        <v>17.333333333333332</v>
      </c>
      <c r="AA5" s="127"/>
      <c r="AB5" s="264">
        <f>AB4*2/3</f>
        <v>18.666666666666668</v>
      </c>
      <c r="AC5" s="127"/>
      <c r="AD5" s="264">
        <f>AD4</f>
        <v>51</v>
      </c>
      <c r="AE5" s="190"/>
      <c r="AF5" s="264">
        <f>AF4*2/3</f>
        <v>48.666666666666664</v>
      </c>
      <c r="AG5" s="127"/>
      <c r="AH5" s="264">
        <f>AH4*2/3</f>
        <v>6.666666666666667</v>
      </c>
      <c r="AI5" s="127"/>
      <c r="AJ5" s="264">
        <f>AJ4*2/3</f>
        <v>66</v>
      </c>
      <c r="AK5" s="127"/>
      <c r="AL5" s="264">
        <f>AL4*2/3</f>
        <v>66</v>
      </c>
      <c r="AM5" s="127"/>
      <c r="AN5" s="264">
        <f>AN4*2/3</f>
        <v>66</v>
      </c>
      <c r="AO5" s="127"/>
    </row>
    <row r="6" spans="1:46" s="88" customFormat="1" ht="19" customHeight="1" x14ac:dyDescent="0.2">
      <c r="A6" s="315"/>
      <c r="B6" s="315"/>
      <c r="C6" s="315"/>
      <c r="D6" s="253"/>
      <c r="E6" s="253"/>
      <c r="F6" s="253"/>
      <c r="G6" s="233"/>
      <c r="I6" s="109" t="s">
        <v>4</v>
      </c>
      <c r="J6" s="276">
        <v>300</v>
      </c>
      <c r="K6" s="277"/>
      <c r="L6" s="191">
        <v>300</v>
      </c>
      <c r="M6" s="192"/>
      <c r="N6" s="76">
        <v>500</v>
      </c>
      <c r="O6" s="77"/>
      <c r="P6" s="76">
        <v>500</v>
      </c>
      <c r="Q6" s="77"/>
      <c r="R6" s="76">
        <v>675</v>
      </c>
      <c r="S6" s="77"/>
      <c r="T6" s="129">
        <v>675</v>
      </c>
      <c r="U6" s="130"/>
      <c r="V6" s="191">
        <v>675</v>
      </c>
      <c r="W6" s="192"/>
      <c r="X6" s="191">
        <v>675</v>
      </c>
      <c r="Y6" s="192"/>
      <c r="Z6" s="76">
        <v>675</v>
      </c>
      <c r="AA6" s="77"/>
      <c r="AB6" s="76">
        <v>675</v>
      </c>
      <c r="AC6" s="77"/>
      <c r="AD6" s="191">
        <v>300</v>
      </c>
      <c r="AE6" s="192"/>
      <c r="AF6" s="76">
        <v>500</v>
      </c>
      <c r="AG6" s="77"/>
      <c r="AH6" s="76"/>
      <c r="AI6" s="77"/>
      <c r="AJ6" s="76"/>
      <c r="AK6" s="77"/>
      <c r="AL6" s="76"/>
      <c r="AM6" s="77"/>
      <c r="AN6" s="76"/>
      <c r="AO6" s="77"/>
      <c r="AP6" s="85"/>
    </row>
    <row r="7" spans="1:46" s="90" customFormat="1" ht="19" customHeight="1" thickBot="1" x14ac:dyDescent="0.25">
      <c r="A7" s="117" t="s">
        <v>237</v>
      </c>
      <c r="B7" s="88"/>
      <c r="I7" s="109" t="s">
        <v>5</v>
      </c>
      <c r="J7" s="276">
        <v>2.5000000000000001E-2</v>
      </c>
      <c r="K7" s="277"/>
      <c r="L7" s="276">
        <v>2.5000000000000001E-2</v>
      </c>
      <c r="M7" s="193"/>
      <c r="N7" s="276">
        <v>2.5000000000000001E-2</v>
      </c>
      <c r="O7" s="79"/>
      <c r="P7" s="276">
        <v>2.5000000000000001E-2</v>
      </c>
      <c r="Q7" s="79"/>
      <c r="R7" s="191">
        <v>1.4999999999999999E-2</v>
      </c>
      <c r="S7" s="77"/>
      <c r="T7" s="191">
        <v>1.4999999999999999E-2</v>
      </c>
      <c r="U7" s="78"/>
      <c r="V7" s="191">
        <v>1.4999999999999999E-2</v>
      </c>
      <c r="W7" s="193"/>
      <c r="X7" s="191">
        <v>1.4999999999999999E-2</v>
      </c>
      <c r="Y7" s="193"/>
      <c r="Z7" s="76">
        <v>1.4999999999999999E-2</v>
      </c>
      <c r="AA7" s="79"/>
      <c r="AB7" s="76">
        <v>1.4999999999999999E-2</v>
      </c>
      <c r="AC7" s="79"/>
      <c r="AD7" s="191">
        <v>2.5000000000000001E-2</v>
      </c>
      <c r="AE7" s="193"/>
      <c r="AF7" s="76">
        <v>2.5000000000000001E-2</v>
      </c>
      <c r="AG7" s="79"/>
      <c r="AH7" s="76">
        <v>1.4999999999999999E-2</v>
      </c>
      <c r="AI7" s="79"/>
      <c r="AJ7" s="76">
        <v>1.4999999999999999E-2</v>
      </c>
      <c r="AK7" s="79"/>
      <c r="AL7" s="76">
        <v>2.5000000000000001E-2</v>
      </c>
      <c r="AM7" s="79"/>
      <c r="AN7" s="76">
        <v>2.5000000000000001E-2</v>
      </c>
      <c r="AO7" s="79"/>
      <c r="AP7" s="85"/>
    </row>
    <row r="8" spans="1:46" s="90" customFormat="1" ht="19" customHeight="1" thickBot="1" x14ac:dyDescent="0.25">
      <c r="A8" s="173" t="s">
        <v>136</v>
      </c>
      <c r="B8" s="222">
        <v>45738</v>
      </c>
      <c r="D8" s="316" t="s">
        <v>178</v>
      </c>
      <c r="E8" s="316"/>
      <c r="F8" s="316"/>
      <c r="G8" s="317"/>
      <c r="H8" s="242" t="s">
        <v>226</v>
      </c>
      <c r="I8" s="172" t="s">
        <v>6</v>
      </c>
      <c r="J8" s="280" t="s">
        <v>152</v>
      </c>
      <c r="K8" s="277"/>
      <c r="L8" s="80" t="s">
        <v>152</v>
      </c>
      <c r="M8" s="194"/>
      <c r="N8" s="80" t="s">
        <v>152</v>
      </c>
      <c r="O8" s="78"/>
      <c r="P8" s="80" t="s">
        <v>152</v>
      </c>
      <c r="Q8" s="78"/>
      <c r="R8" s="132" t="s">
        <v>152</v>
      </c>
      <c r="S8" s="130"/>
      <c r="T8" s="80" t="s">
        <v>152</v>
      </c>
      <c r="U8" s="78"/>
      <c r="V8" s="80" t="s">
        <v>152</v>
      </c>
      <c r="W8" s="194"/>
      <c r="X8" s="80" t="s">
        <v>152</v>
      </c>
      <c r="Y8" s="194"/>
      <c r="Z8" s="132" t="s">
        <v>152</v>
      </c>
      <c r="AA8" s="78"/>
      <c r="AB8" s="132" t="s">
        <v>152</v>
      </c>
      <c r="AC8" s="78"/>
      <c r="AD8" s="132" t="s">
        <v>152</v>
      </c>
      <c r="AE8" s="194"/>
      <c r="AF8" s="132" t="s">
        <v>152</v>
      </c>
      <c r="AG8" s="78"/>
      <c r="AH8" s="132" t="s">
        <v>152</v>
      </c>
      <c r="AI8" s="78"/>
      <c r="AJ8" s="132"/>
      <c r="AK8" s="78"/>
      <c r="AL8" s="134"/>
      <c r="AM8" s="78"/>
      <c r="AN8" s="134"/>
      <c r="AO8" s="78"/>
      <c r="AP8" s="85"/>
    </row>
    <row r="9" spans="1:46" s="90" customFormat="1" ht="28" customHeight="1" thickBot="1" x14ac:dyDescent="0.25">
      <c r="A9" s="115"/>
      <c r="D9" s="320" t="s">
        <v>227</v>
      </c>
      <c r="E9" s="320"/>
      <c r="F9" s="320"/>
      <c r="G9" s="321"/>
      <c r="H9" s="242" t="s">
        <v>174</v>
      </c>
      <c r="I9" s="171" t="s">
        <v>7</v>
      </c>
      <c r="J9" s="281">
        <v>300</v>
      </c>
      <c r="K9" s="282"/>
      <c r="L9" s="211">
        <v>300</v>
      </c>
      <c r="M9" s="212"/>
      <c r="N9" s="83">
        <v>500</v>
      </c>
      <c r="O9" s="139"/>
      <c r="P9" s="83">
        <v>500</v>
      </c>
      <c r="Q9" s="139"/>
      <c r="R9" s="83">
        <v>675</v>
      </c>
      <c r="S9" s="139"/>
      <c r="T9" s="174">
        <v>675</v>
      </c>
      <c r="U9" s="139"/>
      <c r="V9" s="211">
        <v>675</v>
      </c>
      <c r="W9" s="212"/>
      <c r="X9" s="211">
        <v>675</v>
      </c>
      <c r="Y9" s="212"/>
      <c r="Z9" s="83">
        <v>675</v>
      </c>
      <c r="AA9" s="139"/>
      <c r="AB9" s="83">
        <v>675</v>
      </c>
      <c r="AC9" s="139"/>
      <c r="AD9" s="211">
        <v>300</v>
      </c>
      <c r="AE9" s="212"/>
      <c r="AF9" s="83">
        <v>500</v>
      </c>
      <c r="AG9" s="139"/>
      <c r="AH9" s="83"/>
      <c r="AI9" s="139"/>
      <c r="AJ9" s="82"/>
      <c r="AK9" s="81"/>
      <c r="AL9" s="82"/>
      <c r="AM9" s="81"/>
      <c r="AN9" s="82"/>
      <c r="AO9" s="81"/>
      <c r="AP9" s="85"/>
    </row>
    <row r="10" spans="1:46" s="123" customFormat="1" ht="30.75" customHeight="1" thickBot="1" x14ac:dyDescent="0.25">
      <c r="A10" s="170" t="s">
        <v>8</v>
      </c>
      <c r="B10" s="167" t="s">
        <v>9</v>
      </c>
      <c r="C10" s="167" t="s">
        <v>10</v>
      </c>
      <c r="D10" s="93" t="s">
        <v>11</v>
      </c>
      <c r="E10" s="93" t="s">
        <v>12</v>
      </c>
      <c r="F10" s="93" t="s">
        <v>13</v>
      </c>
      <c r="G10" s="234" t="s">
        <v>153</v>
      </c>
      <c r="H10" s="242" t="s">
        <v>14</v>
      </c>
      <c r="I10" s="121" t="s">
        <v>239</v>
      </c>
      <c r="J10" s="91" t="s">
        <v>15</v>
      </c>
      <c r="K10" s="94" t="s">
        <v>16</v>
      </c>
      <c r="L10" s="91" t="s">
        <v>240</v>
      </c>
      <c r="M10" s="94" t="s">
        <v>241</v>
      </c>
      <c r="N10" s="91" t="s">
        <v>242</v>
      </c>
      <c r="O10" s="94" t="s">
        <v>243</v>
      </c>
      <c r="P10" s="91" t="s">
        <v>244</v>
      </c>
      <c r="Q10" s="94" t="s">
        <v>245</v>
      </c>
      <c r="R10" s="91" t="s">
        <v>246</v>
      </c>
      <c r="S10" s="94" t="s">
        <v>247</v>
      </c>
      <c r="T10" s="121" t="s">
        <v>248</v>
      </c>
      <c r="U10" s="121" t="s">
        <v>249</v>
      </c>
      <c r="V10" s="91" t="s">
        <v>250</v>
      </c>
      <c r="W10" s="94" t="s">
        <v>251</v>
      </c>
      <c r="X10" s="91" t="s">
        <v>252</v>
      </c>
      <c r="Y10" s="94" t="s">
        <v>253</v>
      </c>
      <c r="Z10" s="224" t="s">
        <v>254</v>
      </c>
      <c r="AA10" s="225" t="s">
        <v>255</v>
      </c>
      <c r="AB10" s="224" t="s">
        <v>256</v>
      </c>
      <c r="AC10" s="225" t="s">
        <v>257</v>
      </c>
      <c r="AD10" s="224" t="s">
        <v>260</v>
      </c>
      <c r="AE10" s="225" t="s">
        <v>261</v>
      </c>
      <c r="AF10" s="91" t="s">
        <v>264</v>
      </c>
      <c r="AG10" s="94" t="s">
        <v>265</v>
      </c>
      <c r="AH10" s="91" t="s">
        <v>268</v>
      </c>
      <c r="AI10" s="261" t="s">
        <v>269</v>
      </c>
      <c r="AJ10" s="91" t="s">
        <v>15</v>
      </c>
      <c r="AK10" s="94" t="s">
        <v>16</v>
      </c>
      <c r="AL10" s="91" t="s">
        <v>15</v>
      </c>
      <c r="AM10" s="94" t="s">
        <v>16</v>
      </c>
      <c r="AN10" s="91" t="s">
        <v>15</v>
      </c>
      <c r="AO10" s="94" t="s">
        <v>16</v>
      </c>
      <c r="AP10" s="122"/>
    </row>
    <row r="11" spans="1:46" s="100" customFormat="1" ht="18" customHeight="1" x14ac:dyDescent="0.2">
      <c r="A11" s="112">
        <f>RANK($H11,($H$11:$H$223),0)</f>
        <v>1</v>
      </c>
      <c r="B11" s="168" t="s">
        <v>107</v>
      </c>
      <c r="C11" s="112" t="s">
        <v>69</v>
      </c>
      <c r="D11" s="183">
        <f>LARGE((K11,M11,O11,Q11,S11,U11,W11,Y11,AA11,AE11,AG11),1)</f>
        <v>589.15537921311829</v>
      </c>
      <c r="E11" s="183">
        <f>LARGE((K11,M11,O11,Q11,S11,U11,W11,Y11,AA11,AE11,AG11),2)</f>
        <v>538.08047121292282</v>
      </c>
      <c r="F11" s="183">
        <f>LARGE((K11,M11,O11,Q11,S11,U11,W11,Y11,AA11,AE11,AG11),3)</f>
        <v>0</v>
      </c>
      <c r="G11" s="235"/>
      <c r="H11" s="110">
        <f>SUM(D11:G11)</f>
        <v>1127.235850426041</v>
      </c>
      <c r="I11" s="240"/>
      <c r="J11" s="116"/>
      <c r="K11" s="140">
        <f>IF(((J11&gt;=1)*AND(J11&lt;=J$5)),J$9*(1-J$7)^(J11-1),0)</f>
        <v>0</v>
      </c>
      <c r="L11" s="96"/>
      <c r="M11" s="140">
        <f>IF(((L11&gt;=1)*AND(L11&lt;=L$5)),L$9*(1-L$7)^(L11-1),0)</f>
        <v>0</v>
      </c>
      <c r="N11" s="96"/>
      <c r="O11" s="140">
        <f>IF(((N11&gt;=1)*AND(N11&lt;=N$5)),N$9*(1-N$7)^(N11-1),0)</f>
        <v>0</v>
      </c>
      <c r="P11" s="96"/>
      <c r="Q11" s="140">
        <f>IF(((P11&gt;=1)*AND(P11&lt;=P$5)),P$9*(1-P$7)^(P11-1),0)</f>
        <v>0</v>
      </c>
      <c r="R11" s="116"/>
      <c r="S11" s="140">
        <f>IF(((R11&gt;=1)*AND(R11&lt;=R$5)),R$9*(1-R$7)^(R11-1),0)</f>
        <v>0</v>
      </c>
      <c r="T11" s="116">
        <v>16</v>
      </c>
      <c r="U11" s="140">
        <f>IF(((T11&gt;=1)*AND(T11&lt;=T$5)),T$9*(1-T$7)^(T11-1),0)</f>
        <v>538.08047121292282</v>
      </c>
      <c r="V11" s="116">
        <v>10</v>
      </c>
      <c r="W11" s="140">
        <f>IF(((V11&gt;=1)*AND(V11&lt;=V$5)),V$9*(1-V$7)^(V11-1),0)</f>
        <v>589.15537921311829</v>
      </c>
      <c r="X11" s="116"/>
      <c r="Y11" s="140">
        <f>IF(((X11&gt;=1)*AND(X11&lt;=X$5)),X$9*(1-X$7)^(X11-1),0)</f>
        <v>0</v>
      </c>
      <c r="Z11" s="116"/>
      <c r="AA11" s="140">
        <f>IF(((Z11&gt;=1)*AND(Z11&lt;=Z$5)),Z$9*(1-Z$7)^(Z11-1),0)</f>
        <v>0</v>
      </c>
      <c r="AB11" s="116"/>
      <c r="AC11" s="140">
        <f>IF(((AB11&gt;=1)*AND(AB11&lt;=AB$5)),AB$9*(1-AB$7)^(AB11-1),0)</f>
        <v>0</v>
      </c>
      <c r="AD11" s="116"/>
      <c r="AE11" s="140">
        <f>IF(((AD11&gt;=1)*AND(AD11&lt;=AD$5)),AD$9*(1-AD$7)^(AD11-1),0)</f>
        <v>0</v>
      </c>
      <c r="AF11" s="116"/>
      <c r="AG11" s="140">
        <f>IF(((AF11&gt;=1)*AND(AF11&lt;=AF$5)),AF$9*(1-AF$7)^(AF11-1),0)</f>
        <v>0</v>
      </c>
      <c r="AH11" s="116"/>
      <c r="AI11" s="262">
        <f>IF(((AH11&gt;=1)*AND(AH11&lt;=AH$5)),AH$9*(1-AH$7)^(AH11-1),0)</f>
        <v>0</v>
      </c>
      <c r="AJ11" s="116"/>
      <c r="AK11" s="140">
        <f t="shared" ref="AK11:AK42" si="0">IF(((AJ11&gt;=1)*AND(AJ11&lt;=AJ$4)),AJ$9*(1-AJ$7)^(AJ11-1),0)</f>
        <v>0</v>
      </c>
      <c r="AL11" s="116"/>
      <c r="AM11" s="140">
        <f t="shared" ref="AM11:AM42" si="1">IF(((AL11&gt;=1)*AND(AL11&lt;=AL$4)),AL$9*(1-AL$7)^(AL11-1),0)</f>
        <v>0</v>
      </c>
      <c r="AN11" s="116"/>
      <c r="AO11" s="140">
        <f t="shared" ref="AO11:AO42" si="2">IF(((AN11&gt;=1)*AND(AN11&lt;=AN$4)),AN$9*(1-AN$7)^(AN11-1),0)</f>
        <v>0</v>
      </c>
      <c r="AP11" s="111"/>
      <c r="AQ11" s="112"/>
      <c r="AR11" s="112"/>
      <c r="AS11" s="112"/>
      <c r="AT11" s="112"/>
    </row>
    <row r="12" spans="1:46" s="112" customFormat="1" ht="18" customHeight="1" x14ac:dyDescent="0.2">
      <c r="A12" s="112">
        <f>RANK($H12,($H$11:$H$223),0)</f>
        <v>2</v>
      </c>
      <c r="B12" s="168" t="s">
        <v>106</v>
      </c>
      <c r="C12" s="112" t="s">
        <v>67</v>
      </c>
      <c r="D12" s="183">
        <f>LARGE((K12,M12,O12,Q12,S12,U12,W12,Y12,AA12,AE12,AG12),1)</f>
        <v>571.61327779704777</v>
      </c>
      <c r="E12" s="183">
        <f>LARGE((K12,M12,O12,Q12,S12,U12,W12,Y12,AA12,AE12,AG12),2)</f>
        <v>522.05912518255798</v>
      </c>
      <c r="F12" s="183">
        <f>LARGE((K12,M12,O12,Q12,S12,U12,W12,Y12,AA12,AE12,AG12),3)</f>
        <v>0</v>
      </c>
      <c r="G12" s="235"/>
      <c r="H12" s="110">
        <f>SUM(D12:G12)</f>
        <v>1093.6724029796057</v>
      </c>
      <c r="I12" s="240"/>
      <c r="J12" s="116"/>
      <c r="K12" s="140">
        <f>IF(((J12&gt;=1)*AND(J12&lt;=J$5)),J$9*(1-J$7)^(J12-1),0)</f>
        <v>0</v>
      </c>
      <c r="L12" s="96"/>
      <c r="M12" s="140">
        <f>IF(((L12&gt;=1)*AND(L12&lt;=L$5)),L$9*(1-L$7)^(L12-1),0)</f>
        <v>0</v>
      </c>
      <c r="N12" s="96"/>
      <c r="O12" s="140">
        <f>IF(((N12&gt;=1)*AND(N12&lt;=N$5)),N$9*(1-N$7)^(N12-1),0)</f>
        <v>0</v>
      </c>
      <c r="P12" s="96"/>
      <c r="Q12" s="140">
        <f>IF(((P12&gt;=1)*AND(P12&lt;=P$5)),P$9*(1-P$7)^(P12-1),0)</f>
        <v>0</v>
      </c>
      <c r="R12" s="116">
        <v>18</v>
      </c>
      <c r="S12" s="140">
        <f>IF(((R12&gt;=1)*AND(R12&lt;=R$5)),R$9*(1-R$7)^(R12-1),0)</f>
        <v>522.05912518255798</v>
      </c>
      <c r="T12" s="116">
        <v>20</v>
      </c>
      <c r="U12" s="140">
        <f>IF(((T12&gt;=1)*AND(T12&lt;=T$5)),T$9*(1-T$7)^(T12-1),0)</f>
        <v>0</v>
      </c>
      <c r="V12" s="116">
        <v>12</v>
      </c>
      <c r="W12" s="140">
        <f>IF(((V12&gt;=1)*AND(V12&lt;=V$5)),V$9*(1-V$7)^(V12-1),0)</f>
        <v>571.61327779704777</v>
      </c>
      <c r="X12" s="116"/>
      <c r="Y12" s="140">
        <f>IF(((X12&gt;=1)*AND(X12&lt;=X$5)),X$9*(1-X$7)^(X12-1),0)</f>
        <v>0</v>
      </c>
      <c r="Z12" s="116"/>
      <c r="AA12" s="140">
        <f>IF(((Z12&gt;=1)*AND(Z12&lt;=Z$5)),Z$9*(1-Z$7)^(Z12-1),0)</f>
        <v>0</v>
      </c>
      <c r="AB12" s="116"/>
      <c r="AC12" s="140">
        <f>IF(((AB12&gt;=1)*AND(AB12&lt;=AB$5)),AB$9*(1-AB$7)^(AB12-1),0)</f>
        <v>0</v>
      </c>
      <c r="AD12" s="116"/>
      <c r="AE12" s="140">
        <f>IF(((AD12&gt;=1)*AND(AD12&lt;=AD$5)),AD$9*(1-AD$7)^(AD12-1),0)</f>
        <v>0</v>
      </c>
      <c r="AF12" s="116"/>
      <c r="AG12" s="140">
        <f>IF(((AF12&gt;=1)*AND(AF12&lt;=AF$5)),AF$9*(1-AF$7)^(AF12-1),0)</f>
        <v>0</v>
      </c>
      <c r="AH12" s="116"/>
      <c r="AI12" s="262">
        <f>IF(((AH12&gt;=1)*AND(AH12&lt;=AH$5)),AH$9*(1-AH$7)^(AH12-1),0)</f>
        <v>0</v>
      </c>
      <c r="AJ12" s="116"/>
      <c r="AK12" s="140">
        <f t="shared" si="0"/>
        <v>0</v>
      </c>
      <c r="AL12" s="116"/>
      <c r="AM12" s="140">
        <f t="shared" si="1"/>
        <v>0</v>
      </c>
      <c r="AN12" s="116"/>
      <c r="AO12" s="140">
        <f t="shared" si="2"/>
        <v>0</v>
      </c>
      <c r="AP12" s="111"/>
    </row>
    <row r="13" spans="1:46" s="112" customFormat="1" ht="18" customHeight="1" x14ac:dyDescent="0.2">
      <c r="A13" s="112">
        <f>RANK($H13,($H$11:$H$223),0)</f>
        <v>3</v>
      </c>
      <c r="B13" s="168" t="s">
        <v>88</v>
      </c>
      <c r="C13" s="112" t="s">
        <v>69</v>
      </c>
      <c r="D13" s="183">
        <f>LARGE((K13,M13,O13,Q13,S13,U13,W13,Y13,AA13,AE13,AG13),1)</f>
        <v>500</v>
      </c>
      <c r="E13" s="183">
        <f>LARGE((K13,M13,O13,Q13,S13,U13,W13,Y13,AA13,AE13,AG13),2)</f>
        <v>292.5</v>
      </c>
      <c r="F13" s="183">
        <f>LARGE((K13,M13,O13,Q13,S13,U13,W13,Y13,AA13,AE13,AG13),3)</f>
        <v>0</v>
      </c>
      <c r="G13" s="235"/>
      <c r="H13" s="110">
        <f>SUM(D13:G13)</f>
        <v>792.5</v>
      </c>
      <c r="I13" s="240"/>
      <c r="J13" s="116">
        <v>2</v>
      </c>
      <c r="K13" s="140">
        <f>IF(((J13&gt;=1)*AND(J13&lt;=J$5)),J$9*(1-J$7)^(J13-1),0)</f>
        <v>292.5</v>
      </c>
      <c r="L13" s="96"/>
      <c r="M13" s="140">
        <f>IF(((L13&gt;=1)*AND(L13&lt;=L$5)),L$9*(1-L$7)^(L13-1),0)</f>
        <v>0</v>
      </c>
      <c r="N13" s="96">
        <v>1</v>
      </c>
      <c r="O13" s="140">
        <f>IF(((N13&gt;=1)*AND(N13&lt;=N$5)),N$9*(1-N$7)^(N13-1),0)</f>
        <v>500</v>
      </c>
      <c r="P13" s="96"/>
      <c r="Q13" s="140">
        <f>IF(((P13&gt;=1)*AND(P13&lt;=P$5)),P$9*(1-P$7)^(P13-1),0)</f>
        <v>0</v>
      </c>
      <c r="R13" s="116"/>
      <c r="S13" s="140">
        <f>IF(((R13&gt;=1)*AND(R13&lt;=R$5)),R$9*(1-R$7)^(R13-1),0)</f>
        <v>0</v>
      </c>
      <c r="T13" s="116"/>
      <c r="U13" s="140">
        <f>IF(((T13&gt;=1)*AND(T13&lt;=T$5)),T$9*(1-T$7)^(T13-1),0)</f>
        <v>0</v>
      </c>
      <c r="V13" s="116"/>
      <c r="W13" s="140">
        <f>IF(((V13&gt;=1)*AND(V13&lt;=V$5)),V$9*(1-V$7)^(V13-1),0)</f>
        <v>0</v>
      </c>
      <c r="X13" s="116"/>
      <c r="Y13" s="140">
        <f>IF(((X13&gt;=1)*AND(X13&lt;=X$5)),X$9*(1-X$7)^(X13-1),0)</f>
        <v>0</v>
      </c>
      <c r="Z13" s="116"/>
      <c r="AA13" s="140">
        <f>IF(((Z13&gt;=1)*AND(Z13&lt;=Z$5)),Z$9*(1-Z$7)^(Z13-1),0)</f>
        <v>0</v>
      </c>
      <c r="AB13" s="116"/>
      <c r="AC13" s="140">
        <f>IF(((AB13&gt;=1)*AND(AB13&lt;=AB$5)),AB$9*(1-AB$7)^(AB13-1),0)</f>
        <v>0</v>
      </c>
      <c r="AD13" s="116"/>
      <c r="AE13" s="140">
        <f>IF(((AD13&gt;=1)*AND(AD13&lt;=AD$5)),AD$9*(1-AD$7)^(AD13-1),0)</f>
        <v>0</v>
      </c>
      <c r="AF13" s="116"/>
      <c r="AG13" s="140">
        <f>IF(((AF13&gt;=1)*AND(AF13&lt;=AF$5)),AF$9*(1-AF$7)^(AF13-1),0)</f>
        <v>0</v>
      </c>
      <c r="AH13" s="116"/>
      <c r="AI13" s="262">
        <f>IF(((AH13&gt;=1)*AND(AH13&lt;=AH$5)),AH$9*(1-AH$7)^(AH13-1),0)</f>
        <v>0</v>
      </c>
      <c r="AJ13" s="116"/>
      <c r="AK13" s="140">
        <f t="shared" si="0"/>
        <v>0</v>
      </c>
      <c r="AL13" s="116"/>
      <c r="AM13" s="140">
        <f t="shared" si="1"/>
        <v>0</v>
      </c>
      <c r="AN13" s="116"/>
      <c r="AO13" s="140">
        <f t="shared" si="2"/>
        <v>0</v>
      </c>
      <c r="AP13" s="111"/>
      <c r="AQ13" s="100"/>
      <c r="AR13" s="100"/>
      <c r="AS13" s="100"/>
      <c r="AT13" s="100"/>
    </row>
    <row r="14" spans="1:46" s="112" customFormat="1" ht="18" customHeight="1" x14ac:dyDescent="0.15">
      <c r="A14" s="112">
        <f>RANK($H14,($H$11:$H$223),0)</f>
        <v>4</v>
      </c>
      <c r="B14" s="101" t="s">
        <v>128</v>
      </c>
      <c r="C14" s="98" t="s">
        <v>124</v>
      </c>
      <c r="D14" s="183">
        <f>LARGE((K14,M14,O14,Q14,S14,U14,W14,Y14,AA14,AE14,AG14),1)</f>
        <v>475.31249999999994</v>
      </c>
      <c r="E14" s="183">
        <f>LARGE((K14,M14,O14,Q14,S14,U14,W14,Y14,AA14,AE14,AG14),2)</f>
        <v>300</v>
      </c>
      <c r="F14" s="183">
        <f>LARGE((K14,M14,O14,Q14,S14,U14,W14,Y14,AA14,AE14,AG14),3)</f>
        <v>0</v>
      </c>
      <c r="G14" s="235"/>
      <c r="H14" s="110">
        <f>SUM(D14:G14)</f>
        <v>775.3125</v>
      </c>
      <c r="I14" s="240"/>
      <c r="J14" s="116">
        <v>1</v>
      </c>
      <c r="K14" s="140">
        <f>IF(((J14&gt;=1)*AND(J14&lt;=J$5)),J$9*(1-J$7)^(J14-1),0)</f>
        <v>300</v>
      </c>
      <c r="L14" s="96"/>
      <c r="M14" s="140">
        <f>IF(((L14&gt;=1)*AND(L14&lt;=L$5)),L$9*(1-L$7)^(L14-1),0)</f>
        <v>0</v>
      </c>
      <c r="N14" s="96">
        <v>3</v>
      </c>
      <c r="O14" s="140">
        <f>IF(((N14&gt;=1)*AND(N14&lt;=N$5)),N$9*(1-N$7)^(N14-1),0)</f>
        <v>475.31249999999994</v>
      </c>
      <c r="P14" s="96"/>
      <c r="Q14" s="140">
        <f>IF(((P14&gt;=1)*AND(P14&lt;=P$5)),P$9*(1-P$7)^(P14-1),0)</f>
        <v>0</v>
      </c>
      <c r="R14" s="116"/>
      <c r="S14" s="140">
        <f>IF(((R14&gt;=1)*AND(R14&lt;=R$5)),R$9*(1-R$7)^(R14-1),0)</f>
        <v>0</v>
      </c>
      <c r="T14" s="116"/>
      <c r="U14" s="140">
        <f>IF(((T14&gt;=1)*AND(T14&lt;=T$5)),T$9*(1-T$7)^(T14-1),0)</f>
        <v>0</v>
      </c>
      <c r="V14" s="116"/>
      <c r="W14" s="140">
        <f>IF(((V14&gt;=1)*AND(V14&lt;=V$5)),V$9*(1-V$7)^(V14-1),0)</f>
        <v>0</v>
      </c>
      <c r="X14" s="116"/>
      <c r="Y14" s="140">
        <f>IF(((X14&gt;=1)*AND(X14&lt;=X$5)),X$9*(1-X$7)^(X14-1),0)</f>
        <v>0</v>
      </c>
      <c r="Z14" s="116"/>
      <c r="AA14" s="140">
        <f>IF(((Z14&gt;=1)*AND(Z14&lt;=Z$5)),Z$9*(1-Z$7)^(Z14-1),0)</f>
        <v>0</v>
      </c>
      <c r="AB14" s="116"/>
      <c r="AC14" s="140">
        <f>IF(((AB14&gt;=1)*AND(AB14&lt;=AB$5)),AB$9*(1-AB$7)^(AB14-1),0)</f>
        <v>0</v>
      </c>
      <c r="AD14" s="116"/>
      <c r="AE14" s="140">
        <f>IF(((AD14&gt;=1)*AND(AD14&lt;=AD$5)),AD$9*(1-AD$7)^(AD14-1),0)</f>
        <v>0</v>
      </c>
      <c r="AF14" s="116"/>
      <c r="AG14" s="140">
        <f>IF(((AF14&gt;=1)*AND(AF14&lt;=AF$5)),AF$9*(1-AF$7)^(AF14-1),0)</f>
        <v>0</v>
      </c>
      <c r="AH14" s="116"/>
      <c r="AI14" s="262">
        <f>IF(((AH14&gt;=1)*AND(AH14&lt;=AH$5)),AH$9*(1-AH$7)^(AH14-1),0)</f>
        <v>0</v>
      </c>
      <c r="AJ14" s="116"/>
      <c r="AK14" s="140">
        <f t="shared" si="0"/>
        <v>0</v>
      </c>
      <c r="AL14" s="116"/>
      <c r="AM14" s="140">
        <f t="shared" si="1"/>
        <v>0</v>
      </c>
      <c r="AN14" s="116"/>
      <c r="AO14" s="140">
        <f t="shared" si="2"/>
        <v>0</v>
      </c>
      <c r="AP14" s="111"/>
    </row>
    <row r="15" spans="1:46" s="112" customFormat="1" ht="18" customHeight="1" x14ac:dyDescent="0.2">
      <c r="A15" s="112">
        <f>RANK($H15,($H$11:$H$223),0)</f>
        <v>5</v>
      </c>
      <c r="B15" s="168" t="s">
        <v>224</v>
      </c>
      <c r="C15" s="112" t="s">
        <v>69</v>
      </c>
      <c r="D15" s="183">
        <f>LARGE((K15,M15,O15,Q15,S15,U15,W15,Y15,AA15,AE15,AG15),1)</f>
        <v>487.5</v>
      </c>
      <c r="E15" s="183">
        <f>LARGE((K15,M15,O15,Q15,S15,U15,W15,Y15,AA15,AE15,AG15),2)</f>
        <v>285.1875</v>
      </c>
      <c r="F15" s="183">
        <f>LARGE((K15,M15,O15,Q15,S15,U15,W15,Y15,AA15,AE15,AG15),3)</f>
        <v>0</v>
      </c>
      <c r="G15" s="235"/>
      <c r="H15" s="110">
        <f>SUM(D15:G15)</f>
        <v>772.6875</v>
      </c>
      <c r="I15" s="240"/>
      <c r="J15" s="116">
        <v>3</v>
      </c>
      <c r="K15" s="140">
        <f>IF(((J15&gt;=1)*AND(J15&lt;=J$5)),J$9*(1-J$7)^(J15-1),0)</f>
        <v>285.1875</v>
      </c>
      <c r="L15" s="96"/>
      <c r="M15" s="140">
        <f>IF(((L15&gt;=1)*AND(L15&lt;=L$5)),L$9*(1-L$7)^(L15-1),0)</f>
        <v>0</v>
      </c>
      <c r="N15" s="96">
        <v>2</v>
      </c>
      <c r="O15" s="140">
        <f>IF(((N15&gt;=1)*AND(N15&lt;=N$5)),N$9*(1-N$7)^(N15-1),0)</f>
        <v>487.5</v>
      </c>
      <c r="P15" s="96"/>
      <c r="Q15" s="140">
        <f>IF(((P15&gt;=1)*AND(P15&lt;=P$5)),P$9*(1-P$7)^(P15-1),0)</f>
        <v>0</v>
      </c>
      <c r="R15" s="116"/>
      <c r="S15" s="140">
        <f>IF(((R15&gt;=1)*AND(R15&lt;=R$5)),R$9*(1-R$7)^(R15-1),0)</f>
        <v>0</v>
      </c>
      <c r="T15" s="116"/>
      <c r="U15" s="140">
        <f>IF(((T15&gt;=1)*AND(T15&lt;=T$5)),T$9*(1-T$7)^(T15-1),0)</f>
        <v>0</v>
      </c>
      <c r="V15" s="116"/>
      <c r="W15" s="140">
        <f>IF(((V15&gt;=1)*AND(V15&lt;=V$5)),V$9*(1-V$7)^(V15-1),0)</f>
        <v>0</v>
      </c>
      <c r="X15" s="116"/>
      <c r="Y15" s="140">
        <f>IF(((X15&gt;=1)*AND(X15&lt;=X$5)),X$9*(1-X$7)^(X15-1),0)</f>
        <v>0</v>
      </c>
      <c r="Z15" s="116"/>
      <c r="AA15" s="140">
        <f>IF(((Z15&gt;=1)*AND(Z15&lt;=Z$5)),Z$9*(1-Z$7)^(Z15-1),0)</f>
        <v>0</v>
      </c>
      <c r="AB15" s="116"/>
      <c r="AC15" s="140">
        <f>IF(((AB15&gt;=1)*AND(AB15&lt;=AB$5)),AB$9*(1-AB$7)^(AB15-1),0)</f>
        <v>0</v>
      </c>
      <c r="AD15" s="116"/>
      <c r="AE15" s="140">
        <f>IF(((AD15&gt;=1)*AND(AD15&lt;=AD$5)),AD$9*(1-AD$7)^(AD15-1),0)</f>
        <v>0</v>
      </c>
      <c r="AF15" s="116"/>
      <c r="AG15" s="140">
        <f>IF(((AF15&gt;=1)*AND(AF15&lt;=AF$5)),AF$9*(1-AF$7)^(AF15-1),0)</f>
        <v>0</v>
      </c>
      <c r="AH15" s="116"/>
      <c r="AI15" s="262">
        <f>IF(((AH15&gt;=1)*AND(AH15&lt;=AH$5)),AH$9*(1-AH$7)^(AH15-1),0)</f>
        <v>0</v>
      </c>
      <c r="AJ15" s="116"/>
      <c r="AK15" s="140">
        <f t="shared" si="0"/>
        <v>0</v>
      </c>
      <c r="AL15" s="116"/>
      <c r="AM15" s="140">
        <f t="shared" si="1"/>
        <v>0</v>
      </c>
      <c r="AN15" s="116"/>
      <c r="AO15" s="140">
        <f t="shared" si="2"/>
        <v>0</v>
      </c>
      <c r="AP15" s="111"/>
    </row>
    <row r="16" spans="1:46" s="112" customFormat="1" ht="18" customHeight="1" x14ac:dyDescent="0.15">
      <c r="A16" s="112">
        <f>RANK($H16,($H$11:$H$223),0)</f>
        <v>6</v>
      </c>
      <c r="B16" s="168" t="s">
        <v>207</v>
      </c>
      <c r="C16" s="112" t="s">
        <v>69</v>
      </c>
      <c r="D16" s="183">
        <f>LARGE((K16,M16,O16,Q16,S16,U16,W16,Y16,AA16,AE16,AG16),1)</f>
        <v>388.16481042821874</v>
      </c>
      <c r="E16" s="183">
        <f>LARGE((K16,M16,O16,Q16,S16,U16,W16,Y16,AA16,AE16,AG16),2)</f>
        <v>264.32870800781245</v>
      </c>
      <c r="F16" s="183">
        <f>LARGE((K16,M16,O16,Q16,S16,U16,W16,Y16,AA16,AE16,AG16),3)</f>
        <v>0</v>
      </c>
      <c r="G16" s="235"/>
      <c r="H16" s="110">
        <f>SUM(D16:G16)</f>
        <v>652.4935184360312</v>
      </c>
      <c r="I16" s="240"/>
      <c r="J16" s="116">
        <v>6</v>
      </c>
      <c r="K16" s="140">
        <f>IF(((J16&gt;=1)*AND(J16&lt;=J$5)),J$9*(1-J$7)^(J16-1),0)</f>
        <v>264.32870800781245</v>
      </c>
      <c r="L16" s="96"/>
      <c r="M16" s="140">
        <f>IF(((L16&gt;=1)*AND(L16&lt;=L$5)),L$9*(1-L$7)^(L16-1),0)</f>
        <v>0</v>
      </c>
      <c r="N16" s="96">
        <v>11</v>
      </c>
      <c r="O16" s="140">
        <f>IF(((N16&gt;=1)*AND(N16&lt;=N$5)),N$9*(1-N$7)^(N16-1),0)</f>
        <v>388.16481042821874</v>
      </c>
      <c r="P16" s="96"/>
      <c r="Q16" s="140">
        <f>IF(((P16&gt;=1)*AND(P16&lt;=P$5)),P$9*(1-P$7)^(P16-1),0)</f>
        <v>0</v>
      </c>
      <c r="R16" s="116"/>
      <c r="S16" s="140">
        <f>IF(((R16&gt;=1)*AND(R16&lt;=R$5)),R$9*(1-R$7)^(R16-1),0)</f>
        <v>0</v>
      </c>
      <c r="T16" s="116"/>
      <c r="U16" s="140">
        <f>IF(((T16&gt;=1)*AND(T16&lt;=T$5)),T$9*(1-T$7)^(T16-1),0)</f>
        <v>0</v>
      </c>
      <c r="V16" s="116"/>
      <c r="W16" s="140">
        <f>IF(((V16&gt;=1)*AND(V16&lt;=V$5)),V$9*(1-V$7)^(V16-1),0)</f>
        <v>0</v>
      </c>
      <c r="X16" s="116"/>
      <c r="Y16" s="140">
        <f>IF(((X16&gt;=1)*AND(X16&lt;=X$5)),X$9*(1-X$7)^(X16-1),0)</f>
        <v>0</v>
      </c>
      <c r="Z16" s="116"/>
      <c r="AA16" s="140">
        <f>IF(((Z16&gt;=1)*AND(Z16&lt;=Z$5)),Z$9*(1-Z$7)^(Z16-1),0)</f>
        <v>0</v>
      </c>
      <c r="AB16" s="116"/>
      <c r="AC16" s="140">
        <f>IF(((AB16&gt;=1)*AND(AB16&lt;=AB$5)),AB$9*(1-AB$7)^(AB16-1),0)</f>
        <v>0</v>
      </c>
      <c r="AD16" s="116"/>
      <c r="AE16" s="140">
        <f>IF(((AD16&gt;=1)*AND(AD16&lt;=AD$5)),AD$9*(1-AD$7)^(AD16-1),0)</f>
        <v>0</v>
      </c>
      <c r="AF16" s="116"/>
      <c r="AG16" s="140">
        <f>IF(((AF16&gt;=1)*AND(AF16&lt;=AF$5)),AF$9*(1-AF$7)^(AF16-1),0)</f>
        <v>0</v>
      </c>
      <c r="AH16" s="116"/>
      <c r="AI16" s="262">
        <f>IF(((AH16&gt;=1)*AND(AH16&lt;=AH$5)),AH$9*(1-AH$7)^(AH16-1),0)</f>
        <v>0</v>
      </c>
      <c r="AJ16" s="116"/>
      <c r="AK16" s="140">
        <f t="shared" si="0"/>
        <v>0</v>
      </c>
      <c r="AL16" s="116"/>
      <c r="AM16" s="140">
        <f t="shared" si="1"/>
        <v>0</v>
      </c>
      <c r="AN16" s="116"/>
      <c r="AO16" s="140">
        <f t="shared" si="2"/>
        <v>0</v>
      </c>
      <c r="AP16" s="111"/>
      <c r="AQ16" s="163"/>
      <c r="AR16" s="163"/>
      <c r="AS16" s="163"/>
      <c r="AT16" s="163"/>
    </row>
    <row r="17" spans="1:46" s="112" customFormat="1" ht="18" customHeight="1" x14ac:dyDescent="0.15">
      <c r="A17" s="112">
        <f>RANK($H17,($H$11:$H$223),0)</f>
        <v>7</v>
      </c>
      <c r="B17" s="168" t="s">
        <v>95</v>
      </c>
      <c r="C17" s="112" t="s">
        <v>69</v>
      </c>
      <c r="D17" s="183">
        <f>LARGE((K17,M17,O17,Q17,S17,U17,W17,Y17,AA17,AE17,AG17),1)</f>
        <v>342.0103427819617</v>
      </c>
      <c r="E17" s="183">
        <f>LARGE((K17,M17,O17,Q17,S17,U17,W17,Y17,AA17,AE17,AG17),2)</f>
        <v>244.99554109867853</v>
      </c>
      <c r="F17" s="183">
        <f>LARGE((K17,M17,O17,Q17,S17,U17,W17,Y17,AA17,AE17,AG17),3)</f>
        <v>0</v>
      </c>
      <c r="G17" s="235"/>
      <c r="H17" s="110">
        <f>SUM(D17:G17)</f>
        <v>587.00588388064023</v>
      </c>
      <c r="I17" s="240"/>
      <c r="J17" s="116">
        <v>9</v>
      </c>
      <c r="K17" s="140">
        <f>IF(((J17&gt;=1)*AND(J17&lt;=J$5)),J$9*(1-J$7)^(J17-1),0)</f>
        <v>244.99554109867853</v>
      </c>
      <c r="L17" s="96"/>
      <c r="M17" s="140">
        <f>IF(((L17&gt;=1)*AND(L17&lt;=L$5)),L$9*(1-L$7)^(L17-1),0)</f>
        <v>0</v>
      </c>
      <c r="N17" s="96">
        <v>16</v>
      </c>
      <c r="O17" s="140">
        <f>IF(((N17&gt;=1)*AND(N17&lt;=N$5)),N$9*(1-N$7)^(N17-1),0)</f>
        <v>342.0103427819617</v>
      </c>
      <c r="P17" s="96"/>
      <c r="Q17" s="140">
        <f>IF(((P17&gt;=1)*AND(P17&lt;=P$5)),P$9*(1-P$7)^(P17-1),0)</f>
        <v>0</v>
      </c>
      <c r="R17" s="116"/>
      <c r="S17" s="140">
        <f>IF(((R17&gt;=1)*AND(R17&lt;=R$5)),R$9*(1-R$7)^(R17-1),0)</f>
        <v>0</v>
      </c>
      <c r="T17" s="116"/>
      <c r="U17" s="140">
        <f>IF(((T17&gt;=1)*AND(T17&lt;=T$5)),T$9*(1-T$7)^(T17-1),0)</f>
        <v>0</v>
      </c>
      <c r="V17" s="116"/>
      <c r="W17" s="140">
        <f>IF(((V17&gt;=1)*AND(V17&lt;=V$5)),V$9*(1-V$7)^(V17-1),0)</f>
        <v>0</v>
      </c>
      <c r="X17" s="116"/>
      <c r="Y17" s="140">
        <f>IF(((X17&gt;=1)*AND(X17&lt;=X$5)),X$9*(1-X$7)^(X17-1),0)</f>
        <v>0</v>
      </c>
      <c r="Z17" s="116"/>
      <c r="AA17" s="140">
        <f>IF(((Z17&gt;=1)*AND(Z17&lt;=Z$5)),Z$9*(1-Z$7)^(Z17-1),0)</f>
        <v>0</v>
      </c>
      <c r="AB17" s="116"/>
      <c r="AC17" s="140">
        <f>IF(((AB17&gt;=1)*AND(AB17&lt;=AB$5)),AB$9*(1-AB$7)^(AB17-1),0)</f>
        <v>0</v>
      </c>
      <c r="AD17" s="116"/>
      <c r="AE17" s="140">
        <f>IF(((AD17&gt;=1)*AND(AD17&lt;=AD$5)),AD$9*(1-AD$7)^(AD17-1),0)</f>
        <v>0</v>
      </c>
      <c r="AF17" s="116"/>
      <c r="AG17" s="140">
        <f>IF(((AF17&gt;=1)*AND(AF17&lt;=AF$5)),AF$9*(1-AF$7)^(AF17-1),0)</f>
        <v>0</v>
      </c>
      <c r="AH17" s="116"/>
      <c r="AI17" s="262">
        <f>IF(((AH17&gt;=1)*AND(AH17&lt;=AH$5)),AH$9*(1-AH$7)^(AH17-1),0)</f>
        <v>0</v>
      </c>
      <c r="AJ17" s="116"/>
      <c r="AK17" s="140">
        <f t="shared" si="0"/>
        <v>0</v>
      </c>
      <c r="AL17" s="116"/>
      <c r="AM17" s="140">
        <f t="shared" si="1"/>
        <v>0</v>
      </c>
      <c r="AN17" s="116"/>
      <c r="AO17" s="140">
        <f t="shared" si="2"/>
        <v>0</v>
      </c>
      <c r="AP17" s="111"/>
      <c r="AQ17" s="163"/>
      <c r="AR17" s="163"/>
      <c r="AS17" s="163"/>
      <c r="AT17" s="163"/>
    </row>
    <row r="18" spans="1:46" s="112" customFormat="1" ht="18" customHeight="1" x14ac:dyDescent="0.2">
      <c r="A18" s="112">
        <f>RANK($H18,($H$11:$H$223),0)</f>
        <v>8</v>
      </c>
      <c r="B18" s="168" t="s">
        <v>345</v>
      </c>
      <c r="C18" s="112" t="s">
        <v>69</v>
      </c>
      <c r="D18" s="183">
        <f>LARGE((K18,M18,O18,Q18,S18,U18,W18,Y18,AA18,AE18,AG18),1)</f>
        <v>398.11775428535265</v>
      </c>
      <c r="E18" s="183">
        <f>LARGE((K18,M18,O18,Q18,S18,U18,W18,Y18,AA18,AE18,AG18),2)</f>
        <v>151.44184033721615</v>
      </c>
      <c r="F18" s="183">
        <f>LARGE((K18,M18,O18,Q18,S18,U18,W18,Y18,AA18,AE18,AG18),3)</f>
        <v>0</v>
      </c>
      <c r="G18" s="235"/>
      <c r="H18" s="110">
        <f>SUM(D18:G18)</f>
        <v>549.55959462256874</v>
      </c>
      <c r="I18" s="240"/>
      <c r="J18" s="116">
        <v>28</v>
      </c>
      <c r="K18" s="140">
        <f>IF(((J18&gt;=1)*AND(J18&lt;=J$5)),J$9*(1-J$7)^(J18-1),0)</f>
        <v>151.44184033721615</v>
      </c>
      <c r="L18" s="96"/>
      <c r="M18" s="140">
        <f>IF(((L18&gt;=1)*AND(L18&lt;=L$5)),L$9*(1-L$7)^(L18-1),0)</f>
        <v>0</v>
      </c>
      <c r="N18" s="96">
        <v>10</v>
      </c>
      <c r="O18" s="140">
        <f>IF(((N18&gt;=1)*AND(N18&lt;=N$5)),N$9*(1-N$7)^(N18-1),0)</f>
        <v>398.11775428535265</v>
      </c>
      <c r="P18" s="96"/>
      <c r="Q18" s="140">
        <f>IF(((P18&gt;=1)*AND(P18&lt;=P$5)),P$9*(1-P$7)^(P18-1),0)</f>
        <v>0</v>
      </c>
      <c r="R18" s="116"/>
      <c r="S18" s="140">
        <f>IF(((R18&gt;=1)*AND(R18&lt;=R$5)),R$9*(1-R$7)^(R18-1),0)</f>
        <v>0</v>
      </c>
      <c r="T18" s="116"/>
      <c r="U18" s="140">
        <f>IF(((T18&gt;=1)*AND(T18&lt;=T$5)),T$9*(1-T$7)^(T18-1),0)</f>
        <v>0</v>
      </c>
      <c r="V18" s="116"/>
      <c r="W18" s="140">
        <f>IF(((V18&gt;=1)*AND(V18&lt;=V$5)),V$9*(1-V$7)^(V18-1),0)</f>
        <v>0</v>
      </c>
      <c r="X18" s="116"/>
      <c r="Y18" s="140">
        <f>IF(((X18&gt;=1)*AND(X18&lt;=X$5)),X$9*(1-X$7)^(X18-1),0)</f>
        <v>0</v>
      </c>
      <c r="Z18" s="116"/>
      <c r="AA18" s="140">
        <f>IF(((Z18&gt;=1)*AND(Z18&lt;=Z$5)),Z$9*(1-Z$7)^(Z18-1),0)</f>
        <v>0</v>
      </c>
      <c r="AB18" s="116"/>
      <c r="AC18" s="140">
        <f>IF(((AB18&gt;=1)*AND(AB18&lt;=AB$5)),AB$9*(1-AB$7)^(AB18-1),0)</f>
        <v>0</v>
      </c>
      <c r="AD18" s="116"/>
      <c r="AE18" s="140">
        <f>IF(((AD18&gt;=1)*AND(AD18&lt;=AD$5)),AD$9*(1-AD$7)^(AD18-1),0)</f>
        <v>0</v>
      </c>
      <c r="AF18" s="116"/>
      <c r="AG18" s="140">
        <f>IF(((AF18&gt;=1)*AND(AF18&lt;=AF$5)),AF$9*(1-AF$7)^(AF18-1),0)</f>
        <v>0</v>
      </c>
      <c r="AH18" s="116"/>
      <c r="AI18" s="262">
        <f>IF(((AH18&gt;=1)*AND(AH18&lt;=AH$5)),AH$9*(1-AH$7)^(AH18-1),0)</f>
        <v>0</v>
      </c>
      <c r="AJ18" s="116"/>
      <c r="AK18" s="140">
        <f t="shared" si="0"/>
        <v>0</v>
      </c>
      <c r="AL18" s="116"/>
      <c r="AM18" s="140">
        <f t="shared" si="1"/>
        <v>0</v>
      </c>
      <c r="AN18" s="116"/>
      <c r="AO18" s="140">
        <f t="shared" si="2"/>
        <v>0</v>
      </c>
      <c r="AP18" s="251"/>
    </row>
    <row r="19" spans="1:46" s="112" customFormat="1" ht="18" customHeight="1" x14ac:dyDescent="0.2">
      <c r="A19" s="112">
        <f>RANK($H19,($H$11:$H$223),0)</f>
        <v>9</v>
      </c>
      <c r="B19" s="168" t="s">
        <v>214</v>
      </c>
      <c r="C19" s="112" t="s">
        <v>69</v>
      </c>
      <c r="D19" s="183">
        <f>LARGE((K19,M19,O19,Q19,S19,U19,W19,Y19,AA19,AE19,AG19),1)</f>
        <v>286.46498800414099</v>
      </c>
      <c r="E19" s="183">
        <f>LARGE((K19,M19,O19,Q19,S19,U19,W19,Y19,AA19,AE19,AG19),2)</f>
        <v>123.67525206131987</v>
      </c>
      <c r="F19" s="183">
        <f>LARGE((K19,M19,O19,Q19,S19,U19,W19,Y19,AA19,AE19,AG19),3)</f>
        <v>0</v>
      </c>
      <c r="G19" s="235"/>
      <c r="H19" s="110">
        <f>SUM(D19:G19)</f>
        <v>410.14024006546083</v>
      </c>
      <c r="I19" s="240"/>
      <c r="J19" s="116">
        <v>36</v>
      </c>
      <c r="K19" s="140">
        <f>IF(((J19&gt;=1)*AND(J19&lt;=J$5)),J$9*(1-J$7)^(J19-1),0)</f>
        <v>123.67525206131987</v>
      </c>
      <c r="L19" s="96"/>
      <c r="M19" s="140">
        <f>IF(((L19&gt;=1)*AND(L19&lt;=L$5)),L$9*(1-L$7)^(L19-1),0)</f>
        <v>0</v>
      </c>
      <c r="N19" s="96">
        <v>23</v>
      </c>
      <c r="O19" s="140">
        <f>IF(((N19&gt;=1)*AND(N19&lt;=N$5)),N$9*(1-N$7)^(N19-1),0)</f>
        <v>286.46498800414099</v>
      </c>
      <c r="P19" s="96"/>
      <c r="Q19" s="140">
        <f>IF(((P19&gt;=1)*AND(P19&lt;=P$5)),P$9*(1-P$7)^(P19-1),0)</f>
        <v>0</v>
      </c>
      <c r="R19" s="116"/>
      <c r="S19" s="140">
        <f>IF(((R19&gt;=1)*AND(R19&lt;=R$5)),R$9*(1-R$7)^(R19-1),0)</f>
        <v>0</v>
      </c>
      <c r="T19" s="116"/>
      <c r="U19" s="140">
        <f>IF(((T19&gt;=1)*AND(T19&lt;=T$5)),T$9*(1-T$7)^(T19-1),0)</f>
        <v>0</v>
      </c>
      <c r="V19" s="116">
        <v>17</v>
      </c>
      <c r="W19" s="140">
        <f>IF(((V19&gt;=1)*AND(V19&lt;=V$5)),V$9*(1-V$7)^(V19-1),0)</f>
        <v>0</v>
      </c>
      <c r="X19" s="116"/>
      <c r="Y19" s="140">
        <f>IF(((X19&gt;=1)*AND(X19&lt;=X$5)),X$9*(1-X$7)^(X19-1),0)</f>
        <v>0</v>
      </c>
      <c r="Z19" s="116"/>
      <c r="AA19" s="140">
        <f>IF(((Z19&gt;=1)*AND(Z19&lt;=Z$5)),Z$9*(1-Z$7)^(Z19-1),0)</f>
        <v>0</v>
      </c>
      <c r="AB19" s="116"/>
      <c r="AC19" s="140">
        <f>IF(((AB19&gt;=1)*AND(AB19&lt;=AB$5)),AB$9*(1-AB$7)^(AB19-1),0)</f>
        <v>0</v>
      </c>
      <c r="AD19" s="116"/>
      <c r="AE19" s="140">
        <f>IF(((AD19&gt;=1)*AND(AD19&lt;=AD$5)),AD$9*(1-AD$7)^(AD19-1),0)</f>
        <v>0</v>
      </c>
      <c r="AF19" s="116"/>
      <c r="AG19" s="140">
        <f>IF(((AF19&gt;=1)*AND(AF19&lt;=AF$5)),AF$9*(1-AF$7)^(AF19-1),0)</f>
        <v>0</v>
      </c>
      <c r="AH19" s="116"/>
      <c r="AI19" s="262">
        <f>IF(((AH19&gt;=1)*AND(AH19&lt;=AH$5)),AH$9*(1-AH$7)^(AH19-1),0)</f>
        <v>0</v>
      </c>
      <c r="AJ19" s="116"/>
      <c r="AK19" s="140">
        <f t="shared" si="0"/>
        <v>0</v>
      </c>
      <c r="AL19" s="116"/>
      <c r="AM19" s="140">
        <f t="shared" si="1"/>
        <v>0</v>
      </c>
      <c r="AN19" s="116"/>
      <c r="AO19" s="140">
        <f t="shared" si="2"/>
        <v>0</v>
      </c>
      <c r="AP19" s="251"/>
    </row>
    <row r="20" spans="1:46" ht="18" customHeight="1" x14ac:dyDescent="0.15">
      <c r="A20" s="112">
        <f>RANK($H20,($H$11:$H$223),0)</f>
        <v>10</v>
      </c>
      <c r="B20" s="168" t="s">
        <v>157</v>
      </c>
      <c r="C20" s="112" t="s">
        <v>69</v>
      </c>
      <c r="D20" s="183">
        <f>LARGE((K20,M20,O20,Q20,S20,U20,W20,Y20,AA20,AE20,AG20),1)</f>
        <v>278.05781249999995</v>
      </c>
      <c r="E20" s="183">
        <f>LARGE((K20,M20,O20,Q20,S20,U20,W20,Y20,AA20,AE20,AG20),2)</f>
        <v>0</v>
      </c>
      <c r="F20" s="183">
        <f>LARGE((K20,M20,O20,Q20,S20,U20,W20,Y20,AA20,AE20,AG20),3)</f>
        <v>0</v>
      </c>
      <c r="G20" s="235"/>
      <c r="H20" s="110">
        <f>SUM(D20:G20)</f>
        <v>278.05781249999995</v>
      </c>
      <c r="I20" s="240"/>
      <c r="J20" s="116">
        <v>4</v>
      </c>
      <c r="K20" s="140">
        <f>IF(((J20&gt;=1)*AND(J20&lt;=J$5)),J$9*(1-J$7)^(J20-1),0)</f>
        <v>278.05781249999995</v>
      </c>
      <c r="L20" s="96"/>
      <c r="M20" s="140">
        <f>IF(((L20&gt;=1)*AND(L20&lt;=L$5)),L$9*(1-L$7)^(L20-1),0)</f>
        <v>0</v>
      </c>
      <c r="N20" s="96">
        <v>57</v>
      </c>
      <c r="O20" s="140">
        <f>IF(((N20&gt;=1)*AND(N20&lt;=N$5)),N$9*(1-N$7)^(N20-1),0)</f>
        <v>0</v>
      </c>
      <c r="P20" s="96"/>
      <c r="Q20" s="140">
        <f>IF(((P20&gt;=1)*AND(P20&lt;=P$5)),P$9*(1-P$7)^(P20-1),0)</f>
        <v>0</v>
      </c>
      <c r="R20" s="116"/>
      <c r="S20" s="140">
        <f>IF(((R20&gt;=1)*AND(R20&lt;=R$5)),R$9*(1-R$7)^(R20-1),0)</f>
        <v>0</v>
      </c>
      <c r="T20" s="116"/>
      <c r="U20" s="140">
        <f>IF(((T20&gt;=1)*AND(T20&lt;=T$5)),T$9*(1-T$7)^(T20-1),0)</f>
        <v>0</v>
      </c>
      <c r="V20" s="116"/>
      <c r="W20" s="140">
        <f>IF(((V20&gt;=1)*AND(V20&lt;=V$5)),V$9*(1-V$7)^(V20-1),0)</f>
        <v>0</v>
      </c>
      <c r="X20" s="116"/>
      <c r="Y20" s="140">
        <f>IF(((X20&gt;=1)*AND(X20&lt;=X$5)),X$9*(1-X$7)^(X20-1),0)</f>
        <v>0</v>
      </c>
      <c r="Z20" s="116"/>
      <c r="AA20" s="140">
        <f>IF(((Z20&gt;=1)*AND(Z20&lt;=Z$5)),Z$9*(1-Z$7)^(Z20-1),0)</f>
        <v>0</v>
      </c>
      <c r="AB20" s="116"/>
      <c r="AC20" s="140">
        <f>IF(((AB20&gt;=1)*AND(AB20&lt;=AB$5)),AB$9*(1-AB$7)^(AB20-1),0)</f>
        <v>0</v>
      </c>
      <c r="AD20" s="116"/>
      <c r="AE20" s="140">
        <f>IF(((AD20&gt;=1)*AND(AD20&lt;=AD$5)),AD$9*(1-AD$7)^(AD20-1),0)</f>
        <v>0</v>
      </c>
      <c r="AF20" s="116"/>
      <c r="AG20" s="140">
        <f>IF(((AF20&gt;=1)*AND(AF20&lt;=AF$5)),AF$9*(1-AF$7)^(AF20-1),0)</f>
        <v>0</v>
      </c>
      <c r="AH20" s="116"/>
      <c r="AI20" s="262">
        <f>IF(((AH20&gt;=1)*AND(AH20&lt;=AH$5)),AH$9*(1-AH$7)^(AH20-1),0)</f>
        <v>0</v>
      </c>
      <c r="AJ20" s="116"/>
      <c r="AK20" s="140">
        <f t="shared" si="0"/>
        <v>0</v>
      </c>
      <c r="AL20" s="116"/>
      <c r="AM20" s="140">
        <f t="shared" si="1"/>
        <v>0</v>
      </c>
      <c r="AN20" s="116"/>
      <c r="AO20" s="140">
        <f t="shared" si="2"/>
        <v>0</v>
      </c>
      <c r="AP20" s="153"/>
      <c r="AQ20" s="153"/>
      <c r="AR20" s="153"/>
      <c r="AS20" s="153"/>
      <c r="AT20" s="153"/>
    </row>
    <row r="21" spans="1:46" s="112" customFormat="1" ht="18" customHeight="1" x14ac:dyDescent="0.2">
      <c r="A21" s="112">
        <f>RANK($H21,($H$11:$H$223),0)</f>
        <v>11</v>
      </c>
      <c r="B21" s="168" t="s">
        <v>201</v>
      </c>
      <c r="C21" s="112" t="s">
        <v>65</v>
      </c>
      <c r="D21" s="183">
        <f>LARGE((K21,M21,O21,Q21,S21,U21,W21,Y21,AA21,AE21,AG21),1)</f>
        <v>271.10636718749998</v>
      </c>
      <c r="E21" s="183">
        <f>LARGE((K21,M21,O21,Q21,S21,U21,W21,Y21,AA21,AE21,AG21),2)</f>
        <v>0</v>
      </c>
      <c r="F21" s="183">
        <f>LARGE((K21,M21,O21,Q21,S21,U21,W21,Y21,AA21,AE21,AG21),3)</f>
        <v>0</v>
      </c>
      <c r="G21" s="235"/>
      <c r="H21" s="110">
        <f>SUM(D21:G21)</f>
        <v>271.10636718749998</v>
      </c>
      <c r="I21" s="240"/>
      <c r="J21" s="116">
        <v>5</v>
      </c>
      <c r="K21" s="140">
        <f>IF(((J21&gt;=1)*AND(J21&lt;=J$5)),J$9*(1-J$7)^(J21-1),0)</f>
        <v>271.10636718749998</v>
      </c>
      <c r="L21" s="96"/>
      <c r="M21" s="140">
        <f>IF(((L21&gt;=1)*AND(L21&lt;=L$5)),L$9*(1-L$7)^(L21-1),0)</f>
        <v>0</v>
      </c>
      <c r="N21" s="96"/>
      <c r="O21" s="140">
        <f>IF(((N21&gt;=1)*AND(N21&lt;=N$5)),N$9*(1-N$7)^(N21-1),0)</f>
        <v>0</v>
      </c>
      <c r="P21" s="96"/>
      <c r="Q21" s="140">
        <f>IF(((P21&gt;=1)*AND(P21&lt;=P$5)),P$9*(1-P$7)^(P21-1),0)</f>
        <v>0</v>
      </c>
      <c r="R21" s="116"/>
      <c r="S21" s="140">
        <f>IF(((R21&gt;=1)*AND(R21&lt;=R$5)),R$9*(1-R$7)^(R21-1),0)</f>
        <v>0</v>
      </c>
      <c r="T21" s="116"/>
      <c r="U21" s="140">
        <f>IF(((T21&gt;=1)*AND(T21&lt;=T$5)),T$9*(1-T$7)^(T21-1),0)</f>
        <v>0</v>
      </c>
      <c r="V21" s="116"/>
      <c r="W21" s="140">
        <f>IF(((V21&gt;=1)*AND(V21&lt;=V$5)),V$9*(1-V$7)^(V21-1),0)</f>
        <v>0</v>
      </c>
      <c r="X21" s="116"/>
      <c r="Y21" s="140">
        <f>IF(((X21&gt;=1)*AND(X21&lt;=X$5)),X$9*(1-X$7)^(X21-1),0)</f>
        <v>0</v>
      </c>
      <c r="Z21" s="116"/>
      <c r="AA21" s="140">
        <f>IF(((Z21&gt;=1)*AND(Z21&lt;=Z$5)),Z$9*(1-Z$7)^(Z21-1),0)</f>
        <v>0</v>
      </c>
      <c r="AB21" s="116"/>
      <c r="AC21" s="140">
        <f>IF(((AB21&gt;=1)*AND(AB21&lt;=AB$5)),AB$9*(1-AB$7)^(AB21-1),0)</f>
        <v>0</v>
      </c>
      <c r="AD21" s="116"/>
      <c r="AE21" s="140">
        <f>IF(((AD21&gt;=1)*AND(AD21&lt;=AD$5)),AD$9*(1-AD$7)^(AD21-1),0)</f>
        <v>0</v>
      </c>
      <c r="AF21" s="116"/>
      <c r="AG21" s="140">
        <f>IF(((AF21&gt;=1)*AND(AF21&lt;=AF$5)),AF$9*(1-AF$7)^(AF21-1),0)</f>
        <v>0</v>
      </c>
      <c r="AH21" s="116"/>
      <c r="AI21" s="262">
        <f>IF(((AH21&gt;=1)*AND(AH21&lt;=AH$5)),AH$9*(1-AH$7)^(AH21-1),0)</f>
        <v>0</v>
      </c>
      <c r="AJ21" s="155"/>
      <c r="AK21" s="156">
        <f t="shared" si="0"/>
        <v>0</v>
      </c>
      <c r="AL21" s="116"/>
      <c r="AM21" s="140">
        <f t="shared" si="1"/>
        <v>0</v>
      </c>
      <c r="AN21" s="116"/>
      <c r="AO21" s="140">
        <f t="shared" si="2"/>
        <v>0</v>
      </c>
      <c r="AP21" s="251"/>
    </row>
    <row r="22" spans="1:46" ht="18" customHeight="1" x14ac:dyDescent="0.15">
      <c r="A22" s="112">
        <f>RANK($H22,($H$11:$H$223),0)</f>
        <v>12</v>
      </c>
      <c r="B22" s="168" t="s">
        <v>361</v>
      </c>
      <c r="C22" s="112" t="s">
        <v>124</v>
      </c>
      <c r="D22" s="183">
        <f>LARGE((K22,M22,O22,Q22,S22,U22,W22,Y22,AA22,AE22,AG22),1)</f>
        <v>257.72049030761713</v>
      </c>
      <c r="E22" s="183">
        <f>LARGE((K22,M22,O22,Q22,S22,U22,W22,Y22,AA22,AE22,AG22),2)</f>
        <v>0</v>
      </c>
      <c r="F22" s="183">
        <f>LARGE((K22,M22,O22,Q22,S22,U22,W22,Y22,AA22,AE22,AG22),3)</f>
        <v>0</v>
      </c>
      <c r="G22" s="235"/>
      <c r="H22" s="110">
        <f>SUM(D22:G22)</f>
        <v>257.72049030761713</v>
      </c>
      <c r="I22" s="240"/>
      <c r="J22" s="116">
        <v>7</v>
      </c>
      <c r="K22" s="140">
        <f>IF(((J22&gt;=1)*AND(J22&lt;=J$5)),J$9*(1-J$7)^(J22-1),0)</f>
        <v>257.72049030761713</v>
      </c>
      <c r="L22" s="96"/>
      <c r="M22" s="140">
        <f>IF(((L22&gt;=1)*AND(L22&lt;=L$5)),L$9*(1-L$7)^(L22-1),0)</f>
        <v>0</v>
      </c>
      <c r="N22" s="96">
        <v>29</v>
      </c>
      <c r="O22" s="140">
        <f>IF(((N22&gt;=1)*AND(N22&lt;=N$5)),N$9*(1-N$7)^(N22-1),0)</f>
        <v>0</v>
      </c>
      <c r="P22" s="96"/>
      <c r="Q22" s="140">
        <f>IF(((P22&gt;=1)*AND(P22&lt;=P$5)),P$9*(1-P$7)^(P22-1),0)</f>
        <v>0</v>
      </c>
      <c r="R22" s="116"/>
      <c r="S22" s="140">
        <f>IF(((R22&gt;=1)*AND(R22&lt;=R$5)),R$9*(1-R$7)^(R22-1),0)</f>
        <v>0</v>
      </c>
      <c r="T22" s="116"/>
      <c r="U22" s="140">
        <f>IF(((T22&gt;=1)*AND(T22&lt;=T$5)),T$9*(1-T$7)^(T22-1),0)</f>
        <v>0</v>
      </c>
      <c r="V22" s="116"/>
      <c r="W22" s="140">
        <f>IF(((V22&gt;=1)*AND(V22&lt;=V$5)),V$9*(1-V$7)^(V22-1),0)</f>
        <v>0</v>
      </c>
      <c r="X22" s="116"/>
      <c r="Y22" s="140">
        <f>IF(((X22&gt;=1)*AND(X22&lt;=X$5)),X$9*(1-X$7)^(X22-1),0)</f>
        <v>0</v>
      </c>
      <c r="Z22" s="116"/>
      <c r="AA22" s="140">
        <f>IF(((Z22&gt;=1)*AND(Z22&lt;=Z$5)),Z$9*(1-Z$7)^(Z22-1),0)</f>
        <v>0</v>
      </c>
      <c r="AB22" s="116"/>
      <c r="AC22" s="140">
        <f>IF(((AB22&gt;=1)*AND(AB22&lt;=AB$5)),AB$9*(1-AB$7)^(AB22-1),0)</f>
        <v>0</v>
      </c>
      <c r="AD22" s="116"/>
      <c r="AE22" s="140">
        <f>IF(((AD22&gt;=1)*AND(AD22&lt;=AD$5)),AD$9*(1-AD$7)^(AD22-1),0)</f>
        <v>0</v>
      </c>
      <c r="AF22" s="116"/>
      <c r="AG22" s="140">
        <f>IF(((AF22&gt;=1)*AND(AF22&lt;=AF$5)),AF$9*(1-AF$7)^(AF22-1),0)</f>
        <v>0</v>
      </c>
      <c r="AH22" s="116"/>
      <c r="AI22" s="262">
        <f>IF(((AH22&gt;=1)*AND(AH22&lt;=AH$5)),AH$9*(1-AH$7)^(AH22-1),0)</f>
        <v>0</v>
      </c>
      <c r="AJ22" s="116"/>
      <c r="AK22" s="140">
        <f t="shared" si="0"/>
        <v>0</v>
      </c>
      <c r="AL22" s="116"/>
      <c r="AM22" s="140">
        <f t="shared" si="1"/>
        <v>0</v>
      </c>
      <c r="AN22" s="116"/>
      <c r="AO22" s="140">
        <f t="shared" si="2"/>
        <v>0</v>
      </c>
      <c r="AP22" s="153"/>
      <c r="AQ22" s="153"/>
      <c r="AR22" s="153"/>
      <c r="AS22" s="153"/>
      <c r="AT22" s="153"/>
    </row>
    <row r="23" spans="1:46" s="112" customFormat="1" ht="18" customHeight="1" x14ac:dyDescent="0.2">
      <c r="A23" s="112">
        <f>RANK($H23,($H$11:$H$223),0)</f>
        <v>13</v>
      </c>
      <c r="B23" s="168" t="s">
        <v>383</v>
      </c>
      <c r="C23" s="112" t="s">
        <v>67</v>
      </c>
      <c r="D23" s="183">
        <f>LARGE((K23,M23,O23,Q23,S23,U23,W23,Y23,AA23,AE23,AG23),1)</f>
        <v>251.27747804992669</v>
      </c>
      <c r="E23" s="183">
        <f>LARGE((K23,M23,O23,Q23,S23,U23,W23,Y23,AA23,AE23,AG23),2)</f>
        <v>0</v>
      </c>
      <c r="F23" s="183">
        <f>LARGE((K23,M23,O23,Q23,S23,U23,W23,Y23,AA23,AE23,AG23),3)</f>
        <v>0</v>
      </c>
      <c r="G23" s="235"/>
      <c r="H23" s="110">
        <f>SUM(D23:G23)</f>
        <v>251.27747804992669</v>
      </c>
      <c r="I23" s="240"/>
      <c r="J23" s="116">
        <v>8</v>
      </c>
      <c r="K23" s="140">
        <f>IF(((J23&gt;=1)*AND(J23&lt;=J$5)),J$9*(1-J$7)^(J23-1),0)</f>
        <v>251.27747804992669</v>
      </c>
      <c r="L23" s="96"/>
      <c r="M23" s="140">
        <f>IF(((L23&gt;=1)*AND(L23&lt;=L$5)),L$9*(1-L$7)^(L23-1),0)</f>
        <v>0</v>
      </c>
      <c r="N23" s="96"/>
      <c r="O23" s="140">
        <f>IF(((N23&gt;=1)*AND(N23&lt;=N$5)),N$9*(1-N$7)^(N23-1),0)</f>
        <v>0</v>
      </c>
      <c r="P23" s="96"/>
      <c r="Q23" s="140">
        <f>IF(((P23&gt;=1)*AND(P23&lt;=P$5)),P$9*(1-P$7)^(P23-1),0)</f>
        <v>0</v>
      </c>
      <c r="R23" s="116"/>
      <c r="S23" s="140">
        <f>IF(((R23&gt;=1)*AND(R23&lt;=R$5)),R$9*(1-R$7)^(R23-1),0)</f>
        <v>0</v>
      </c>
      <c r="T23" s="116"/>
      <c r="U23" s="140">
        <f>IF(((T23&gt;=1)*AND(T23&lt;=T$5)),T$9*(1-T$7)^(T23-1),0)</f>
        <v>0</v>
      </c>
      <c r="V23" s="116"/>
      <c r="W23" s="140">
        <f>IF(((V23&gt;=1)*AND(V23&lt;=V$5)),V$9*(1-V$7)^(V23-1),0)</f>
        <v>0</v>
      </c>
      <c r="X23" s="116"/>
      <c r="Y23" s="140">
        <f>IF(((X23&gt;=1)*AND(X23&lt;=X$5)),X$9*(1-X$7)^(X23-1),0)</f>
        <v>0</v>
      </c>
      <c r="Z23" s="116"/>
      <c r="AA23" s="140">
        <f>IF(((Z23&gt;=1)*AND(Z23&lt;=Z$5)),Z$9*(1-Z$7)^(Z23-1),0)</f>
        <v>0</v>
      </c>
      <c r="AB23" s="116"/>
      <c r="AC23" s="140">
        <f>IF(((AB23&gt;=1)*AND(AB23&lt;=AB$5)),AB$9*(1-AB$7)^(AB23-1),0)</f>
        <v>0</v>
      </c>
      <c r="AD23" s="116"/>
      <c r="AE23" s="140">
        <f>IF(((AD23&gt;=1)*AND(AD23&lt;=AD$5)),AD$9*(1-AD$7)^(AD23-1),0)</f>
        <v>0</v>
      </c>
      <c r="AF23" s="116"/>
      <c r="AG23" s="140">
        <f>IF(((AF23&gt;=1)*AND(AF23&lt;=AF$5)),AF$9*(1-AF$7)^(AF23-1),0)</f>
        <v>0</v>
      </c>
      <c r="AH23" s="116"/>
      <c r="AI23" s="262">
        <f>IF(((AH23&gt;=1)*AND(AH23&lt;=AH$5)),AH$9*(1-AH$7)^(AH23-1),0)</f>
        <v>0</v>
      </c>
      <c r="AJ23" s="116"/>
      <c r="AK23" s="140">
        <f t="shared" si="0"/>
        <v>0</v>
      </c>
      <c r="AL23" s="116"/>
      <c r="AM23" s="140">
        <f t="shared" si="1"/>
        <v>0</v>
      </c>
      <c r="AN23" s="116"/>
      <c r="AO23" s="140">
        <f t="shared" si="2"/>
        <v>0</v>
      </c>
      <c r="AP23" s="251"/>
    </row>
    <row r="24" spans="1:46" s="112" customFormat="1" ht="18" customHeight="1" x14ac:dyDescent="0.2">
      <c r="A24" s="112">
        <f>RANK($H24,($H$11:$H$223),0)</f>
        <v>14</v>
      </c>
      <c r="B24" s="168" t="s">
        <v>349</v>
      </c>
      <c r="C24" s="112" t="s">
        <v>65</v>
      </c>
      <c r="D24" s="183">
        <f>LARGE((K24,M24,O24,Q24,S24,U24,W24,Y24,AA24,AE24,AG24),1)</f>
        <v>238.87065257121156</v>
      </c>
      <c r="E24" s="183">
        <f>LARGE((K24,M24,O24,Q24,S24,U24,W24,Y24,AA24,AE24,AG24),2)</f>
        <v>0</v>
      </c>
      <c r="F24" s="183">
        <f>LARGE((K24,M24,O24,Q24,S24,U24,W24,Y24,AA24,AE24,AG24),3)</f>
        <v>0</v>
      </c>
      <c r="G24" s="235"/>
      <c r="H24" s="110">
        <f>SUM(D24:G24)</f>
        <v>238.87065257121156</v>
      </c>
      <c r="I24" s="240"/>
      <c r="J24" s="116">
        <v>10</v>
      </c>
      <c r="K24" s="140">
        <f>IF(((J24&gt;=1)*AND(J24&lt;=J$5)),J$9*(1-J$7)^(J24-1),0)</f>
        <v>238.87065257121156</v>
      </c>
      <c r="L24" s="96"/>
      <c r="M24" s="140">
        <f>IF(((L24&gt;=1)*AND(L24&lt;=L$5)),L$9*(1-L$7)^(L24-1),0)</f>
        <v>0</v>
      </c>
      <c r="N24" s="96"/>
      <c r="O24" s="140">
        <f>IF(((N24&gt;=1)*AND(N24&lt;=N$5)),N$9*(1-N$7)^(N24-1),0)</f>
        <v>0</v>
      </c>
      <c r="P24" s="96"/>
      <c r="Q24" s="140">
        <f>IF(((P24&gt;=1)*AND(P24&lt;=P$5)),P$9*(1-P$7)^(P24-1),0)</f>
        <v>0</v>
      </c>
      <c r="R24" s="116"/>
      <c r="S24" s="140">
        <f>IF(((R24&gt;=1)*AND(R24&lt;=R$5)),R$9*(1-R$7)^(R24-1),0)</f>
        <v>0</v>
      </c>
      <c r="T24" s="116"/>
      <c r="U24" s="140">
        <f>IF(((T24&gt;=1)*AND(T24&lt;=T$5)),T$9*(1-T$7)^(T24-1),0)</f>
        <v>0</v>
      </c>
      <c r="V24" s="116"/>
      <c r="W24" s="140">
        <f>IF(((V24&gt;=1)*AND(V24&lt;=V$5)),V$9*(1-V$7)^(V24-1),0)</f>
        <v>0</v>
      </c>
      <c r="X24" s="116"/>
      <c r="Y24" s="140">
        <f>IF(((X24&gt;=1)*AND(X24&lt;=X$5)),X$9*(1-X$7)^(X24-1),0)</f>
        <v>0</v>
      </c>
      <c r="Z24" s="116"/>
      <c r="AA24" s="140">
        <f>IF(((Z24&gt;=1)*AND(Z24&lt;=Z$5)),Z$9*(1-Z$7)^(Z24-1),0)</f>
        <v>0</v>
      </c>
      <c r="AB24" s="116"/>
      <c r="AC24" s="140">
        <f>IF(((AB24&gt;=1)*AND(AB24&lt;=AB$5)),AB$9*(1-AB$7)^(AB24-1),0)</f>
        <v>0</v>
      </c>
      <c r="AD24" s="116"/>
      <c r="AE24" s="140">
        <f>IF(((AD24&gt;=1)*AND(AD24&lt;=AD$5)),AD$9*(1-AD$7)^(AD24-1),0)</f>
        <v>0</v>
      </c>
      <c r="AF24" s="116"/>
      <c r="AG24" s="140">
        <f>IF(((AF24&gt;=1)*AND(AF24&lt;=AF$5)),AF$9*(1-AF$7)^(AF24-1),0)</f>
        <v>0</v>
      </c>
      <c r="AH24" s="116"/>
      <c r="AI24" s="262">
        <f>IF(((AH24&gt;=1)*AND(AH24&lt;=AH$5)),AH$9*(1-AH$7)^(AH24-1),0)</f>
        <v>0</v>
      </c>
      <c r="AJ24" s="155"/>
      <c r="AK24" s="156">
        <f t="shared" si="0"/>
        <v>0</v>
      </c>
      <c r="AL24" s="116"/>
      <c r="AM24" s="140">
        <f t="shared" si="1"/>
        <v>0</v>
      </c>
      <c r="AN24" s="116"/>
      <c r="AO24" s="140">
        <f t="shared" si="2"/>
        <v>0</v>
      </c>
      <c r="AP24" s="251"/>
    </row>
    <row r="25" spans="1:46" s="112" customFormat="1" ht="18" customHeight="1" x14ac:dyDescent="0.2">
      <c r="A25" s="112">
        <f>RANK($H25,($H$11:$H$223),0)</f>
        <v>15</v>
      </c>
      <c r="B25" s="168" t="s">
        <v>358</v>
      </c>
      <c r="C25" s="112" t="s">
        <v>116</v>
      </c>
      <c r="D25" s="183">
        <f>LARGE((K25,M25,O25,Q25,S25,U25,W25,Y25,AA25,AE25,AG25),1)</f>
        <v>232.89888625693126</v>
      </c>
      <c r="E25" s="183">
        <f>LARGE((K25,M25,O25,Q25,S25,U25,W25,Y25,AA25,AE25,AG25),2)</f>
        <v>0</v>
      </c>
      <c r="F25" s="183">
        <f>LARGE((K25,M25,O25,Q25,S25,U25,W25,Y25,AA25,AE25,AG25),3)</f>
        <v>0</v>
      </c>
      <c r="G25" s="235"/>
      <c r="H25" s="110">
        <f>SUM(D25:G25)</f>
        <v>232.89888625693126</v>
      </c>
      <c r="I25" s="240"/>
      <c r="J25" s="116">
        <v>11</v>
      </c>
      <c r="K25" s="140">
        <f>IF(((J25&gt;=1)*AND(J25&lt;=J$5)),J$9*(1-J$7)^(J25-1),0)</f>
        <v>232.89888625693126</v>
      </c>
      <c r="L25" s="96"/>
      <c r="M25" s="140">
        <f>IF(((L25&gt;=1)*AND(L25&lt;=L$5)),L$9*(1-L$7)^(L25-1),0)</f>
        <v>0</v>
      </c>
      <c r="N25" s="96"/>
      <c r="O25" s="140">
        <f>IF(((N25&gt;=1)*AND(N25&lt;=N$5)),N$9*(1-N$7)^(N25-1),0)</f>
        <v>0</v>
      </c>
      <c r="P25" s="96"/>
      <c r="Q25" s="140">
        <f>IF(((P25&gt;=1)*AND(P25&lt;=P$5)),P$9*(1-P$7)^(P25-1),0)</f>
        <v>0</v>
      </c>
      <c r="R25" s="116"/>
      <c r="S25" s="140">
        <f>IF(((R25&gt;=1)*AND(R25&lt;=R$5)),R$9*(1-R$7)^(R25-1),0)</f>
        <v>0</v>
      </c>
      <c r="T25" s="116"/>
      <c r="U25" s="140">
        <f>IF(((T25&gt;=1)*AND(T25&lt;=T$5)),T$9*(1-T$7)^(T25-1),0)</f>
        <v>0</v>
      </c>
      <c r="V25" s="116"/>
      <c r="W25" s="140">
        <f>IF(((V25&gt;=1)*AND(V25&lt;=V$5)),V$9*(1-V$7)^(V25-1),0)</f>
        <v>0</v>
      </c>
      <c r="X25" s="116"/>
      <c r="Y25" s="140">
        <f>IF(((X25&gt;=1)*AND(X25&lt;=X$5)),X$9*(1-X$7)^(X25-1),0)</f>
        <v>0</v>
      </c>
      <c r="Z25" s="116"/>
      <c r="AA25" s="140">
        <f>IF(((Z25&gt;=1)*AND(Z25&lt;=Z$5)),Z$9*(1-Z$7)^(Z25-1),0)</f>
        <v>0</v>
      </c>
      <c r="AB25" s="116"/>
      <c r="AC25" s="140">
        <f>IF(((AB25&gt;=1)*AND(AB25&lt;=AB$5)),AB$9*(1-AB$7)^(AB25-1),0)</f>
        <v>0</v>
      </c>
      <c r="AD25" s="116"/>
      <c r="AE25" s="140">
        <f>IF(((AD25&gt;=1)*AND(AD25&lt;=AD$5)),AD$9*(1-AD$7)^(AD25-1),0)</f>
        <v>0</v>
      </c>
      <c r="AF25" s="116"/>
      <c r="AG25" s="140">
        <f>IF(((AF25&gt;=1)*AND(AF25&lt;=AF$5)),AF$9*(1-AF$7)^(AF25-1),0)</f>
        <v>0</v>
      </c>
      <c r="AH25" s="116"/>
      <c r="AI25" s="262">
        <f>IF(((AH25&gt;=1)*AND(AH25&lt;=AH$5)),AH$9*(1-AH$7)^(AH25-1),0)</f>
        <v>0</v>
      </c>
      <c r="AJ25" s="116"/>
      <c r="AK25" s="140">
        <f t="shared" si="0"/>
        <v>0</v>
      </c>
      <c r="AL25" s="116"/>
      <c r="AM25" s="140">
        <f t="shared" si="1"/>
        <v>0</v>
      </c>
      <c r="AN25" s="116"/>
      <c r="AO25" s="140">
        <f t="shared" si="2"/>
        <v>0</v>
      </c>
      <c r="AP25" s="251"/>
    </row>
    <row r="26" spans="1:46" ht="18" customHeight="1" x14ac:dyDescent="0.15">
      <c r="A26" s="112">
        <f>RANK($H26,($H$11:$H$223),0)</f>
        <v>16</v>
      </c>
      <c r="B26" s="169" t="s">
        <v>384</v>
      </c>
      <c r="C26" s="163" t="s">
        <v>119</v>
      </c>
      <c r="D26" s="183">
        <f>LARGE((K26,M26,O26,Q26,S26,U26,W26,Y26,AA26,AE26,AG26),1)</f>
        <v>227.07641410050798</v>
      </c>
      <c r="E26" s="183">
        <f>LARGE((K26,M26,O26,Q26,S26,U26,W26,Y26,AA26,AE26,AG26),2)</f>
        <v>0</v>
      </c>
      <c r="F26" s="183">
        <f>LARGE((K26,M26,O26,Q26,S26,U26,W26,Y26,AA26,AE26,AG26),3)</f>
        <v>0</v>
      </c>
      <c r="G26" s="235"/>
      <c r="H26" s="110">
        <f>SUM(D26:G26)</f>
        <v>227.07641410050798</v>
      </c>
      <c r="I26" s="240"/>
      <c r="J26" s="116">
        <v>12</v>
      </c>
      <c r="K26" s="140">
        <f>IF(((J26&gt;=1)*AND(J26&lt;=J$5)),J$9*(1-J$7)^(J26-1),0)</f>
        <v>227.07641410050798</v>
      </c>
      <c r="L26" s="96"/>
      <c r="M26" s="140">
        <f>IF(((L26&gt;=1)*AND(L26&lt;=L$5)),L$9*(1-L$7)^(L26-1),0)</f>
        <v>0</v>
      </c>
      <c r="N26" s="96"/>
      <c r="O26" s="140">
        <f>IF(((N26&gt;=1)*AND(N26&lt;=N$5)),N$9*(1-N$7)^(N26-1),0)</f>
        <v>0</v>
      </c>
      <c r="P26" s="96"/>
      <c r="Q26" s="140">
        <f>IF(((P26&gt;=1)*AND(P26&lt;=P$5)),P$9*(1-P$7)^(P26-1),0)</f>
        <v>0</v>
      </c>
      <c r="R26" s="116"/>
      <c r="S26" s="140">
        <f>IF(((R26&gt;=1)*AND(R26&lt;=R$5)),R$9*(1-R$7)^(R26-1),0)</f>
        <v>0</v>
      </c>
      <c r="T26" s="116"/>
      <c r="U26" s="140">
        <f>IF(((T26&gt;=1)*AND(T26&lt;=T$5)),T$9*(1-T$7)^(T26-1),0)</f>
        <v>0</v>
      </c>
      <c r="V26" s="116"/>
      <c r="W26" s="140">
        <f>IF(((V26&gt;=1)*AND(V26&lt;=V$5)),V$9*(1-V$7)^(V26-1),0)</f>
        <v>0</v>
      </c>
      <c r="X26" s="116"/>
      <c r="Y26" s="140">
        <f>IF(((X26&gt;=1)*AND(X26&lt;=X$5)),X$9*(1-X$7)^(X26-1),0)</f>
        <v>0</v>
      </c>
      <c r="Z26" s="116"/>
      <c r="AA26" s="140">
        <f>IF(((Z26&gt;=1)*AND(Z26&lt;=Z$5)),Z$9*(1-Z$7)^(Z26-1),0)</f>
        <v>0</v>
      </c>
      <c r="AB26" s="116"/>
      <c r="AC26" s="140">
        <f>IF(((AB26&gt;=1)*AND(AB26&lt;=AB$5)),AB$9*(1-AB$7)^(AB26-1),0)</f>
        <v>0</v>
      </c>
      <c r="AD26" s="116"/>
      <c r="AE26" s="140">
        <f>IF(((AD26&gt;=1)*AND(AD26&lt;=AD$5)),AD$9*(1-AD$7)^(AD26-1),0)</f>
        <v>0</v>
      </c>
      <c r="AF26" s="116"/>
      <c r="AG26" s="140">
        <f>IF(((AF26&gt;=1)*AND(AF26&lt;=AF$5)),AF$9*(1-AF$7)^(AF26-1),0)</f>
        <v>0</v>
      </c>
      <c r="AH26" s="116"/>
      <c r="AI26" s="262">
        <f>IF(((AH26&gt;=1)*AND(AH26&lt;=AH$5)),AH$9*(1-AH$7)^(AH26-1),0)</f>
        <v>0</v>
      </c>
      <c r="AJ26" s="116"/>
      <c r="AK26" s="140">
        <f t="shared" si="0"/>
        <v>0</v>
      </c>
      <c r="AL26" s="116"/>
      <c r="AM26" s="140">
        <f t="shared" si="1"/>
        <v>0</v>
      </c>
      <c r="AN26" s="116"/>
      <c r="AO26" s="140">
        <f t="shared" si="2"/>
        <v>0</v>
      </c>
      <c r="AP26" s="153"/>
      <c r="AQ26" s="153"/>
      <c r="AR26" s="153"/>
      <c r="AS26" s="153"/>
      <c r="AT26" s="153"/>
    </row>
    <row r="27" spans="1:46" s="112" customFormat="1" ht="18" customHeight="1" x14ac:dyDescent="0.2">
      <c r="A27" s="112">
        <f>RANK($H27,($H$11:$H$223),0)</f>
        <v>17</v>
      </c>
      <c r="B27" s="168" t="s">
        <v>351</v>
      </c>
      <c r="C27" s="112" t="s">
        <v>67</v>
      </c>
      <c r="D27" s="183">
        <f>LARGE((K27,M27,O27,Q27,S27,U27,W27,Y27,AA27,AE27,AG27),1)</f>
        <v>221.39950374799528</v>
      </c>
      <c r="E27" s="183">
        <f>LARGE((K27,M27,O27,Q27,S27,U27,W27,Y27,AA27,AE27,AG27),2)</f>
        <v>0</v>
      </c>
      <c r="F27" s="183">
        <f>LARGE((K27,M27,O27,Q27,S27,U27,W27,Y27,AA27,AE27,AG27),3)</f>
        <v>0</v>
      </c>
      <c r="G27" s="235"/>
      <c r="H27" s="110">
        <f>SUM(D27:G27)</f>
        <v>221.39950374799528</v>
      </c>
      <c r="I27" s="240"/>
      <c r="J27" s="116">
        <v>13</v>
      </c>
      <c r="K27" s="140">
        <f>IF(((J27&gt;=1)*AND(J27&lt;=J$5)),J$9*(1-J$7)^(J27-1),0)</f>
        <v>221.39950374799528</v>
      </c>
      <c r="L27" s="96"/>
      <c r="M27" s="140">
        <f>IF(((L27&gt;=1)*AND(L27&lt;=L$5)),L$9*(1-L$7)^(L27-1),0)</f>
        <v>0</v>
      </c>
      <c r="N27" s="96"/>
      <c r="O27" s="140">
        <f>IF(((N27&gt;=1)*AND(N27&lt;=N$5)),N$9*(1-N$7)^(N27-1),0)</f>
        <v>0</v>
      </c>
      <c r="P27" s="96"/>
      <c r="Q27" s="140">
        <f>IF(((P27&gt;=1)*AND(P27&lt;=P$5)),P$9*(1-P$7)^(P27-1),0)</f>
        <v>0</v>
      </c>
      <c r="R27" s="116"/>
      <c r="S27" s="140">
        <f>IF(((R27&gt;=1)*AND(R27&lt;=R$5)),R$9*(1-R$7)^(R27-1),0)</f>
        <v>0</v>
      </c>
      <c r="T27" s="116"/>
      <c r="U27" s="140">
        <f>IF(((T27&gt;=1)*AND(T27&lt;=T$5)),T$9*(1-T$7)^(T27-1),0)</f>
        <v>0</v>
      </c>
      <c r="V27" s="116"/>
      <c r="W27" s="140">
        <f>IF(((V27&gt;=1)*AND(V27&lt;=V$5)),V$9*(1-V$7)^(V27-1),0)</f>
        <v>0</v>
      </c>
      <c r="X27" s="116"/>
      <c r="Y27" s="140">
        <f>IF(((X27&gt;=1)*AND(X27&lt;=X$5)),X$9*(1-X$7)^(X27-1),0)</f>
        <v>0</v>
      </c>
      <c r="Z27" s="155"/>
      <c r="AA27" s="140">
        <f>IF(((Z27&gt;=1)*AND(Z27&lt;=Z$5)),Z$9*(1-Z$7)^(Z27-1),0)</f>
        <v>0</v>
      </c>
      <c r="AB27" s="116"/>
      <c r="AC27" s="140">
        <f>IF(((AB27&gt;=1)*AND(AB27&lt;=AB$5)),AB$9*(1-AB$7)^(AB27-1),0)</f>
        <v>0</v>
      </c>
      <c r="AD27" s="116"/>
      <c r="AE27" s="140">
        <f>IF(((AD27&gt;=1)*AND(AD27&lt;=AD$5)),AD$9*(1-AD$7)^(AD27-1),0)</f>
        <v>0</v>
      </c>
      <c r="AF27" s="116"/>
      <c r="AG27" s="140">
        <f>IF(((AF27&gt;=1)*AND(AF27&lt;=AF$5)),AF$9*(1-AF$7)^(AF27-1),0)</f>
        <v>0</v>
      </c>
      <c r="AH27" s="116"/>
      <c r="AI27" s="262">
        <f>IF(((AH27&gt;=1)*AND(AH27&lt;=AH$5)),AH$9*(1-AH$7)^(AH27-1),0)</f>
        <v>0</v>
      </c>
      <c r="AJ27" s="155"/>
      <c r="AK27" s="156">
        <f t="shared" si="0"/>
        <v>0</v>
      </c>
      <c r="AL27" s="116"/>
      <c r="AM27" s="140">
        <f t="shared" si="1"/>
        <v>0</v>
      </c>
      <c r="AN27" s="116"/>
      <c r="AO27" s="140">
        <f t="shared" si="2"/>
        <v>0</v>
      </c>
      <c r="AP27" s="251"/>
    </row>
    <row r="28" spans="1:46" s="112" customFormat="1" ht="18" customHeight="1" x14ac:dyDescent="0.15">
      <c r="A28" s="112">
        <f>RANK($H28,($H$11:$H$223),0)</f>
        <v>18</v>
      </c>
      <c r="B28" s="168" t="s">
        <v>385</v>
      </c>
      <c r="C28" s="112" t="s">
        <v>65</v>
      </c>
      <c r="D28" s="183">
        <f>LARGE((K28,M28,O28,Q28,S28,U28,W28,Y28,AA28,AE28,AG28),1)</f>
        <v>215.86451615429536</v>
      </c>
      <c r="E28" s="183">
        <f>LARGE((K28,M28,O28,Q28,S28,U28,W28,Y28,AA28,AE28,AG28),2)</f>
        <v>0</v>
      </c>
      <c r="F28" s="183">
        <f>LARGE((K28,M28,O28,Q28,S28,U28,W28,Y28,AA28,AE28,AG28),3)</f>
        <v>0</v>
      </c>
      <c r="G28" s="235"/>
      <c r="H28" s="110">
        <f>SUM(D28:G28)</f>
        <v>215.86451615429536</v>
      </c>
      <c r="I28" s="240"/>
      <c r="J28" s="116">
        <v>14</v>
      </c>
      <c r="K28" s="140">
        <f>IF(((J28&gt;=1)*AND(J28&lt;=J$5)),J$9*(1-J$7)^(J28-1),0)</f>
        <v>215.86451615429536</v>
      </c>
      <c r="L28" s="96"/>
      <c r="M28" s="140">
        <f>IF(((L28&gt;=1)*AND(L28&lt;=L$5)),L$9*(1-L$7)^(L28-1),0)</f>
        <v>0</v>
      </c>
      <c r="N28" s="96"/>
      <c r="O28" s="140">
        <f>IF(((N28&gt;=1)*AND(N28&lt;=N$5)),N$9*(1-N$7)^(N28-1),0)</f>
        <v>0</v>
      </c>
      <c r="P28" s="96"/>
      <c r="Q28" s="140">
        <f>IF(((P28&gt;=1)*AND(P28&lt;=P$5)),P$9*(1-P$7)^(P28-1),0)</f>
        <v>0</v>
      </c>
      <c r="R28" s="116"/>
      <c r="S28" s="140">
        <f>IF(((R28&gt;=1)*AND(R28&lt;=R$5)),R$9*(1-R$7)^(R28-1),0)</f>
        <v>0</v>
      </c>
      <c r="T28" s="116"/>
      <c r="U28" s="140">
        <f>IF(((T28&gt;=1)*AND(T28&lt;=T$5)),T$9*(1-T$7)^(T28-1),0)</f>
        <v>0</v>
      </c>
      <c r="V28" s="116"/>
      <c r="W28" s="140">
        <f>IF(((V28&gt;=1)*AND(V28&lt;=V$5)),V$9*(1-V$7)^(V28-1),0)</f>
        <v>0</v>
      </c>
      <c r="X28" s="116"/>
      <c r="Y28" s="140">
        <f>IF(((X28&gt;=1)*AND(X28&lt;=X$5)),X$9*(1-X$7)^(X28-1),0)</f>
        <v>0</v>
      </c>
      <c r="Z28" s="155"/>
      <c r="AA28" s="140">
        <f>IF(((Z28&gt;=1)*AND(Z28&lt;=Z$5)),Z$9*(1-Z$7)^(Z28-1),0)</f>
        <v>0</v>
      </c>
      <c r="AB28" s="116"/>
      <c r="AC28" s="140">
        <f>IF(((AB28&gt;=1)*AND(AB28&lt;=AB$5)),AB$9*(1-AB$7)^(AB28-1),0)</f>
        <v>0</v>
      </c>
      <c r="AD28" s="116"/>
      <c r="AE28" s="140">
        <f>IF(((AD28&gt;=1)*AND(AD28&lt;=AD$5)),AD$9*(1-AD$7)^(AD28-1),0)</f>
        <v>0</v>
      </c>
      <c r="AF28" s="116"/>
      <c r="AG28" s="140">
        <f>IF(((AF28&gt;=1)*AND(AF28&lt;=AF$5)),AF$9*(1-AF$7)^(AF28-1),0)</f>
        <v>0</v>
      </c>
      <c r="AH28" s="116"/>
      <c r="AI28" s="262">
        <f>IF(((AH28&gt;=1)*AND(AH28&lt;=AH$5)),AH$9*(1-AH$7)^(AH28-1),0)</f>
        <v>0</v>
      </c>
      <c r="AJ28" s="155"/>
      <c r="AK28" s="156">
        <f t="shared" si="0"/>
        <v>0</v>
      </c>
      <c r="AL28" s="116"/>
      <c r="AM28" s="140">
        <f t="shared" si="1"/>
        <v>0</v>
      </c>
      <c r="AN28" s="116"/>
      <c r="AO28" s="140">
        <f t="shared" si="2"/>
        <v>0</v>
      </c>
      <c r="AP28" s="251"/>
      <c r="AQ28" s="163"/>
      <c r="AR28" s="163"/>
      <c r="AS28" s="163"/>
      <c r="AT28" s="163"/>
    </row>
    <row r="29" spans="1:46" s="112" customFormat="1" ht="18" customHeight="1" x14ac:dyDescent="0.2">
      <c r="A29" s="112">
        <f>RANK($H29,($H$11:$H$223),0)</f>
        <v>19</v>
      </c>
      <c r="B29" s="168" t="s">
        <v>350</v>
      </c>
      <c r="C29" s="112" t="s">
        <v>124</v>
      </c>
      <c r="D29" s="183">
        <f>LARGE((K29,M29,O29,Q29,S29,U29,W29,Y29,AA29,AE29,AG29),1)</f>
        <v>210.46790325043798</v>
      </c>
      <c r="E29" s="183">
        <f>LARGE((K29,M29,O29,Q29,S29,U29,W29,Y29,AA29,AE29,AG29),2)</f>
        <v>0</v>
      </c>
      <c r="F29" s="183">
        <f>LARGE((K29,M29,O29,Q29,S29,U29,W29,Y29,AA29,AE29,AG29),3)</f>
        <v>0</v>
      </c>
      <c r="G29" s="235"/>
      <c r="H29" s="110">
        <f>SUM(D29:G29)</f>
        <v>210.46790325043798</v>
      </c>
      <c r="I29" s="240"/>
      <c r="J29" s="116">
        <v>15</v>
      </c>
      <c r="K29" s="140">
        <f>IF(((J29&gt;=1)*AND(J29&lt;=J$5)),J$9*(1-J$7)^(J29-1),0)</f>
        <v>210.46790325043798</v>
      </c>
      <c r="L29" s="96"/>
      <c r="M29" s="140">
        <f>IF(((L29&gt;=1)*AND(L29&lt;=L$5)),L$9*(1-L$7)^(L29-1),0)</f>
        <v>0</v>
      </c>
      <c r="N29" s="96"/>
      <c r="O29" s="140">
        <f>IF(((N29&gt;=1)*AND(N29&lt;=N$5)),N$9*(1-N$7)^(N29-1),0)</f>
        <v>0</v>
      </c>
      <c r="P29" s="96"/>
      <c r="Q29" s="140">
        <f>IF(((P29&gt;=1)*AND(P29&lt;=P$5)),P$9*(1-P$7)^(P29-1),0)</f>
        <v>0</v>
      </c>
      <c r="R29" s="116"/>
      <c r="S29" s="140">
        <f>IF(((R29&gt;=1)*AND(R29&lt;=R$5)),R$9*(1-R$7)^(R29-1),0)</f>
        <v>0</v>
      </c>
      <c r="T29" s="116"/>
      <c r="U29" s="140">
        <f>IF(((T29&gt;=1)*AND(T29&lt;=T$5)),T$9*(1-T$7)^(T29-1),0)</f>
        <v>0</v>
      </c>
      <c r="V29" s="116"/>
      <c r="W29" s="140">
        <f>IF(((V29&gt;=1)*AND(V29&lt;=V$5)),V$9*(1-V$7)^(V29-1),0)</f>
        <v>0</v>
      </c>
      <c r="X29" s="116"/>
      <c r="Y29" s="140">
        <f>IF(((X29&gt;=1)*AND(X29&lt;=X$5)),X$9*(1-X$7)^(X29-1),0)</f>
        <v>0</v>
      </c>
      <c r="Z29" s="116"/>
      <c r="AA29" s="140">
        <f>IF(((Z29&gt;=1)*AND(Z29&lt;=Z$5)),Z$9*(1-Z$7)^(Z29-1),0)</f>
        <v>0</v>
      </c>
      <c r="AB29" s="116"/>
      <c r="AC29" s="140">
        <f>IF(((AB29&gt;=1)*AND(AB29&lt;=AB$5)),AB$9*(1-AB$7)^(AB29-1),0)</f>
        <v>0</v>
      </c>
      <c r="AD29" s="116"/>
      <c r="AE29" s="140">
        <f>IF(((AD29&gt;=1)*AND(AD29&lt;=AD$5)),AD$9*(1-AD$7)^(AD29-1),0)</f>
        <v>0</v>
      </c>
      <c r="AF29" s="116"/>
      <c r="AG29" s="140">
        <f>IF(((AF29&gt;=1)*AND(AF29&lt;=AF$5)),AF$9*(1-AF$7)^(AF29-1),0)</f>
        <v>0</v>
      </c>
      <c r="AH29" s="116"/>
      <c r="AI29" s="262">
        <f>IF(((AH29&gt;=1)*AND(AH29&lt;=AH$5)),AH$9*(1-AH$7)^(AH29-1),0)</f>
        <v>0</v>
      </c>
      <c r="AJ29" s="155"/>
      <c r="AK29" s="156">
        <f t="shared" si="0"/>
        <v>0</v>
      </c>
      <c r="AL29" s="116"/>
      <c r="AM29" s="140">
        <f t="shared" si="1"/>
        <v>0</v>
      </c>
      <c r="AN29" s="116"/>
      <c r="AO29" s="140">
        <f t="shared" si="2"/>
        <v>0</v>
      </c>
      <c r="AP29" s="251"/>
    </row>
    <row r="30" spans="1:46" s="112" customFormat="1" ht="18" customHeight="1" x14ac:dyDescent="0.15">
      <c r="A30" s="112">
        <f>RANK($H30,($H$11:$H$223),0)</f>
        <v>20</v>
      </c>
      <c r="B30" s="168" t="s">
        <v>122</v>
      </c>
      <c r="C30" s="112" t="s">
        <v>69</v>
      </c>
      <c r="D30" s="183">
        <f>LARGE((K30,M30,O30,Q30,S30,U30,W30,Y30,AA30,AE30,AG30),1)</f>
        <v>205.20620566917702</v>
      </c>
      <c r="E30" s="183">
        <f>LARGE((K30,M30,O30,Q30,S30,U30,W30,Y30,AA30,AE30,AG30),2)</f>
        <v>0</v>
      </c>
      <c r="F30" s="183">
        <f>LARGE((K30,M30,O30,Q30,S30,U30,W30,Y30,AA30,AE30,AG30),3)</f>
        <v>0</v>
      </c>
      <c r="G30" s="235"/>
      <c r="H30" s="110">
        <f>SUM(D30:G30)</f>
        <v>205.20620566917702</v>
      </c>
      <c r="I30" s="240"/>
      <c r="J30" s="116">
        <v>16</v>
      </c>
      <c r="K30" s="140">
        <f>IF(((J30&gt;=1)*AND(J30&lt;=J$5)),J$9*(1-J$7)^(J30-1),0)</f>
        <v>205.20620566917702</v>
      </c>
      <c r="L30" s="96"/>
      <c r="M30" s="140">
        <f>IF(((L30&gt;=1)*AND(L30&lt;=L$5)),L$9*(1-L$7)^(L30-1),0)</f>
        <v>0</v>
      </c>
      <c r="N30" s="96"/>
      <c r="O30" s="140">
        <f>IF(((N30&gt;=1)*AND(N30&lt;=N$5)),N$9*(1-N$7)^(N30-1),0)</f>
        <v>0</v>
      </c>
      <c r="P30" s="96"/>
      <c r="Q30" s="140">
        <f>IF(((P30&gt;=1)*AND(P30&lt;=P$5)),P$9*(1-P$7)^(P30-1),0)</f>
        <v>0</v>
      </c>
      <c r="R30" s="116"/>
      <c r="S30" s="140">
        <f>IF(((R30&gt;=1)*AND(R30&lt;=R$5)),R$9*(1-R$7)^(R30-1),0)</f>
        <v>0</v>
      </c>
      <c r="T30" s="116"/>
      <c r="U30" s="140">
        <f>IF(((T30&gt;=1)*AND(T30&lt;=T$5)),T$9*(1-T$7)^(T30-1),0)</f>
        <v>0</v>
      </c>
      <c r="V30" s="116"/>
      <c r="W30" s="140">
        <f>IF(((V30&gt;=1)*AND(V30&lt;=V$5)),V$9*(1-V$7)^(V30-1),0)</f>
        <v>0</v>
      </c>
      <c r="X30" s="116"/>
      <c r="Y30" s="140">
        <f>IF(((X30&gt;=1)*AND(X30&lt;=X$5)),X$9*(1-X$7)^(X30-1),0)</f>
        <v>0</v>
      </c>
      <c r="Z30" s="116"/>
      <c r="AA30" s="140">
        <f>IF(((Z30&gt;=1)*AND(Z30&lt;=Z$5)),Z$9*(1-Z$7)^(Z30-1),0)</f>
        <v>0</v>
      </c>
      <c r="AB30" s="116"/>
      <c r="AC30" s="140">
        <f>IF(((AB30&gt;=1)*AND(AB30&lt;=AB$5)),AB$9*(1-AB$7)^(AB30-1),0)</f>
        <v>0</v>
      </c>
      <c r="AD30" s="116"/>
      <c r="AE30" s="140">
        <f>IF(((AD30&gt;=1)*AND(AD30&lt;=AD$5)),AD$9*(1-AD$7)^(AD30-1),0)</f>
        <v>0</v>
      </c>
      <c r="AF30" s="116"/>
      <c r="AG30" s="140">
        <f>IF(((AF30&gt;=1)*AND(AF30&lt;=AF$5)),AF$9*(1-AF$7)^(AF30-1),0)</f>
        <v>0</v>
      </c>
      <c r="AH30" s="116"/>
      <c r="AI30" s="262">
        <f>IF(((AH30&gt;=1)*AND(AH30&lt;=AH$5)),AH$9*(1-AH$7)^(AH30-1),0)</f>
        <v>0</v>
      </c>
      <c r="AJ30" s="155"/>
      <c r="AK30" s="156">
        <f t="shared" si="0"/>
        <v>0</v>
      </c>
      <c r="AL30" s="116"/>
      <c r="AM30" s="140">
        <f t="shared" si="1"/>
        <v>0</v>
      </c>
      <c r="AN30" s="116"/>
      <c r="AO30" s="140">
        <f t="shared" si="2"/>
        <v>0</v>
      </c>
      <c r="AP30" s="251"/>
      <c r="AQ30" s="163"/>
      <c r="AR30" s="163"/>
      <c r="AS30" s="163"/>
      <c r="AT30" s="163"/>
    </row>
    <row r="31" spans="1:46" ht="18" customHeight="1" x14ac:dyDescent="0.15">
      <c r="A31" s="112">
        <f>RANK($H31,($H$11:$H$223),0)</f>
        <v>21</v>
      </c>
      <c r="B31" s="168" t="s">
        <v>202</v>
      </c>
      <c r="C31" s="112" t="s">
        <v>65</v>
      </c>
      <c r="D31" s="183">
        <f>LARGE((K31,M31,O31,Q31,S31,U31,W31,Y31,AA31,AE31,AG31),1)</f>
        <v>200.07605052744762</v>
      </c>
      <c r="E31" s="183">
        <f>LARGE((K31,M31,O31,Q31,S31,U31,W31,Y31,AA31,AE31,AG31),2)</f>
        <v>0</v>
      </c>
      <c r="F31" s="183">
        <f>LARGE((K31,M31,O31,Q31,S31,U31,W31,Y31,AA31,AE31,AG31),3)</f>
        <v>0</v>
      </c>
      <c r="G31" s="235"/>
      <c r="H31" s="110">
        <f>SUM(D31:G31)</f>
        <v>200.07605052744762</v>
      </c>
      <c r="I31" s="240"/>
      <c r="J31" s="116">
        <v>17</v>
      </c>
      <c r="K31" s="140">
        <f>IF(((J31&gt;=1)*AND(J31&lt;=J$5)),J$9*(1-J$7)^(J31-1),0)</f>
        <v>200.07605052744762</v>
      </c>
      <c r="L31" s="96"/>
      <c r="M31" s="140">
        <f>IF(((L31&gt;=1)*AND(L31&lt;=L$5)),L$9*(1-L$7)^(L31-1),0)</f>
        <v>0</v>
      </c>
      <c r="N31" s="96"/>
      <c r="O31" s="140">
        <f>IF(((N31&gt;=1)*AND(N31&lt;=N$5)),N$9*(1-N$7)^(N31-1),0)</f>
        <v>0</v>
      </c>
      <c r="P31" s="96"/>
      <c r="Q31" s="140">
        <f>IF(((P31&gt;=1)*AND(P31&lt;=P$5)),P$9*(1-P$7)^(P31-1),0)</f>
        <v>0</v>
      </c>
      <c r="R31" s="116"/>
      <c r="S31" s="140">
        <f>IF(((R31&gt;=1)*AND(R31&lt;=R$5)),R$9*(1-R$7)^(R31-1),0)</f>
        <v>0</v>
      </c>
      <c r="T31" s="116"/>
      <c r="U31" s="140">
        <f>IF(((T31&gt;=1)*AND(T31&lt;=T$5)),T$9*(1-T$7)^(T31-1),0)</f>
        <v>0</v>
      </c>
      <c r="V31" s="116"/>
      <c r="W31" s="140">
        <f>IF(((V31&gt;=1)*AND(V31&lt;=V$5)),V$9*(1-V$7)^(V31-1),0)</f>
        <v>0</v>
      </c>
      <c r="X31" s="116"/>
      <c r="Y31" s="140">
        <f>IF(((X31&gt;=1)*AND(X31&lt;=X$5)),X$9*(1-X$7)^(X31-1),0)</f>
        <v>0</v>
      </c>
      <c r="Z31" s="116"/>
      <c r="AA31" s="140">
        <f>IF(((Z31&gt;=1)*AND(Z31&lt;=Z$5)),Z$9*(1-Z$7)^(Z31-1),0)</f>
        <v>0</v>
      </c>
      <c r="AB31" s="116"/>
      <c r="AC31" s="140">
        <f>IF(((AB31&gt;=1)*AND(AB31&lt;=AB$5)),AB$9*(1-AB$7)^(AB31-1),0)</f>
        <v>0</v>
      </c>
      <c r="AD31" s="116"/>
      <c r="AE31" s="140">
        <f>IF(((AD31&gt;=1)*AND(AD31&lt;=AD$5)),AD$9*(1-AD$7)^(AD31-1),0)</f>
        <v>0</v>
      </c>
      <c r="AF31" s="116"/>
      <c r="AG31" s="140">
        <f>IF(((AF31&gt;=1)*AND(AF31&lt;=AF$5)),AF$9*(1-AF$7)^(AF31-1),0)</f>
        <v>0</v>
      </c>
      <c r="AH31" s="116"/>
      <c r="AI31" s="262">
        <f>IF(((AH31&gt;=1)*AND(AH31&lt;=AH$5)),AH$9*(1-AH$7)^(AH31-1),0)</f>
        <v>0</v>
      </c>
      <c r="AJ31" s="155"/>
      <c r="AK31" s="156">
        <f t="shared" si="0"/>
        <v>0</v>
      </c>
      <c r="AL31" s="116"/>
      <c r="AM31" s="140">
        <f t="shared" si="1"/>
        <v>0</v>
      </c>
      <c r="AN31" s="116"/>
      <c r="AO31" s="140">
        <f t="shared" si="2"/>
        <v>0</v>
      </c>
      <c r="AP31" s="153"/>
      <c r="AQ31" s="153"/>
      <c r="AR31" s="153"/>
      <c r="AS31" s="153"/>
      <c r="AT31" s="153"/>
    </row>
    <row r="32" spans="1:46" s="112" customFormat="1" ht="18" customHeight="1" x14ac:dyDescent="0.2">
      <c r="A32" s="112">
        <f>RANK($H32,($H$11:$H$223),0)</f>
        <v>22</v>
      </c>
      <c r="B32" s="168" t="s">
        <v>367</v>
      </c>
      <c r="C32" s="112" t="s">
        <v>69</v>
      </c>
      <c r="D32" s="183">
        <f>LARGE((K32,M32,O32,Q32,S32,U32,W32,Y32,AA32,AE32,AG32),1)</f>
        <v>195.07414926426142</v>
      </c>
      <c r="E32" s="183">
        <f>LARGE((K32,M32,O32,Q32,S32,U32,W32,Y32,AA32,AE32,AG32),2)</f>
        <v>0</v>
      </c>
      <c r="F32" s="183">
        <f>LARGE((K32,M32,O32,Q32,S32,U32,W32,Y32,AA32,AE32,AG32),3)</f>
        <v>0</v>
      </c>
      <c r="G32" s="235"/>
      <c r="H32" s="110">
        <f>SUM(D32:G32)</f>
        <v>195.07414926426142</v>
      </c>
      <c r="I32" s="240"/>
      <c r="J32" s="116">
        <v>18</v>
      </c>
      <c r="K32" s="140">
        <f>IF(((J32&gt;=1)*AND(J32&lt;=J$5)),J$9*(1-J$7)^(J32-1),0)</f>
        <v>195.07414926426142</v>
      </c>
      <c r="L32" s="96"/>
      <c r="M32" s="140">
        <f>IF(((L32&gt;=1)*AND(L32&lt;=L$5)),L$9*(1-L$7)^(L32-1),0)</f>
        <v>0</v>
      </c>
      <c r="N32" s="96"/>
      <c r="O32" s="140">
        <f>IF(((N32&gt;=1)*AND(N32&lt;=N$5)),N$9*(1-N$7)^(N32-1),0)</f>
        <v>0</v>
      </c>
      <c r="P32" s="96"/>
      <c r="Q32" s="140">
        <f>IF(((P32&gt;=1)*AND(P32&lt;=P$5)),P$9*(1-P$7)^(P32-1),0)</f>
        <v>0</v>
      </c>
      <c r="R32" s="116"/>
      <c r="S32" s="140">
        <f>IF(((R32&gt;=1)*AND(R32&lt;=R$5)),R$9*(1-R$7)^(R32-1),0)</f>
        <v>0</v>
      </c>
      <c r="T32" s="116"/>
      <c r="U32" s="140">
        <f>IF(((T32&gt;=1)*AND(T32&lt;=T$5)),T$9*(1-T$7)^(T32-1),0)</f>
        <v>0</v>
      </c>
      <c r="V32" s="116"/>
      <c r="W32" s="140">
        <f>IF(((V32&gt;=1)*AND(V32&lt;=V$5)),V$9*(1-V$7)^(V32-1),0)</f>
        <v>0</v>
      </c>
      <c r="X32" s="116"/>
      <c r="Y32" s="140">
        <f>IF(((X32&gt;=1)*AND(X32&lt;=X$5)),X$9*(1-X$7)^(X32-1),0)</f>
        <v>0</v>
      </c>
      <c r="Z32" s="116"/>
      <c r="AA32" s="140">
        <f>IF(((Z32&gt;=1)*AND(Z32&lt;=Z$5)),Z$9*(1-Z$7)^(Z32-1),0)</f>
        <v>0</v>
      </c>
      <c r="AB32" s="116"/>
      <c r="AC32" s="140">
        <f>IF(((AB32&gt;=1)*AND(AB32&lt;=AB$5)),AB$9*(1-AB$7)^(AB32-1),0)</f>
        <v>0</v>
      </c>
      <c r="AD32" s="116"/>
      <c r="AE32" s="140">
        <f>IF(((AD32&gt;=1)*AND(AD32&lt;=AD$5)),AD$9*(1-AD$7)^(AD32-1),0)</f>
        <v>0</v>
      </c>
      <c r="AF32" s="116"/>
      <c r="AG32" s="140">
        <f>IF(((AF32&gt;=1)*AND(AF32&lt;=AF$5)),AF$9*(1-AF$7)^(AF32-1),0)</f>
        <v>0</v>
      </c>
      <c r="AH32" s="116"/>
      <c r="AI32" s="262">
        <f>IF(((AH32&gt;=1)*AND(AH32&lt;=AH$5)),AH$9*(1-AH$7)^(AH32-1),0)</f>
        <v>0</v>
      </c>
      <c r="AJ32" s="155"/>
      <c r="AK32" s="156">
        <f t="shared" si="0"/>
        <v>0</v>
      </c>
      <c r="AL32" s="116"/>
      <c r="AM32" s="140">
        <f t="shared" si="1"/>
        <v>0</v>
      </c>
      <c r="AN32" s="116"/>
      <c r="AO32" s="140">
        <f t="shared" si="2"/>
        <v>0</v>
      </c>
      <c r="AP32" s="251"/>
    </row>
    <row r="33" spans="1:46" s="112" customFormat="1" ht="18" customHeight="1" x14ac:dyDescent="0.2">
      <c r="A33" s="112">
        <f>RANK($H33,($H$11:$H$223),0)</f>
        <v>23</v>
      </c>
      <c r="B33" s="168" t="s">
        <v>427</v>
      </c>
      <c r="C33" s="112" t="s">
        <v>124</v>
      </c>
      <c r="D33" s="183">
        <f>LARGE((K33,M33,O33,Q33,S33,U33,W33,Y33,AA33,AE33,AG33),1)</f>
        <v>190.19729553265486</v>
      </c>
      <c r="E33" s="183">
        <f>LARGE((K33,M33,O33,Q33,S33,U33,W33,Y33,AA33,AE33,AG33),2)</f>
        <v>0</v>
      </c>
      <c r="F33" s="183">
        <f>LARGE((K33,M33,O33,Q33,S33,U33,W33,Y33,AA33,AE33,AG33),3)</f>
        <v>0</v>
      </c>
      <c r="G33" s="235"/>
      <c r="H33" s="110">
        <f>SUM(D33:G33)</f>
        <v>190.19729553265486</v>
      </c>
      <c r="I33" s="240"/>
      <c r="J33" s="116">
        <v>19</v>
      </c>
      <c r="K33" s="140">
        <f>IF(((J33&gt;=1)*AND(J33&lt;=J$5)),J$9*(1-J$7)^(J33-1),0)</f>
        <v>190.19729553265486</v>
      </c>
      <c r="L33" s="96"/>
      <c r="M33" s="140">
        <f>IF(((L33&gt;=1)*AND(L33&lt;=L$5)),L$9*(1-L$7)^(L33-1),0)</f>
        <v>0</v>
      </c>
      <c r="N33" s="96"/>
      <c r="O33" s="140">
        <f>IF(((N33&gt;=1)*AND(N33&lt;=N$5)),N$9*(1-N$7)^(N33-1),0)</f>
        <v>0</v>
      </c>
      <c r="P33" s="96"/>
      <c r="Q33" s="140">
        <f>IF(((P33&gt;=1)*AND(P33&lt;=P$5)),P$9*(1-P$7)^(P33-1),0)</f>
        <v>0</v>
      </c>
      <c r="R33" s="116"/>
      <c r="S33" s="140">
        <f>IF(((R33&gt;=1)*AND(R33&lt;=R$5)),R$9*(1-R$7)^(R33-1),0)</f>
        <v>0</v>
      </c>
      <c r="T33" s="116"/>
      <c r="U33" s="140">
        <f>IF(((T33&gt;=1)*AND(T33&lt;=T$5)),T$9*(1-T$7)^(T33-1),0)</f>
        <v>0</v>
      </c>
      <c r="V33" s="116"/>
      <c r="W33" s="140">
        <f>IF(((V33&gt;=1)*AND(V33&lt;=V$5)),V$9*(1-V$7)^(V33-1),0)</f>
        <v>0</v>
      </c>
      <c r="X33" s="116"/>
      <c r="Y33" s="140">
        <f>IF(((X33&gt;=1)*AND(X33&lt;=X$5)),X$9*(1-X$7)^(X33-1),0)</f>
        <v>0</v>
      </c>
      <c r="Z33" s="116"/>
      <c r="AA33" s="140">
        <f>IF(((Z33&gt;=1)*AND(Z33&lt;=Z$5)),Z$9*(1-Z$7)^(Z33-1),0)</f>
        <v>0</v>
      </c>
      <c r="AB33" s="116"/>
      <c r="AC33" s="140">
        <f>IF(((AB33&gt;=1)*AND(AB33&lt;=AB$5)),AB$9*(1-AB$7)^(AB33-1),0)</f>
        <v>0</v>
      </c>
      <c r="AD33" s="116"/>
      <c r="AE33" s="140">
        <f>IF(((AD33&gt;=1)*AND(AD33&lt;=AD$5)),AD$9*(1-AD$7)^(AD33-1),0)</f>
        <v>0</v>
      </c>
      <c r="AF33" s="116"/>
      <c r="AG33" s="140">
        <f>IF(((AF33&gt;=1)*AND(AF33&lt;=AF$5)),AF$9*(1-AF$7)^(AF33-1),0)</f>
        <v>0</v>
      </c>
      <c r="AH33" s="116"/>
      <c r="AI33" s="262">
        <f>IF(((AH33&gt;=1)*AND(AH33&lt;=AH$5)),AH$9*(1-AH$7)^(AH33-1),0)</f>
        <v>0</v>
      </c>
      <c r="AJ33" s="155"/>
      <c r="AK33" s="156">
        <f t="shared" si="0"/>
        <v>0</v>
      </c>
      <c r="AL33" s="116"/>
      <c r="AM33" s="140">
        <f t="shared" si="1"/>
        <v>0</v>
      </c>
      <c r="AN33" s="116"/>
      <c r="AO33" s="140">
        <f t="shared" si="2"/>
        <v>0</v>
      </c>
      <c r="AP33" s="251"/>
    </row>
    <row r="34" spans="1:46" s="112" customFormat="1" ht="18" customHeight="1" x14ac:dyDescent="0.15">
      <c r="A34" s="112">
        <f>RANK($H34,($H$11:$H$223),0)</f>
        <v>24</v>
      </c>
      <c r="B34" s="168" t="s">
        <v>333</v>
      </c>
      <c r="C34" s="112" t="s">
        <v>116</v>
      </c>
      <c r="D34" s="183">
        <f>LARGE((K34,M34,O34,Q34,S34,U34,W34,Y34,AA34,AE34,AG34),1)</f>
        <v>185.44236314433851</v>
      </c>
      <c r="E34" s="183">
        <f>LARGE((K34,M34,O34,Q34,S34,U34,W34,Y34,AA34,AE34,AG34),2)</f>
        <v>0</v>
      </c>
      <c r="F34" s="183">
        <f>LARGE((K34,M34,O34,Q34,S34,U34,W34,Y34,AA34,AE34,AG34),3)</f>
        <v>0</v>
      </c>
      <c r="G34" s="235"/>
      <c r="H34" s="110">
        <f>SUM(D34:G34)</f>
        <v>185.44236314433851</v>
      </c>
      <c r="I34" s="240"/>
      <c r="J34" s="116">
        <v>20</v>
      </c>
      <c r="K34" s="140">
        <f>IF(((J34&gt;=1)*AND(J34&lt;=J$5)),J$9*(1-J$7)^(J34-1),0)</f>
        <v>185.44236314433851</v>
      </c>
      <c r="L34" s="96"/>
      <c r="M34" s="140">
        <f>IF(((L34&gt;=1)*AND(L34&lt;=L$5)),L$9*(1-L$7)^(L34-1),0)</f>
        <v>0</v>
      </c>
      <c r="N34" s="96"/>
      <c r="O34" s="140">
        <f>IF(((N34&gt;=1)*AND(N34&lt;=N$5)),N$9*(1-N$7)^(N34-1),0)</f>
        <v>0</v>
      </c>
      <c r="P34" s="96"/>
      <c r="Q34" s="140">
        <f>IF(((P34&gt;=1)*AND(P34&lt;=P$5)),P$9*(1-P$7)^(P34-1),0)</f>
        <v>0</v>
      </c>
      <c r="R34" s="116"/>
      <c r="S34" s="140">
        <f>IF(((R34&gt;=1)*AND(R34&lt;=R$5)),R$9*(1-R$7)^(R34-1),0)</f>
        <v>0</v>
      </c>
      <c r="T34" s="116"/>
      <c r="U34" s="140">
        <f>IF(((T34&gt;=1)*AND(T34&lt;=T$5)),T$9*(1-T$7)^(T34-1),0)</f>
        <v>0</v>
      </c>
      <c r="V34" s="116"/>
      <c r="W34" s="140">
        <f>IF(((V34&gt;=1)*AND(V34&lt;=V$5)),V$9*(1-V$7)^(V34-1),0)</f>
        <v>0</v>
      </c>
      <c r="X34" s="116"/>
      <c r="Y34" s="140">
        <f>IF(((X34&gt;=1)*AND(X34&lt;=X$5)),X$9*(1-X$7)^(X34-1),0)</f>
        <v>0</v>
      </c>
      <c r="Z34" s="116"/>
      <c r="AA34" s="140">
        <f>IF(((Z34&gt;=1)*AND(Z34&lt;=Z$5)),Z$9*(1-Z$7)^(Z34-1),0)</f>
        <v>0</v>
      </c>
      <c r="AB34" s="116"/>
      <c r="AC34" s="140">
        <f>IF(((AB34&gt;=1)*AND(AB34&lt;=AB$5)),AB$9*(1-AB$7)^(AB34-1),0)</f>
        <v>0</v>
      </c>
      <c r="AD34" s="116"/>
      <c r="AE34" s="140">
        <f>IF(((AD34&gt;=1)*AND(AD34&lt;=AD$5)),AD$9*(1-AD$7)^(AD34-1),0)</f>
        <v>0</v>
      </c>
      <c r="AF34" s="116"/>
      <c r="AG34" s="140">
        <f>IF(((AF34&gt;=1)*AND(AF34&lt;=AF$5)),AF$9*(1-AF$7)^(AF34-1),0)</f>
        <v>0</v>
      </c>
      <c r="AH34" s="116"/>
      <c r="AI34" s="262">
        <f>IF(((AH34&gt;=1)*AND(AH34&lt;=AH$5)),AH$9*(1-AH$7)^(AH34-1),0)</f>
        <v>0</v>
      </c>
      <c r="AJ34" s="155"/>
      <c r="AK34" s="156">
        <f t="shared" si="0"/>
        <v>0</v>
      </c>
      <c r="AL34" s="116"/>
      <c r="AM34" s="140">
        <f t="shared" si="1"/>
        <v>0</v>
      </c>
      <c r="AN34" s="116"/>
      <c r="AO34" s="140">
        <f t="shared" si="2"/>
        <v>0</v>
      </c>
      <c r="AP34" s="252"/>
    </row>
    <row r="35" spans="1:46" s="112" customFormat="1" ht="18" customHeight="1" x14ac:dyDescent="0.2">
      <c r="A35" s="112">
        <f>RANK($H35,($H$11:$H$223),0)</f>
        <v>25</v>
      </c>
      <c r="B35" s="168" t="s">
        <v>206</v>
      </c>
      <c r="C35" s="112" t="s">
        <v>65</v>
      </c>
      <c r="D35" s="183">
        <f>LARGE((K35,M35,O35,Q35,S35,U35,W35,Y35,AA35,AE35,AG35),1)</f>
        <v>180.80630406573005</v>
      </c>
      <c r="E35" s="183">
        <f>LARGE((K35,M35,O35,Q35,S35,U35,W35,Y35,AA35,AE35,AG35),2)</f>
        <v>0</v>
      </c>
      <c r="F35" s="183">
        <f>LARGE((K35,M35,O35,Q35,S35,U35,W35,Y35,AA35,AE35,AG35),3)</f>
        <v>0</v>
      </c>
      <c r="G35" s="235"/>
      <c r="H35" s="110">
        <f>SUM(D35:G35)</f>
        <v>180.80630406573005</v>
      </c>
      <c r="I35" s="240"/>
      <c r="J35" s="116">
        <v>21</v>
      </c>
      <c r="K35" s="140">
        <f>IF(((J35&gt;=1)*AND(J35&lt;=J$5)),J$9*(1-J$7)^(J35-1),0)</f>
        <v>180.80630406573005</v>
      </c>
      <c r="L35" s="96"/>
      <c r="M35" s="140">
        <f>IF(((L35&gt;=1)*AND(L35&lt;=L$5)),L$9*(1-L$7)^(L35-1),0)</f>
        <v>0</v>
      </c>
      <c r="N35" s="96"/>
      <c r="O35" s="140">
        <f>IF(((N35&gt;=1)*AND(N35&lt;=N$5)),N$9*(1-N$7)^(N35-1),0)</f>
        <v>0</v>
      </c>
      <c r="P35" s="96"/>
      <c r="Q35" s="140">
        <f>IF(((P35&gt;=1)*AND(P35&lt;=P$5)),P$9*(1-P$7)^(P35-1),0)</f>
        <v>0</v>
      </c>
      <c r="R35" s="116"/>
      <c r="S35" s="140">
        <f>IF(((R35&gt;=1)*AND(R35&lt;=R$5)),R$9*(1-R$7)^(R35-1),0)</f>
        <v>0</v>
      </c>
      <c r="T35" s="116"/>
      <c r="U35" s="140">
        <f>IF(((T35&gt;=1)*AND(T35&lt;=T$5)),T$9*(1-T$7)^(T35-1),0)</f>
        <v>0</v>
      </c>
      <c r="V35" s="116"/>
      <c r="W35" s="140">
        <f>IF(((V35&gt;=1)*AND(V35&lt;=V$5)),V$9*(1-V$7)^(V35-1),0)</f>
        <v>0</v>
      </c>
      <c r="X35" s="116"/>
      <c r="Y35" s="140">
        <f>IF(((X35&gt;=1)*AND(X35&lt;=X$5)),X$9*(1-X$7)^(X35-1),0)</f>
        <v>0</v>
      </c>
      <c r="Z35" s="116"/>
      <c r="AA35" s="140">
        <f>IF(((Z35&gt;=1)*AND(Z35&lt;=Z$5)),Z$9*(1-Z$7)^(Z35-1),0)</f>
        <v>0</v>
      </c>
      <c r="AB35" s="116"/>
      <c r="AC35" s="140">
        <f>IF(((AB35&gt;=1)*AND(AB35&lt;=AB$5)),AB$9*(1-AB$7)^(AB35-1),0)</f>
        <v>0</v>
      </c>
      <c r="AD35" s="116"/>
      <c r="AE35" s="140">
        <f>IF(((AD35&gt;=1)*AND(AD35&lt;=AD$5)),AD$9*(1-AD$7)^(AD35-1),0)</f>
        <v>0</v>
      </c>
      <c r="AF35" s="116"/>
      <c r="AG35" s="140">
        <f>IF(((AF35&gt;=1)*AND(AF35&lt;=AF$5)),AF$9*(1-AF$7)^(AF35-1),0)</f>
        <v>0</v>
      </c>
      <c r="AH35" s="116"/>
      <c r="AI35" s="262">
        <f>IF(((AH35&gt;=1)*AND(AH35&lt;=AH$5)),AH$9*(1-AH$7)^(AH35-1),0)</f>
        <v>0</v>
      </c>
      <c r="AJ35" s="116"/>
      <c r="AK35" s="140">
        <f t="shared" si="0"/>
        <v>0</v>
      </c>
      <c r="AL35" s="116"/>
      <c r="AM35" s="140">
        <f t="shared" si="1"/>
        <v>0</v>
      </c>
      <c r="AN35" s="116"/>
      <c r="AO35" s="140">
        <f t="shared" si="2"/>
        <v>0</v>
      </c>
      <c r="AP35" s="251"/>
    </row>
    <row r="36" spans="1:46" s="112" customFormat="1" ht="18" customHeight="1" x14ac:dyDescent="0.2">
      <c r="A36" s="112">
        <f>RANK($H36,($H$11:$H$223),0)</f>
        <v>26</v>
      </c>
      <c r="B36" s="168" t="s">
        <v>373</v>
      </c>
      <c r="C36" s="112" t="s">
        <v>116</v>
      </c>
      <c r="D36" s="183">
        <f>LARGE((K36,M36,O36,Q36,S36,U36,W36,Y36,AA36,AE36,AG36),1)</f>
        <v>176.28614646408676</v>
      </c>
      <c r="E36" s="183">
        <f>LARGE((K36,M36,O36,Q36,S36,U36,W36,Y36,AA36,AE36,AG36),2)</f>
        <v>0</v>
      </c>
      <c r="F36" s="183">
        <f>LARGE((K36,M36,O36,Q36,S36,U36,W36,Y36,AA36,AE36,AG36),3)</f>
        <v>0</v>
      </c>
      <c r="G36" s="235"/>
      <c r="H36" s="110">
        <f>SUM(D36:G36)</f>
        <v>176.28614646408676</v>
      </c>
      <c r="I36" s="240"/>
      <c r="J36" s="116">
        <v>22</v>
      </c>
      <c r="K36" s="140">
        <f>IF(((J36&gt;=1)*AND(J36&lt;=J$5)),J$9*(1-J$7)^(J36-1),0)</f>
        <v>176.28614646408676</v>
      </c>
      <c r="L36" s="96"/>
      <c r="M36" s="140">
        <f>IF(((L36&gt;=1)*AND(L36&lt;=L$5)),L$9*(1-L$7)^(L36-1),0)</f>
        <v>0</v>
      </c>
      <c r="N36" s="96"/>
      <c r="O36" s="140">
        <f>IF(((N36&gt;=1)*AND(N36&lt;=N$5)),N$9*(1-N$7)^(N36-1),0)</f>
        <v>0</v>
      </c>
      <c r="P36" s="96"/>
      <c r="Q36" s="140">
        <f>IF(((P36&gt;=1)*AND(P36&lt;=P$5)),P$9*(1-P$7)^(P36-1),0)</f>
        <v>0</v>
      </c>
      <c r="R36" s="116"/>
      <c r="S36" s="140">
        <f>IF(((R36&gt;=1)*AND(R36&lt;=R$5)),R$9*(1-R$7)^(R36-1),0)</f>
        <v>0</v>
      </c>
      <c r="T36" s="116"/>
      <c r="U36" s="140">
        <f>IF(((T36&gt;=1)*AND(T36&lt;=T$5)),T$9*(1-T$7)^(T36-1),0)</f>
        <v>0</v>
      </c>
      <c r="V36" s="116"/>
      <c r="W36" s="140">
        <f>IF(((V36&gt;=1)*AND(V36&lt;=V$5)),V$9*(1-V$7)^(V36-1),0)</f>
        <v>0</v>
      </c>
      <c r="X36" s="116"/>
      <c r="Y36" s="140">
        <f>IF(((X36&gt;=1)*AND(X36&lt;=X$5)),X$9*(1-X$7)^(X36-1),0)</f>
        <v>0</v>
      </c>
      <c r="Z36" s="116"/>
      <c r="AA36" s="140">
        <f>IF(((Z36&gt;=1)*AND(Z36&lt;=Z$5)),Z$9*(1-Z$7)^(Z36-1),0)</f>
        <v>0</v>
      </c>
      <c r="AB36" s="116"/>
      <c r="AC36" s="140">
        <f>IF(((AB36&gt;=1)*AND(AB36&lt;=AB$5)),AB$9*(1-AB$7)^(AB36-1),0)</f>
        <v>0</v>
      </c>
      <c r="AD36" s="116"/>
      <c r="AE36" s="140">
        <f>IF(((AD36&gt;=1)*AND(AD36&lt;=AD$5)),AD$9*(1-AD$7)^(AD36-1),0)</f>
        <v>0</v>
      </c>
      <c r="AF36" s="116"/>
      <c r="AG36" s="140">
        <f>IF(((AF36&gt;=1)*AND(AF36&lt;=AF$5)),AF$9*(1-AF$7)^(AF36-1),0)</f>
        <v>0</v>
      </c>
      <c r="AH36" s="116"/>
      <c r="AI36" s="262">
        <f>IF(((AH36&gt;=1)*AND(AH36&lt;=AH$5)),AH$9*(1-AH$7)^(AH36-1),0)</f>
        <v>0</v>
      </c>
      <c r="AJ36" s="155"/>
      <c r="AK36" s="156">
        <f t="shared" si="0"/>
        <v>0</v>
      </c>
      <c r="AL36" s="116"/>
      <c r="AM36" s="140">
        <f t="shared" si="1"/>
        <v>0</v>
      </c>
      <c r="AN36" s="116"/>
      <c r="AO36" s="140">
        <f t="shared" si="2"/>
        <v>0</v>
      </c>
      <c r="AP36" s="251"/>
    </row>
    <row r="37" spans="1:46" s="112" customFormat="1" ht="18" customHeight="1" x14ac:dyDescent="0.2">
      <c r="A37" s="112">
        <f>RANK($H37,($H$11:$H$223),0)</f>
        <v>27</v>
      </c>
      <c r="B37" s="168" t="s">
        <v>355</v>
      </c>
      <c r="C37" s="112" t="s">
        <v>69</v>
      </c>
      <c r="D37" s="183">
        <f>LARGE((K37,M37,O37,Q37,S37,U37,W37,Y37,AA37,AE37,AG37),1)</f>
        <v>171.87899280248459</v>
      </c>
      <c r="E37" s="183">
        <f>LARGE((K37,M37,O37,Q37,S37,U37,W37,Y37,AA37,AE37,AG37),2)</f>
        <v>0</v>
      </c>
      <c r="F37" s="183">
        <f>LARGE((K37,M37,O37,Q37,S37,U37,W37,Y37,AA37,AE37,AG37),3)</f>
        <v>0</v>
      </c>
      <c r="G37" s="235"/>
      <c r="H37" s="110">
        <f>SUM(D37:G37)</f>
        <v>171.87899280248459</v>
      </c>
      <c r="I37" s="240"/>
      <c r="J37" s="116">
        <v>23</v>
      </c>
      <c r="K37" s="140">
        <f>IF(((J37&gt;=1)*AND(J37&lt;=J$5)),J$9*(1-J$7)^(J37-1),0)</f>
        <v>171.87899280248459</v>
      </c>
      <c r="L37" s="96"/>
      <c r="M37" s="140">
        <f>IF(((L37&gt;=1)*AND(L37&lt;=L$5)),L$9*(1-L$7)^(L37-1),0)</f>
        <v>0</v>
      </c>
      <c r="N37" s="96"/>
      <c r="O37" s="140">
        <f>IF(((N37&gt;=1)*AND(N37&lt;=N$5)),N$9*(1-N$7)^(N37-1),0)</f>
        <v>0</v>
      </c>
      <c r="P37" s="96"/>
      <c r="Q37" s="140">
        <f>IF(((P37&gt;=1)*AND(P37&lt;=P$5)),P$9*(1-P$7)^(P37-1),0)</f>
        <v>0</v>
      </c>
      <c r="R37" s="116"/>
      <c r="S37" s="140">
        <f>IF(((R37&gt;=1)*AND(R37&lt;=R$5)),R$9*(1-R$7)^(R37-1),0)</f>
        <v>0</v>
      </c>
      <c r="T37" s="116"/>
      <c r="U37" s="140">
        <f>IF(((T37&gt;=1)*AND(T37&lt;=T$5)),T$9*(1-T$7)^(T37-1),0)</f>
        <v>0</v>
      </c>
      <c r="V37" s="116"/>
      <c r="W37" s="140">
        <f>IF(((V37&gt;=1)*AND(V37&lt;=V$5)),V$9*(1-V$7)^(V37-1),0)</f>
        <v>0</v>
      </c>
      <c r="X37" s="116"/>
      <c r="Y37" s="140">
        <f>IF(((X37&gt;=1)*AND(X37&lt;=X$5)),X$9*(1-X$7)^(X37-1),0)</f>
        <v>0</v>
      </c>
      <c r="Z37" s="116"/>
      <c r="AA37" s="140">
        <f>IF(((Z37&gt;=1)*AND(Z37&lt;=Z$5)),Z$9*(1-Z$7)^(Z37-1),0)</f>
        <v>0</v>
      </c>
      <c r="AB37" s="116"/>
      <c r="AC37" s="140">
        <f>IF(((AB37&gt;=1)*AND(AB37&lt;=AB$5)),AB$9*(1-AB$7)^(AB37-1),0)</f>
        <v>0</v>
      </c>
      <c r="AD37" s="116"/>
      <c r="AE37" s="140">
        <f>IF(((AD37&gt;=1)*AND(AD37&lt;=AD$5)),AD$9*(1-AD$7)^(AD37-1),0)</f>
        <v>0</v>
      </c>
      <c r="AF37" s="116"/>
      <c r="AG37" s="140">
        <f>IF(((AF37&gt;=1)*AND(AF37&lt;=AF$5)),AF$9*(1-AF$7)^(AF37-1),0)</f>
        <v>0</v>
      </c>
      <c r="AH37" s="116"/>
      <c r="AI37" s="262">
        <f>IF(((AH37&gt;=1)*AND(AH37&lt;=AH$5)),AH$9*(1-AH$7)^(AH37-1),0)</f>
        <v>0</v>
      </c>
      <c r="AJ37" s="155"/>
      <c r="AK37" s="156">
        <f t="shared" si="0"/>
        <v>0</v>
      </c>
      <c r="AL37" s="116"/>
      <c r="AM37" s="140">
        <f t="shared" si="1"/>
        <v>0</v>
      </c>
      <c r="AN37" s="116"/>
      <c r="AO37" s="140">
        <f t="shared" si="2"/>
        <v>0</v>
      </c>
      <c r="AP37" s="251"/>
    </row>
    <row r="38" spans="1:46" s="112" customFormat="1" ht="18" customHeight="1" x14ac:dyDescent="0.2">
      <c r="A38" s="112">
        <f>RANK($H38,($H$11:$H$223),0)</f>
        <v>28</v>
      </c>
      <c r="B38" s="168" t="s">
        <v>371</v>
      </c>
      <c r="C38" s="112" t="s">
        <v>67</v>
      </c>
      <c r="D38" s="183">
        <f>LARGE((K38,M38,O38,Q38,S38,U38,W38,Y38,AA38,AE38,AG38),1)</f>
        <v>167.58201798242246</v>
      </c>
      <c r="E38" s="183">
        <f>LARGE((K38,M38,O38,Q38,S38,U38,W38,Y38,AA38,AE38,AG38),2)</f>
        <v>0</v>
      </c>
      <c r="F38" s="183">
        <f>LARGE((K38,M38,O38,Q38,S38,U38,W38,Y38,AA38,AE38,AG38),3)</f>
        <v>0</v>
      </c>
      <c r="G38" s="235"/>
      <c r="H38" s="110">
        <f>SUM(D38:G38)</f>
        <v>167.58201798242246</v>
      </c>
      <c r="I38" s="240"/>
      <c r="J38" s="116">
        <v>24</v>
      </c>
      <c r="K38" s="140">
        <f>IF(((J38&gt;=1)*AND(J38&lt;=J$5)),J$9*(1-J$7)^(J38-1),0)</f>
        <v>167.58201798242246</v>
      </c>
      <c r="L38" s="96"/>
      <c r="M38" s="140">
        <f>IF(((L38&gt;=1)*AND(L38&lt;=L$5)),L$9*(1-L$7)^(L38-1),0)</f>
        <v>0</v>
      </c>
      <c r="N38" s="96"/>
      <c r="O38" s="140">
        <f>IF(((N38&gt;=1)*AND(N38&lt;=N$5)),N$9*(1-N$7)^(N38-1),0)</f>
        <v>0</v>
      </c>
      <c r="P38" s="96"/>
      <c r="Q38" s="140">
        <f>IF(((P38&gt;=1)*AND(P38&lt;=P$5)),P$9*(1-P$7)^(P38-1),0)</f>
        <v>0</v>
      </c>
      <c r="R38" s="116"/>
      <c r="S38" s="140">
        <f>IF(((R38&gt;=1)*AND(R38&lt;=R$5)),R$9*(1-R$7)^(R38-1),0)</f>
        <v>0</v>
      </c>
      <c r="T38" s="116"/>
      <c r="U38" s="140">
        <f>IF(((T38&gt;=1)*AND(T38&lt;=T$5)),T$9*(1-T$7)^(T38-1),0)</f>
        <v>0</v>
      </c>
      <c r="V38" s="116"/>
      <c r="W38" s="140">
        <f>IF(((V38&gt;=1)*AND(V38&lt;=V$5)),V$9*(1-V$7)^(V38-1),0)</f>
        <v>0</v>
      </c>
      <c r="X38" s="116"/>
      <c r="Y38" s="140">
        <f>IF(((X38&gt;=1)*AND(X38&lt;=X$5)),X$9*(1-X$7)^(X38-1),0)</f>
        <v>0</v>
      </c>
      <c r="Z38" s="116"/>
      <c r="AA38" s="140">
        <f>IF(((Z38&gt;=1)*AND(Z38&lt;=Z$5)),Z$9*(1-Z$7)^(Z38-1),0)</f>
        <v>0</v>
      </c>
      <c r="AB38" s="116"/>
      <c r="AC38" s="140">
        <f>IF(((AB38&gt;=1)*AND(AB38&lt;=AB$5)),AB$9*(1-AB$7)^(AB38-1),0)</f>
        <v>0</v>
      </c>
      <c r="AD38" s="116"/>
      <c r="AE38" s="140">
        <f>IF(((AD38&gt;=1)*AND(AD38&lt;=AD$5)),AD$9*(1-AD$7)^(AD38-1),0)</f>
        <v>0</v>
      </c>
      <c r="AF38" s="116"/>
      <c r="AG38" s="140">
        <f>IF(((AF38&gt;=1)*AND(AF38&lt;=AF$5)),AF$9*(1-AF$7)^(AF38-1),0)</f>
        <v>0</v>
      </c>
      <c r="AH38" s="116"/>
      <c r="AI38" s="262">
        <f>IF(((AH38&gt;=1)*AND(AH38&lt;=AH$5)),AH$9*(1-AH$7)^(AH38-1),0)</f>
        <v>0</v>
      </c>
      <c r="AJ38" s="155"/>
      <c r="AK38" s="156">
        <f t="shared" si="0"/>
        <v>0</v>
      </c>
      <c r="AL38" s="116"/>
      <c r="AM38" s="140">
        <f t="shared" si="1"/>
        <v>0</v>
      </c>
      <c r="AN38" s="116"/>
      <c r="AO38" s="140">
        <f t="shared" si="2"/>
        <v>0</v>
      </c>
      <c r="AP38" s="251"/>
    </row>
    <row r="39" spans="1:46" s="112" customFormat="1" ht="18" customHeight="1" x14ac:dyDescent="0.2">
      <c r="A39" s="112">
        <f>RANK($H39,($H$11:$H$223),0)</f>
        <v>29</v>
      </c>
      <c r="B39" s="168" t="s">
        <v>381</v>
      </c>
      <c r="C39" s="112" t="s">
        <v>124</v>
      </c>
      <c r="D39" s="183">
        <f>LARGE((K39,M39,O39,Q39,S39,U39,W39,Y39,AA39,AE39,AG39),1)</f>
        <v>163.3924675328619</v>
      </c>
      <c r="E39" s="183">
        <f>LARGE((K39,M39,O39,Q39,S39,U39,W39,Y39,AA39,AE39,AG39),2)</f>
        <v>0</v>
      </c>
      <c r="F39" s="183">
        <f>LARGE((K39,M39,O39,Q39,S39,U39,W39,Y39,AA39,AE39,AG39),3)</f>
        <v>0</v>
      </c>
      <c r="G39" s="235"/>
      <c r="H39" s="110">
        <f>SUM(D39:G39)</f>
        <v>163.3924675328619</v>
      </c>
      <c r="I39" s="240"/>
      <c r="J39" s="116">
        <v>25</v>
      </c>
      <c r="K39" s="140">
        <f>IF(((J39&gt;=1)*AND(J39&lt;=J$5)),J$9*(1-J$7)^(J39-1),0)</f>
        <v>163.3924675328619</v>
      </c>
      <c r="L39" s="96"/>
      <c r="M39" s="140">
        <f>IF(((L39&gt;=1)*AND(L39&lt;=L$5)),L$9*(1-L$7)^(L39-1),0)</f>
        <v>0</v>
      </c>
      <c r="N39" s="96"/>
      <c r="O39" s="140">
        <f>IF(((N39&gt;=1)*AND(N39&lt;=N$5)),N$9*(1-N$7)^(N39-1),0)</f>
        <v>0</v>
      </c>
      <c r="P39" s="96"/>
      <c r="Q39" s="140">
        <f>IF(((P39&gt;=1)*AND(P39&lt;=P$5)),P$9*(1-P$7)^(P39-1),0)</f>
        <v>0</v>
      </c>
      <c r="R39" s="116"/>
      <c r="S39" s="140">
        <f>IF(((R39&gt;=1)*AND(R39&lt;=R$5)),R$9*(1-R$7)^(R39-1),0)</f>
        <v>0</v>
      </c>
      <c r="T39" s="116"/>
      <c r="U39" s="140">
        <f>IF(((T39&gt;=1)*AND(T39&lt;=T$5)),T$9*(1-T$7)^(T39-1),0)</f>
        <v>0</v>
      </c>
      <c r="V39" s="116"/>
      <c r="W39" s="140">
        <f>IF(((V39&gt;=1)*AND(V39&lt;=V$5)),V$9*(1-V$7)^(V39-1),0)</f>
        <v>0</v>
      </c>
      <c r="X39" s="116"/>
      <c r="Y39" s="140">
        <f>IF(((X39&gt;=1)*AND(X39&lt;=X$5)),X$9*(1-X$7)^(X39-1),0)</f>
        <v>0</v>
      </c>
      <c r="Z39" s="116"/>
      <c r="AA39" s="140">
        <f>IF(((Z39&gt;=1)*AND(Z39&lt;=Z$5)),Z$9*(1-Z$7)^(Z39-1),0)</f>
        <v>0</v>
      </c>
      <c r="AB39" s="116"/>
      <c r="AC39" s="140">
        <f>IF(((AB39&gt;=1)*AND(AB39&lt;=AB$5)),AB$9*(1-AB$7)^(AB39-1),0)</f>
        <v>0</v>
      </c>
      <c r="AD39" s="116"/>
      <c r="AE39" s="140">
        <f>IF(((AD39&gt;=1)*AND(AD39&lt;=AD$5)),AD$9*(1-AD$7)^(AD39-1),0)</f>
        <v>0</v>
      </c>
      <c r="AF39" s="116"/>
      <c r="AG39" s="140">
        <f>IF(((AF39&gt;=1)*AND(AF39&lt;=AF$5)),AF$9*(1-AF$7)^(AF39-1),0)</f>
        <v>0</v>
      </c>
      <c r="AH39" s="116"/>
      <c r="AI39" s="262">
        <f>IF(((AH39&gt;=1)*AND(AH39&lt;=AH$5)),AH$9*(1-AH$7)^(AH39-1),0)</f>
        <v>0</v>
      </c>
      <c r="AJ39" s="155"/>
      <c r="AK39" s="156">
        <f t="shared" si="0"/>
        <v>0</v>
      </c>
      <c r="AL39" s="116"/>
      <c r="AM39" s="140">
        <f t="shared" si="1"/>
        <v>0</v>
      </c>
      <c r="AN39" s="116"/>
      <c r="AO39" s="140">
        <f t="shared" si="2"/>
        <v>0</v>
      </c>
      <c r="AP39" s="251"/>
    </row>
    <row r="40" spans="1:46" s="112" customFormat="1" ht="18" customHeight="1" x14ac:dyDescent="0.15">
      <c r="A40" s="112">
        <f>RANK($H40,($H$11:$H$223),0)</f>
        <v>30</v>
      </c>
      <c r="B40" s="101" t="s">
        <v>336</v>
      </c>
      <c r="C40" s="98" t="s">
        <v>124</v>
      </c>
      <c r="D40" s="183">
        <f>LARGE((K40,M40,O40,Q40,S40,U40,W40,Y40,AA40,AE40,AG40),1)</f>
        <v>159.30765584454036</v>
      </c>
      <c r="E40" s="183">
        <f>LARGE((K40,M40,O40,Q40,S40,U40,W40,Y40,AA40,AE40,AG40),2)</f>
        <v>0</v>
      </c>
      <c r="F40" s="183">
        <f>LARGE((K40,M40,O40,Q40,S40,U40,W40,Y40,AA40,AE40,AG40),3)</f>
        <v>0</v>
      </c>
      <c r="G40" s="235"/>
      <c r="H40" s="110">
        <f>SUM(D40:G40)</f>
        <v>159.30765584454036</v>
      </c>
      <c r="I40" s="240"/>
      <c r="J40" s="116">
        <v>26</v>
      </c>
      <c r="K40" s="140">
        <f>IF(((J40&gt;=1)*AND(J40&lt;=J$5)),J$9*(1-J$7)^(J40-1),0)</f>
        <v>159.30765584454036</v>
      </c>
      <c r="L40" s="96"/>
      <c r="M40" s="140">
        <f>IF(((L40&gt;=1)*AND(L40&lt;=L$5)),L$9*(1-L$7)^(L40-1),0)</f>
        <v>0</v>
      </c>
      <c r="N40" s="96"/>
      <c r="O40" s="140">
        <f>IF(((N40&gt;=1)*AND(N40&lt;=N$5)),N$9*(1-N$7)^(N40-1),0)</f>
        <v>0</v>
      </c>
      <c r="P40" s="96"/>
      <c r="Q40" s="140">
        <f>IF(((P40&gt;=1)*AND(P40&lt;=P$5)),P$9*(1-P$7)^(P40-1),0)</f>
        <v>0</v>
      </c>
      <c r="R40" s="116"/>
      <c r="S40" s="140">
        <f>IF(((R40&gt;=1)*AND(R40&lt;=R$5)),R$9*(1-R$7)^(R40-1),0)</f>
        <v>0</v>
      </c>
      <c r="T40" s="116"/>
      <c r="U40" s="140">
        <f>IF(((T40&gt;=1)*AND(T40&lt;=T$5)),T$9*(1-T$7)^(T40-1),0)</f>
        <v>0</v>
      </c>
      <c r="V40" s="116"/>
      <c r="W40" s="140">
        <f>IF(((V40&gt;=1)*AND(V40&lt;=V$5)),V$9*(1-V$7)^(V40-1),0)</f>
        <v>0</v>
      </c>
      <c r="X40" s="116"/>
      <c r="Y40" s="140">
        <f>IF(((X40&gt;=1)*AND(X40&lt;=X$5)),X$9*(1-X$7)^(X40-1),0)</f>
        <v>0</v>
      </c>
      <c r="Z40" s="116"/>
      <c r="AA40" s="140">
        <f>IF(((Z40&gt;=1)*AND(Z40&lt;=Z$5)),Z$9*(1-Z$7)^(Z40-1),0)</f>
        <v>0</v>
      </c>
      <c r="AB40" s="116"/>
      <c r="AC40" s="140">
        <f>IF(((AB40&gt;=1)*AND(AB40&lt;=AB$5)),AB$9*(1-AB$7)^(AB40-1),0)</f>
        <v>0</v>
      </c>
      <c r="AD40" s="116"/>
      <c r="AE40" s="140">
        <f>IF(((AD40&gt;=1)*AND(AD40&lt;=AD$5)),AD$9*(1-AD$7)^(AD40-1),0)</f>
        <v>0</v>
      </c>
      <c r="AF40" s="116"/>
      <c r="AG40" s="140">
        <f>IF(((AF40&gt;=1)*AND(AF40&lt;=AF$5)),AF$9*(1-AF$7)^(AF40-1),0)</f>
        <v>0</v>
      </c>
      <c r="AH40" s="116"/>
      <c r="AI40" s="262">
        <f>IF(((AH40&gt;=1)*AND(AH40&lt;=AH$5)),AH$9*(1-AH$7)^(AH40-1),0)</f>
        <v>0</v>
      </c>
      <c r="AJ40" s="155"/>
      <c r="AK40" s="156">
        <f t="shared" si="0"/>
        <v>0</v>
      </c>
      <c r="AL40" s="116"/>
      <c r="AM40" s="140">
        <f t="shared" si="1"/>
        <v>0</v>
      </c>
      <c r="AN40" s="116"/>
      <c r="AO40" s="140">
        <f t="shared" si="2"/>
        <v>0</v>
      </c>
      <c r="AP40" s="252"/>
      <c r="AQ40" s="98"/>
      <c r="AR40" s="98"/>
      <c r="AS40" s="98"/>
      <c r="AT40" s="98"/>
    </row>
    <row r="41" spans="1:46" s="112" customFormat="1" ht="18" customHeight="1" x14ac:dyDescent="0.2">
      <c r="A41" s="112">
        <f>RANK($H41,($H$11:$H$223),0)</f>
        <v>31</v>
      </c>
      <c r="B41" s="168" t="s">
        <v>428</v>
      </c>
      <c r="C41" s="112" t="s">
        <v>124</v>
      </c>
      <c r="D41" s="183">
        <f>LARGE((K41,M41,O41,Q41,S41,U41,W41,Y41,AA41,AE41,AG41),1)</f>
        <v>155.32496444842684</v>
      </c>
      <c r="E41" s="183">
        <f>LARGE((K41,M41,O41,Q41,S41,U41,W41,Y41,AA41,AE41,AG41),2)</f>
        <v>0</v>
      </c>
      <c r="F41" s="183">
        <f>LARGE((K41,M41,O41,Q41,S41,U41,W41,Y41,AA41,AE41,AG41),3)</f>
        <v>0</v>
      </c>
      <c r="G41" s="235"/>
      <c r="H41" s="110">
        <f>SUM(D41:G41)</f>
        <v>155.32496444842684</v>
      </c>
      <c r="I41" s="240"/>
      <c r="J41" s="116">
        <v>27</v>
      </c>
      <c r="K41" s="140">
        <f>IF(((J41&gt;=1)*AND(J41&lt;=J$5)),J$9*(1-J$7)^(J41-1),0)</f>
        <v>155.32496444842684</v>
      </c>
      <c r="L41" s="96"/>
      <c r="M41" s="140">
        <f>IF(((L41&gt;=1)*AND(L41&lt;=L$5)),L$9*(1-L$7)^(L41-1),0)</f>
        <v>0</v>
      </c>
      <c r="N41" s="96"/>
      <c r="O41" s="140">
        <f>IF(((N41&gt;=1)*AND(N41&lt;=N$5)),N$9*(1-N$7)^(N41-1),0)</f>
        <v>0</v>
      </c>
      <c r="P41" s="96"/>
      <c r="Q41" s="140">
        <f>IF(((P41&gt;=1)*AND(P41&lt;=P$5)),P$9*(1-P$7)^(P41-1),0)</f>
        <v>0</v>
      </c>
      <c r="R41" s="116"/>
      <c r="S41" s="140">
        <f>IF(((R41&gt;=1)*AND(R41&lt;=R$5)),R$9*(1-R$7)^(R41-1),0)</f>
        <v>0</v>
      </c>
      <c r="T41" s="116"/>
      <c r="U41" s="140">
        <f>IF(((T41&gt;=1)*AND(T41&lt;=T$5)),T$9*(1-T$7)^(T41-1),0)</f>
        <v>0</v>
      </c>
      <c r="V41" s="116"/>
      <c r="W41" s="140">
        <f>IF(((V41&gt;=1)*AND(V41&lt;=V$5)),V$9*(1-V$7)^(V41-1),0)</f>
        <v>0</v>
      </c>
      <c r="X41" s="116"/>
      <c r="Y41" s="140">
        <f>IF(((X41&gt;=1)*AND(X41&lt;=X$5)),X$9*(1-X$7)^(X41-1),0)</f>
        <v>0</v>
      </c>
      <c r="Z41" s="116"/>
      <c r="AA41" s="140">
        <f>IF(((Z41&gt;=1)*AND(Z41&lt;=Z$5)),Z$9*(1-Z$7)^(Z41-1),0)</f>
        <v>0</v>
      </c>
      <c r="AB41" s="116"/>
      <c r="AC41" s="140">
        <f>IF(((AB41&gt;=1)*AND(AB41&lt;=AB$5)),AB$9*(1-AB$7)^(AB41-1),0)</f>
        <v>0</v>
      </c>
      <c r="AD41" s="116"/>
      <c r="AE41" s="140">
        <f>IF(((AD41&gt;=1)*AND(AD41&lt;=AD$5)),AD$9*(1-AD$7)^(AD41-1),0)</f>
        <v>0</v>
      </c>
      <c r="AF41" s="116"/>
      <c r="AG41" s="140">
        <f>IF(((AF41&gt;=1)*AND(AF41&lt;=AF$5)),AF$9*(1-AF$7)^(AF41-1),0)</f>
        <v>0</v>
      </c>
      <c r="AH41" s="116"/>
      <c r="AI41" s="262">
        <f>IF(((AH41&gt;=1)*AND(AH41&lt;=AH$5)),AH$9*(1-AH$7)^(AH41-1),0)</f>
        <v>0</v>
      </c>
      <c r="AJ41" s="155"/>
      <c r="AK41" s="156">
        <f t="shared" si="0"/>
        <v>0</v>
      </c>
      <c r="AL41" s="116"/>
      <c r="AM41" s="140">
        <f t="shared" si="1"/>
        <v>0</v>
      </c>
      <c r="AN41" s="116"/>
      <c r="AO41" s="140">
        <f t="shared" si="2"/>
        <v>0</v>
      </c>
      <c r="AP41" s="251"/>
    </row>
    <row r="42" spans="1:46" s="112" customFormat="1" ht="18" customHeight="1" x14ac:dyDescent="0.15">
      <c r="A42" s="112">
        <f>RANK($H42,($H$11:$H$223),0)</f>
        <v>32</v>
      </c>
      <c r="B42" s="168" t="s">
        <v>377</v>
      </c>
      <c r="C42" s="112" t="s">
        <v>67</v>
      </c>
      <c r="D42" s="183">
        <f>LARGE((K42,M42,O42,Q42,S42,U42,W42,Y42,AA42,AE42,AG42),1)</f>
        <v>147.65579432878576</v>
      </c>
      <c r="E42" s="183">
        <f>LARGE((K42,M42,O42,Q42,S42,U42,W42,Y42,AA42,AE42,AG42),2)</f>
        <v>0</v>
      </c>
      <c r="F42" s="183">
        <f>LARGE((K42,M42,O42,Q42,S42,U42,W42,Y42,AA42,AE42,AG42),3)</f>
        <v>0</v>
      </c>
      <c r="G42" s="235"/>
      <c r="H42" s="110">
        <f>SUM(D42:G42)</f>
        <v>147.65579432878576</v>
      </c>
      <c r="I42" s="240"/>
      <c r="J42" s="116">
        <v>29</v>
      </c>
      <c r="K42" s="140">
        <f>IF(((J42&gt;=1)*AND(J42&lt;=J$5)),J$9*(1-J$7)^(J42-1),0)</f>
        <v>147.65579432878576</v>
      </c>
      <c r="L42" s="96"/>
      <c r="M42" s="140">
        <f>IF(((L42&gt;=1)*AND(L42&lt;=L$5)),L$9*(1-L$7)^(L42-1),0)</f>
        <v>0</v>
      </c>
      <c r="N42" s="96"/>
      <c r="O42" s="140">
        <f>IF(((N42&gt;=1)*AND(N42&lt;=N$5)),N$9*(1-N$7)^(N42-1),0)</f>
        <v>0</v>
      </c>
      <c r="P42" s="96"/>
      <c r="Q42" s="140">
        <f>IF(((P42&gt;=1)*AND(P42&lt;=P$5)),P$9*(1-P$7)^(P42-1),0)</f>
        <v>0</v>
      </c>
      <c r="R42" s="116"/>
      <c r="S42" s="140">
        <f>IF(((R42&gt;=1)*AND(R42&lt;=R$5)),R$9*(1-R$7)^(R42-1),0)</f>
        <v>0</v>
      </c>
      <c r="T42" s="116"/>
      <c r="U42" s="140">
        <f>IF(((T42&gt;=1)*AND(T42&lt;=T$5)),T$9*(1-T$7)^(T42-1),0)</f>
        <v>0</v>
      </c>
      <c r="V42" s="116"/>
      <c r="W42" s="140">
        <f>IF(((V42&gt;=1)*AND(V42&lt;=V$5)),V$9*(1-V$7)^(V42-1),0)</f>
        <v>0</v>
      </c>
      <c r="X42" s="116"/>
      <c r="Y42" s="140">
        <f>IF(((X42&gt;=1)*AND(X42&lt;=X$5)),X$9*(1-X$7)^(X42-1),0)</f>
        <v>0</v>
      </c>
      <c r="Z42" s="116"/>
      <c r="AA42" s="140">
        <f>IF(((Z42&gt;=1)*AND(Z42&lt;=Z$5)),Z$9*(1-Z$7)^(Z42-1),0)</f>
        <v>0</v>
      </c>
      <c r="AB42" s="116"/>
      <c r="AC42" s="140">
        <f>IF(((AB42&gt;=1)*AND(AB42&lt;=AB$5)),AB$9*(1-AB$7)^(AB42-1),0)</f>
        <v>0</v>
      </c>
      <c r="AD42" s="116"/>
      <c r="AE42" s="140">
        <f>IF(((AD42&gt;=1)*AND(AD42&lt;=AD$5)),AD$9*(1-AD$7)^(AD42-1),0)</f>
        <v>0</v>
      </c>
      <c r="AF42" s="116"/>
      <c r="AG42" s="140">
        <f>IF(((AF42&gt;=1)*AND(AF42&lt;=AF$5)),AF$9*(1-AF$7)^(AF42-1),0)</f>
        <v>0</v>
      </c>
      <c r="AH42" s="116"/>
      <c r="AI42" s="262">
        <f>IF(((AH42&gt;=1)*AND(AH42&lt;=AH$5)),AH$9*(1-AH$7)^(AH42-1),0)</f>
        <v>0</v>
      </c>
      <c r="AJ42" s="155"/>
      <c r="AK42" s="156">
        <f t="shared" si="0"/>
        <v>0</v>
      </c>
      <c r="AL42" s="116"/>
      <c r="AM42" s="140">
        <f t="shared" si="1"/>
        <v>0</v>
      </c>
      <c r="AN42" s="116"/>
      <c r="AO42" s="140">
        <f t="shared" si="2"/>
        <v>0</v>
      </c>
      <c r="AP42" s="252"/>
    </row>
    <row r="43" spans="1:46" s="112" customFormat="1" ht="18" customHeight="1" x14ac:dyDescent="0.2">
      <c r="A43" s="112">
        <f>RANK($H43,($H$11:$H$223),0)</f>
        <v>33</v>
      </c>
      <c r="B43" s="168" t="s">
        <v>429</v>
      </c>
      <c r="C43" s="112" t="s">
        <v>124</v>
      </c>
      <c r="D43" s="183">
        <f>LARGE((K43,M43,O43,Q43,S43,U43,W43,Y43,AA43,AE43,AG43),1)</f>
        <v>143.96439947056609</v>
      </c>
      <c r="E43" s="183">
        <f>LARGE((K43,M43,O43,Q43,S43,U43,W43,Y43,AA43,AE43,AG43),2)</f>
        <v>0</v>
      </c>
      <c r="F43" s="183">
        <f>LARGE((K43,M43,O43,Q43,S43,U43,W43,Y43,AA43,AE43,AG43),3)</f>
        <v>0</v>
      </c>
      <c r="G43" s="235"/>
      <c r="H43" s="110">
        <f>SUM(D43:G43)</f>
        <v>143.96439947056609</v>
      </c>
      <c r="I43" s="240"/>
      <c r="J43" s="116">
        <v>30</v>
      </c>
      <c r="K43" s="140">
        <f>IF(((J43&gt;=1)*AND(J43&lt;=J$5)),J$9*(1-J$7)^(J43-1),0)</f>
        <v>143.96439947056609</v>
      </c>
      <c r="L43" s="96"/>
      <c r="M43" s="140">
        <f>IF(((L43&gt;=1)*AND(L43&lt;=L$5)),L$9*(1-L$7)^(L43-1),0)</f>
        <v>0</v>
      </c>
      <c r="N43" s="96"/>
      <c r="O43" s="140">
        <f>IF(((N43&gt;=1)*AND(N43&lt;=N$5)),N$9*(1-N$7)^(N43-1),0)</f>
        <v>0</v>
      </c>
      <c r="P43" s="96"/>
      <c r="Q43" s="140">
        <f>IF(((P43&gt;=1)*AND(P43&lt;=P$5)),P$9*(1-P$7)^(P43-1),0)</f>
        <v>0</v>
      </c>
      <c r="R43" s="116"/>
      <c r="S43" s="140">
        <f>IF(((R43&gt;=1)*AND(R43&lt;=R$5)),R$9*(1-R$7)^(R43-1),0)</f>
        <v>0</v>
      </c>
      <c r="T43" s="116"/>
      <c r="U43" s="140">
        <f>IF(((T43&gt;=1)*AND(T43&lt;=T$5)),T$9*(1-T$7)^(T43-1),0)</f>
        <v>0</v>
      </c>
      <c r="V43" s="116"/>
      <c r="W43" s="140">
        <f>IF(((V43&gt;=1)*AND(V43&lt;=V$5)),V$9*(1-V$7)^(V43-1),0)</f>
        <v>0</v>
      </c>
      <c r="X43" s="116"/>
      <c r="Y43" s="140">
        <f>IF(((X43&gt;=1)*AND(X43&lt;=X$5)),X$9*(1-X$7)^(X43-1),0)</f>
        <v>0</v>
      </c>
      <c r="Z43" s="116"/>
      <c r="AA43" s="140">
        <f>IF(((Z43&gt;=1)*AND(Z43&lt;=Z$5)),Z$9*(1-Z$7)^(Z43-1),0)</f>
        <v>0</v>
      </c>
      <c r="AB43" s="116"/>
      <c r="AC43" s="140">
        <f>IF(((AB43&gt;=1)*AND(AB43&lt;=AB$5)),AB$9*(1-AB$7)^(AB43-1),0)</f>
        <v>0</v>
      </c>
      <c r="AD43" s="116"/>
      <c r="AE43" s="140">
        <f>IF(((AD43&gt;=1)*AND(AD43&lt;=AD$5)),AD$9*(1-AD$7)^(AD43-1),0)</f>
        <v>0</v>
      </c>
      <c r="AF43" s="116"/>
      <c r="AG43" s="140">
        <f>IF(((AF43&gt;=1)*AND(AF43&lt;=AF$5)),AF$9*(1-AF$7)^(AF43-1),0)</f>
        <v>0</v>
      </c>
      <c r="AH43" s="116"/>
      <c r="AI43" s="262">
        <f>IF(((AH43&gt;=1)*AND(AH43&lt;=AH$5)),AH$9*(1-AH$7)^(AH43-1),0)</f>
        <v>0</v>
      </c>
      <c r="AJ43" s="155"/>
      <c r="AK43" s="156">
        <f t="shared" ref="AK43:AK74" si="3">IF(((AJ43&gt;=1)*AND(AJ43&lt;=AJ$4)),AJ$9*(1-AJ$7)^(AJ43-1),0)</f>
        <v>0</v>
      </c>
      <c r="AL43" s="116"/>
      <c r="AM43" s="140">
        <f t="shared" ref="AM43:AM74" si="4">IF(((AL43&gt;=1)*AND(AL43&lt;=AL$4)),AL$9*(1-AL$7)^(AL43-1),0)</f>
        <v>0</v>
      </c>
      <c r="AN43" s="116"/>
      <c r="AO43" s="140">
        <f t="shared" ref="AO43:AO74" si="5">IF(((AN43&gt;=1)*AND(AN43&lt;=AN$4)),AN$9*(1-AN$7)^(AN43-1),0)</f>
        <v>0</v>
      </c>
      <c r="AP43" s="251"/>
    </row>
    <row r="44" spans="1:46" s="103" customFormat="1" ht="18" customHeight="1" x14ac:dyDescent="0.15">
      <c r="A44" s="112">
        <f>RANK($H44,($H$11:$H$223),0)</f>
        <v>34</v>
      </c>
      <c r="B44" s="168" t="s">
        <v>331</v>
      </c>
      <c r="C44" s="112" t="s">
        <v>116</v>
      </c>
      <c r="D44" s="183">
        <f>LARGE((K44,M44,O44,Q44,S44,U44,W44,Y44,AA44,AE44,AG44),1)</f>
        <v>140.36528948380194</v>
      </c>
      <c r="E44" s="183">
        <f>LARGE((K44,M44,O44,Q44,S44,U44,W44,Y44,AA44,AE44,AG44),2)</f>
        <v>0</v>
      </c>
      <c r="F44" s="183">
        <f>LARGE((K44,M44,O44,Q44,S44,U44,W44,Y44,AA44,AE44,AG44),3)</f>
        <v>0</v>
      </c>
      <c r="G44" s="235"/>
      <c r="H44" s="110">
        <f>SUM(D44:G44)</f>
        <v>140.36528948380194</v>
      </c>
      <c r="I44" s="240"/>
      <c r="J44" s="116">
        <v>31</v>
      </c>
      <c r="K44" s="140">
        <f>IF(((J44&gt;=1)*AND(J44&lt;=J$5)),J$9*(1-J$7)^(J44-1),0)</f>
        <v>140.36528948380194</v>
      </c>
      <c r="L44" s="96"/>
      <c r="M44" s="140">
        <f>IF(((L44&gt;=1)*AND(L44&lt;=L$5)),L$9*(1-L$7)^(L44-1),0)</f>
        <v>0</v>
      </c>
      <c r="N44" s="96"/>
      <c r="O44" s="140">
        <f>IF(((N44&gt;=1)*AND(N44&lt;=N$5)),N$9*(1-N$7)^(N44-1),0)</f>
        <v>0</v>
      </c>
      <c r="P44" s="96"/>
      <c r="Q44" s="140">
        <f>IF(((P44&gt;=1)*AND(P44&lt;=P$5)),P$9*(1-P$7)^(P44-1),0)</f>
        <v>0</v>
      </c>
      <c r="R44" s="116"/>
      <c r="S44" s="140">
        <f>IF(((R44&gt;=1)*AND(R44&lt;=R$5)),R$9*(1-R$7)^(R44-1),0)</f>
        <v>0</v>
      </c>
      <c r="T44" s="116"/>
      <c r="U44" s="140">
        <f>IF(((T44&gt;=1)*AND(T44&lt;=T$5)),T$9*(1-T$7)^(T44-1),0)</f>
        <v>0</v>
      </c>
      <c r="V44" s="116"/>
      <c r="W44" s="140">
        <f>IF(((V44&gt;=1)*AND(V44&lt;=V$5)),V$9*(1-V$7)^(V44-1),0)</f>
        <v>0</v>
      </c>
      <c r="X44" s="116"/>
      <c r="Y44" s="140">
        <f>IF(((X44&gt;=1)*AND(X44&lt;=X$5)),X$9*(1-X$7)^(X44-1),0)</f>
        <v>0</v>
      </c>
      <c r="Z44" s="116"/>
      <c r="AA44" s="140">
        <f>IF(((Z44&gt;=1)*AND(Z44&lt;=Z$5)),Z$9*(1-Z$7)^(Z44-1),0)</f>
        <v>0</v>
      </c>
      <c r="AB44" s="116"/>
      <c r="AC44" s="140">
        <f>IF(((AB44&gt;=1)*AND(AB44&lt;=AB$5)),AB$9*(1-AB$7)^(AB44-1),0)</f>
        <v>0</v>
      </c>
      <c r="AD44" s="116"/>
      <c r="AE44" s="140">
        <f>IF(((AD44&gt;=1)*AND(AD44&lt;=AD$5)),AD$9*(1-AD$7)^(AD44-1),0)</f>
        <v>0</v>
      </c>
      <c r="AF44" s="116"/>
      <c r="AG44" s="140">
        <f>IF(((AF44&gt;=1)*AND(AF44&lt;=AF$5)),AF$9*(1-AF$7)^(AF44-1),0)</f>
        <v>0</v>
      </c>
      <c r="AH44" s="116"/>
      <c r="AI44" s="262">
        <f>IF(((AH44&gt;=1)*AND(AH44&lt;=AH$5)),AH$9*(1-AH$7)^(AH44-1),0)</f>
        <v>0</v>
      </c>
      <c r="AJ44" s="155"/>
      <c r="AK44" s="156">
        <f t="shared" si="3"/>
        <v>0</v>
      </c>
      <c r="AL44" s="116"/>
      <c r="AM44" s="140">
        <f t="shared" si="4"/>
        <v>0</v>
      </c>
      <c r="AN44" s="116"/>
      <c r="AO44" s="140">
        <f t="shared" si="5"/>
        <v>0</v>
      </c>
      <c r="AP44" s="86"/>
      <c r="AQ44" s="153"/>
      <c r="AR44" s="153"/>
      <c r="AS44" s="153"/>
      <c r="AT44" s="153"/>
    </row>
    <row r="45" spans="1:46" s="112" customFormat="1" ht="18" customHeight="1" x14ac:dyDescent="0.2">
      <c r="A45" s="112">
        <f>RANK($H45,($H$11:$H$223),0)</f>
        <v>35</v>
      </c>
      <c r="B45" s="168" t="s">
        <v>430</v>
      </c>
      <c r="C45" s="112" t="s">
        <v>124</v>
      </c>
      <c r="D45" s="183">
        <f>LARGE((K45,M45,O45,Q45,S45,U45,W45,Y45,AA45,AE45,AG45),1)</f>
        <v>136.85615724670689</v>
      </c>
      <c r="E45" s="183">
        <f>LARGE((K45,M45,O45,Q45,S45,U45,W45,Y45,AA45,AE45,AG45),2)</f>
        <v>0</v>
      </c>
      <c r="F45" s="183">
        <f>LARGE((K45,M45,O45,Q45,S45,U45,W45,Y45,AA45,AE45,AG45),3)</f>
        <v>0</v>
      </c>
      <c r="G45" s="235"/>
      <c r="H45" s="110">
        <f>SUM(D45:G45)</f>
        <v>136.85615724670689</v>
      </c>
      <c r="I45" s="240"/>
      <c r="J45" s="116">
        <v>32</v>
      </c>
      <c r="K45" s="140">
        <f>IF(((J45&gt;=1)*AND(J45&lt;=J$5)),J$9*(1-J$7)^(J45-1),0)</f>
        <v>136.85615724670689</v>
      </c>
      <c r="L45" s="96"/>
      <c r="M45" s="140">
        <f>IF(((L45&gt;=1)*AND(L45&lt;=L$5)),L$9*(1-L$7)^(L45-1),0)</f>
        <v>0</v>
      </c>
      <c r="N45" s="96"/>
      <c r="O45" s="140">
        <f>IF(((N45&gt;=1)*AND(N45&lt;=N$5)),N$9*(1-N$7)^(N45-1),0)</f>
        <v>0</v>
      </c>
      <c r="P45" s="96"/>
      <c r="Q45" s="140">
        <f>IF(((P45&gt;=1)*AND(P45&lt;=P$5)),P$9*(1-P$7)^(P45-1),0)</f>
        <v>0</v>
      </c>
      <c r="R45" s="116"/>
      <c r="S45" s="140">
        <f>IF(((R45&gt;=1)*AND(R45&lt;=R$5)),R$9*(1-R$7)^(R45-1),0)</f>
        <v>0</v>
      </c>
      <c r="T45" s="116"/>
      <c r="U45" s="140">
        <f>IF(((T45&gt;=1)*AND(T45&lt;=T$5)),T$9*(1-T$7)^(T45-1),0)</f>
        <v>0</v>
      </c>
      <c r="V45" s="116"/>
      <c r="W45" s="140">
        <f>IF(((V45&gt;=1)*AND(V45&lt;=V$5)),V$9*(1-V$7)^(V45-1),0)</f>
        <v>0</v>
      </c>
      <c r="X45" s="116"/>
      <c r="Y45" s="140">
        <f>IF(((X45&gt;=1)*AND(X45&lt;=X$5)),X$9*(1-X$7)^(X45-1),0)</f>
        <v>0</v>
      </c>
      <c r="Z45" s="116"/>
      <c r="AA45" s="140">
        <f>IF(((Z45&gt;=1)*AND(Z45&lt;=Z$5)),Z$9*(1-Z$7)^(Z45-1),0)</f>
        <v>0</v>
      </c>
      <c r="AB45" s="116"/>
      <c r="AC45" s="140">
        <f>IF(((AB45&gt;=1)*AND(AB45&lt;=AB$5)),AB$9*(1-AB$7)^(AB45-1),0)</f>
        <v>0</v>
      </c>
      <c r="AD45" s="116"/>
      <c r="AE45" s="140">
        <f>IF(((AD45&gt;=1)*AND(AD45&lt;=AD$5)),AD$9*(1-AD$7)^(AD45-1),0)</f>
        <v>0</v>
      </c>
      <c r="AF45" s="116"/>
      <c r="AG45" s="140">
        <f>IF(((AF45&gt;=1)*AND(AF45&lt;=AF$5)),AF$9*(1-AF$7)^(AF45-1),0)</f>
        <v>0</v>
      </c>
      <c r="AH45" s="116"/>
      <c r="AI45" s="262">
        <f>IF(((AH45&gt;=1)*AND(AH45&lt;=AH$5)),AH$9*(1-AH$7)^(AH45-1),0)</f>
        <v>0</v>
      </c>
      <c r="AJ45" s="155"/>
      <c r="AK45" s="156">
        <f t="shared" si="3"/>
        <v>0</v>
      </c>
      <c r="AL45" s="116"/>
      <c r="AM45" s="140">
        <f t="shared" si="4"/>
        <v>0</v>
      </c>
      <c r="AN45" s="116"/>
      <c r="AO45" s="140">
        <f t="shared" si="5"/>
        <v>0</v>
      </c>
      <c r="AP45" s="251"/>
    </row>
    <row r="46" spans="1:46" s="112" customFormat="1" ht="18" customHeight="1" x14ac:dyDescent="0.15">
      <c r="A46" s="112">
        <f>RANK($H46,($H$11:$H$223),0)</f>
        <v>36</v>
      </c>
      <c r="B46" s="169" t="s">
        <v>348</v>
      </c>
      <c r="C46" s="163" t="s">
        <v>67</v>
      </c>
      <c r="D46" s="183">
        <f>LARGE((K46,M46,O46,Q46,S46,U46,W46,Y46,AA46,AE46,AG46),1)</f>
        <v>133.43475331553924</v>
      </c>
      <c r="E46" s="183">
        <f>LARGE((K46,M46,O46,Q46,S46,U46,W46,Y46,AA46,AE46,AG46),2)</f>
        <v>0</v>
      </c>
      <c r="F46" s="183">
        <f>LARGE((K46,M46,O46,Q46,S46,U46,W46,Y46,AA46,AE46,AG46),3)</f>
        <v>0</v>
      </c>
      <c r="G46" s="235"/>
      <c r="H46" s="110">
        <f>SUM(D46:G46)</f>
        <v>133.43475331553924</v>
      </c>
      <c r="I46" s="240"/>
      <c r="J46" s="116">
        <v>33</v>
      </c>
      <c r="K46" s="140">
        <f>IF(((J46&gt;=1)*AND(J46&lt;=J$5)),J$9*(1-J$7)^(J46-1),0)</f>
        <v>133.43475331553924</v>
      </c>
      <c r="L46" s="96"/>
      <c r="M46" s="140">
        <f>IF(((L46&gt;=1)*AND(L46&lt;=L$5)),L$9*(1-L$7)^(L46-1),0)</f>
        <v>0</v>
      </c>
      <c r="N46" s="96"/>
      <c r="O46" s="140">
        <f>IF(((N46&gt;=1)*AND(N46&lt;=N$5)),N$9*(1-N$7)^(N46-1),0)</f>
        <v>0</v>
      </c>
      <c r="P46" s="96"/>
      <c r="Q46" s="140">
        <f>IF(((P46&gt;=1)*AND(P46&lt;=P$5)),P$9*(1-P$7)^(P46-1),0)</f>
        <v>0</v>
      </c>
      <c r="R46" s="116"/>
      <c r="S46" s="140">
        <f>IF(((R46&gt;=1)*AND(R46&lt;=R$5)),R$9*(1-R$7)^(R46-1),0)</f>
        <v>0</v>
      </c>
      <c r="T46" s="116"/>
      <c r="U46" s="140">
        <f>IF(((T46&gt;=1)*AND(T46&lt;=T$5)),T$9*(1-T$7)^(T46-1),0)</f>
        <v>0</v>
      </c>
      <c r="V46" s="116"/>
      <c r="W46" s="140">
        <f>IF(((V46&gt;=1)*AND(V46&lt;=V$5)),V$9*(1-V$7)^(V46-1),0)</f>
        <v>0</v>
      </c>
      <c r="X46" s="116"/>
      <c r="Y46" s="140">
        <f>IF(((X46&gt;=1)*AND(X46&lt;=X$5)),X$9*(1-X$7)^(X46-1),0)</f>
        <v>0</v>
      </c>
      <c r="Z46" s="116"/>
      <c r="AA46" s="140">
        <f>IF(((Z46&gt;=1)*AND(Z46&lt;=Z$5)),Z$9*(1-Z$7)^(Z46-1),0)</f>
        <v>0</v>
      </c>
      <c r="AB46" s="116"/>
      <c r="AC46" s="140">
        <f>IF(((AB46&gt;=1)*AND(AB46&lt;=AB$5)),AB$9*(1-AB$7)^(AB46-1),0)</f>
        <v>0</v>
      </c>
      <c r="AD46" s="116"/>
      <c r="AE46" s="140">
        <f>IF(((AD46&gt;=1)*AND(AD46&lt;=AD$5)),AD$9*(1-AD$7)^(AD46-1),0)</f>
        <v>0</v>
      </c>
      <c r="AF46" s="116"/>
      <c r="AG46" s="140">
        <f>IF(((AF46&gt;=1)*AND(AF46&lt;=AF$5)),AF$9*(1-AF$7)^(AF46-1),0)</f>
        <v>0</v>
      </c>
      <c r="AH46" s="116"/>
      <c r="AI46" s="262">
        <f>IF(((AH46&gt;=1)*AND(AH46&lt;=AH$5)),AH$9*(1-AH$7)^(AH46-1),0)</f>
        <v>0</v>
      </c>
      <c r="AJ46" s="155"/>
      <c r="AK46" s="156">
        <f t="shared" si="3"/>
        <v>0</v>
      </c>
      <c r="AL46" s="116"/>
      <c r="AM46" s="140">
        <f t="shared" si="4"/>
        <v>0</v>
      </c>
      <c r="AN46" s="116"/>
      <c r="AO46" s="140">
        <f t="shared" si="5"/>
        <v>0</v>
      </c>
      <c r="AP46" s="251"/>
    </row>
    <row r="47" spans="1:46" s="112" customFormat="1" ht="18" customHeight="1" x14ac:dyDescent="0.15">
      <c r="A47" s="112">
        <f>RANK($H47,($H$11:$H$223),0)</f>
        <v>37</v>
      </c>
      <c r="B47" s="168" t="s">
        <v>382</v>
      </c>
      <c r="C47" s="112" t="s">
        <v>124</v>
      </c>
      <c r="D47" s="183">
        <f>LARGE((K47,M47,O47,Q47,S47,U47,W47,Y47,AA47,AE47,AG47),1)</f>
        <v>130.09888448265076</v>
      </c>
      <c r="E47" s="183">
        <f>LARGE((K47,M47,O47,Q47,S47,U47,W47,Y47,AA47,AE47,AG47),2)</f>
        <v>0</v>
      </c>
      <c r="F47" s="183">
        <f>LARGE((K47,M47,O47,Q47,S47,U47,W47,Y47,AA47,AE47,AG47),3)</f>
        <v>0</v>
      </c>
      <c r="G47" s="235"/>
      <c r="H47" s="110">
        <f>SUM(D47:G47)</f>
        <v>130.09888448265076</v>
      </c>
      <c r="I47" s="240"/>
      <c r="J47" s="116">
        <v>34</v>
      </c>
      <c r="K47" s="140">
        <f>IF(((J47&gt;=1)*AND(J47&lt;=J$5)),J$9*(1-J$7)^(J47-1),0)</f>
        <v>130.09888448265076</v>
      </c>
      <c r="L47" s="96"/>
      <c r="M47" s="140">
        <f>IF(((L47&gt;=1)*AND(L47&lt;=L$5)),L$9*(1-L$7)^(L47-1),0)</f>
        <v>0</v>
      </c>
      <c r="N47" s="96"/>
      <c r="O47" s="140">
        <f>IF(((N47&gt;=1)*AND(N47&lt;=N$5)),N$9*(1-N$7)^(N47-1),0)</f>
        <v>0</v>
      </c>
      <c r="P47" s="96"/>
      <c r="Q47" s="140">
        <f>IF(((P47&gt;=1)*AND(P47&lt;=P$5)),P$9*(1-P$7)^(P47-1),0)</f>
        <v>0</v>
      </c>
      <c r="R47" s="116"/>
      <c r="S47" s="140">
        <f>IF(((R47&gt;=1)*AND(R47&lt;=R$5)),R$9*(1-R$7)^(R47-1),0)</f>
        <v>0</v>
      </c>
      <c r="T47" s="116"/>
      <c r="U47" s="140">
        <f>IF(((T47&gt;=1)*AND(T47&lt;=T$5)),T$9*(1-T$7)^(T47-1),0)</f>
        <v>0</v>
      </c>
      <c r="V47" s="116"/>
      <c r="W47" s="140">
        <f>IF(((V47&gt;=1)*AND(V47&lt;=V$5)),V$9*(1-V$7)^(V47-1),0)</f>
        <v>0</v>
      </c>
      <c r="X47" s="116"/>
      <c r="Y47" s="140">
        <f>IF(((X47&gt;=1)*AND(X47&lt;=X$5)),X$9*(1-X$7)^(X47-1),0)</f>
        <v>0</v>
      </c>
      <c r="Z47" s="116"/>
      <c r="AA47" s="140">
        <f>IF(((Z47&gt;=1)*AND(Z47&lt;=Z$5)),Z$9*(1-Z$7)^(Z47-1),0)</f>
        <v>0</v>
      </c>
      <c r="AB47" s="116"/>
      <c r="AC47" s="140">
        <f>IF(((AB47&gt;=1)*AND(AB47&lt;=AB$5)),AB$9*(1-AB$7)^(AB47-1),0)</f>
        <v>0</v>
      </c>
      <c r="AD47" s="116"/>
      <c r="AE47" s="140">
        <f>IF(((AD47&gt;=1)*AND(AD47&lt;=AD$5)),AD$9*(1-AD$7)^(AD47-1),0)</f>
        <v>0</v>
      </c>
      <c r="AF47" s="116"/>
      <c r="AG47" s="140">
        <f>IF(((AF47&gt;=1)*AND(AF47&lt;=AF$5)),AF$9*(1-AF$7)^(AF47-1),0)</f>
        <v>0</v>
      </c>
      <c r="AH47" s="116"/>
      <c r="AI47" s="262">
        <f>IF(((AH47&gt;=1)*AND(AH47&lt;=AH$5)),AH$9*(1-AH$7)^(AH47-1),0)</f>
        <v>0</v>
      </c>
      <c r="AJ47" s="155"/>
      <c r="AK47" s="156">
        <f t="shared" si="3"/>
        <v>0</v>
      </c>
      <c r="AL47" s="116"/>
      <c r="AM47" s="140">
        <f t="shared" si="4"/>
        <v>0</v>
      </c>
      <c r="AN47" s="116"/>
      <c r="AO47" s="140">
        <f t="shared" si="5"/>
        <v>0</v>
      </c>
      <c r="AP47" s="154"/>
    </row>
    <row r="48" spans="1:46" s="112" customFormat="1" ht="18" customHeight="1" x14ac:dyDescent="0.15">
      <c r="A48" s="112">
        <f>RANK($H48,($H$11:$H$223),0)</f>
        <v>38</v>
      </c>
      <c r="B48" s="168" t="s">
        <v>431</v>
      </c>
      <c r="C48" s="112" t="s">
        <v>124</v>
      </c>
      <c r="D48" s="183">
        <f>LARGE((K48,M48,O48,Q48,S48,U48,W48,Y48,AA48,AE48,AG48),1)</f>
        <v>126.84641237058447</v>
      </c>
      <c r="E48" s="183">
        <f>LARGE((K48,M48,O48,Q48,S48,U48,W48,Y48,AA48,AE48,AG48),2)</f>
        <v>0</v>
      </c>
      <c r="F48" s="183">
        <f>LARGE((K48,M48,O48,Q48,S48,U48,W48,Y48,AA48,AE48,AG48),3)</f>
        <v>0</v>
      </c>
      <c r="G48" s="235"/>
      <c r="H48" s="110">
        <f>SUM(D48:G48)</f>
        <v>126.84641237058447</v>
      </c>
      <c r="I48" s="240"/>
      <c r="J48" s="116">
        <v>35</v>
      </c>
      <c r="K48" s="140">
        <f>IF(((J48&gt;=1)*AND(J48&lt;=J$5)),J$9*(1-J$7)^(J48-1),0)</f>
        <v>126.84641237058447</v>
      </c>
      <c r="L48" s="96"/>
      <c r="M48" s="140">
        <f>IF(((L48&gt;=1)*AND(L48&lt;=L$5)),L$9*(1-L$7)^(L48-1),0)</f>
        <v>0</v>
      </c>
      <c r="N48" s="96"/>
      <c r="O48" s="140">
        <f>IF(((N48&gt;=1)*AND(N48&lt;=N$5)),N$9*(1-N$7)^(N48-1),0)</f>
        <v>0</v>
      </c>
      <c r="P48" s="96"/>
      <c r="Q48" s="140">
        <f>IF(((P48&gt;=1)*AND(P48&lt;=P$5)),P$9*(1-P$7)^(P48-1),0)</f>
        <v>0</v>
      </c>
      <c r="R48" s="116"/>
      <c r="S48" s="140">
        <f>IF(((R48&gt;=1)*AND(R48&lt;=R$5)),R$9*(1-R$7)^(R48-1),0)</f>
        <v>0</v>
      </c>
      <c r="T48" s="116"/>
      <c r="U48" s="140">
        <f>IF(((T48&gt;=1)*AND(T48&lt;=T$5)),T$9*(1-T$7)^(T48-1),0)</f>
        <v>0</v>
      </c>
      <c r="V48" s="116"/>
      <c r="W48" s="140">
        <f>IF(((V48&gt;=1)*AND(V48&lt;=V$5)),V$9*(1-V$7)^(V48-1),0)</f>
        <v>0</v>
      </c>
      <c r="X48" s="116"/>
      <c r="Y48" s="140">
        <f>IF(((X48&gt;=1)*AND(X48&lt;=X$5)),X$9*(1-X$7)^(X48-1),0)</f>
        <v>0</v>
      </c>
      <c r="Z48" s="116"/>
      <c r="AA48" s="140">
        <f>IF(((Z48&gt;=1)*AND(Z48&lt;=Z$5)),Z$9*(1-Z$7)^(Z48-1),0)</f>
        <v>0</v>
      </c>
      <c r="AB48" s="116"/>
      <c r="AC48" s="140">
        <f>IF(((AB48&gt;=1)*AND(AB48&lt;=AB$5)),AB$9*(1-AB$7)^(AB48-1),0)</f>
        <v>0</v>
      </c>
      <c r="AD48" s="116"/>
      <c r="AE48" s="140">
        <f>IF(((AD48&gt;=1)*AND(AD48&lt;=AD$5)),AD$9*(1-AD$7)^(AD48-1),0)</f>
        <v>0</v>
      </c>
      <c r="AF48" s="116"/>
      <c r="AG48" s="140">
        <f>IF(((AF48&gt;=1)*AND(AF48&lt;=AF$5)),AF$9*(1-AF$7)^(AF48-1),0)</f>
        <v>0</v>
      </c>
      <c r="AH48" s="116"/>
      <c r="AI48" s="262">
        <f>IF(((AH48&gt;=1)*AND(AH48&lt;=AH$5)),AH$9*(1-AH$7)^(AH48-1),0)</f>
        <v>0</v>
      </c>
      <c r="AJ48" s="116"/>
      <c r="AK48" s="140">
        <f t="shared" si="3"/>
        <v>0</v>
      </c>
      <c r="AL48" s="116"/>
      <c r="AM48" s="140">
        <f t="shared" si="4"/>
        <v>0</v>
      </c>
      <c r="AN48" s="116"/>
      <c r="AO48" s="140">
        <f t="shared" si="5"/>
        <v>0</v>
      </c>
      <c r="AP48" s="111"/>
      <c r="AQ48" s="163"/>
      <c r="AR48" s="163"/>
      <c r="AS48" s="163"/>
      <c r="AT48" s="163"/>
    </row>
    <row r="49" spans="1:46" s="112" customFormat="1" ht="18" customHeight="1" x14ac:dyDescent="0.2">
      <c r="A49" s="112">
        <f>RANK($H49,($H$11:$H$223),0)</f>
        <v>39</v>
      </c>
      <c r="B49" s="168" t="s">
        <v>463</v>
      </c>
      <c r="C49" s="112" t="s">
        <v>67</v>
      </c>
      <c r="D49" s="183">
        <f>LARGE((K49,M49,O49,Q49,S49,U49,W49,Y49,AA49,AE49,AG49),1)</f>
        <v>0</v>
      </c>
      <c r="E49" s="183">
        <f>LARGE((K49,M49,O49,Q49,S49,U49,W49,Y49,AA49,AE49,AG49),2)</f>
        <v>0</v>
      </c>
      <c r="F49" s="183">
        <f>LARGE((K49,M49,O49,Q49,S49,U49,W49,Y49,AA49,AE49,AG49),3)</f>
        <v>0</v>
      </c>
      <c r="G49" s="235"/>
      <c r="H49" s="110">
        <f>SUM(D49:G49)</f>
        <v>0</v>
      </c>
      <c r="I49" s="240"/>
      <c r="J49" s="116"/>
      <c r="K49" s="140">
        <f>IF(((J49&gt;=1)*AND(J49&lt;=J$5)),J$9*(1-J$7)^(J49-1),0)</f>
        <v>0</v>
      </c>
      <c r="L49" s="96"/>
      <c r="M49" s="140">
        <f>IF(((L49&gt;=1)*AND(L49&lt;=L$5)),L$9*(1-L$7)^(L49-1),0)</f>
        <v>0</v>
      </c>
      <c r="N49" s="96"/>
      <c r="O49" s="140">
        <f>IF(((N49&gt;=1)*AND(N49&lt;=N$5)),N$9*(1-N$7)^(N49-1),0)</f>
        <v>0</v>
      </c>
      <c r="P49" s="96"/>
      <c r="Q49" s="140">
        <f>IF(((P49&gt;=1)*AND(P49&lt;=P$5)),P$9*(1-P$7)^(P49-1),0)</f>
        <v>0</v>
      </c>
      <c r="R49" s="116">
        <v>19</v>
      </c>
      <c r="S49" s="140">
        <f>IF(((R49&gt;=1)*AND(R49&lt;=R$5)),R$9*(1-R$7)^(R49-1),0)</f>
        <v>0</v>
      </c>
      <c r="T49" s="116">
        <v>22</v>
      </c>
      <c r="U49" s="140">
        <f>IF(((T49&gt;=1)*AND(T49&lt;=T$5)),T$9*(1-T$7)^(T49-1),0)</f>
        <v>0</v>
      </c>
      <c r="V49" s="116">
        <v>15</v>
      </c>
      <c r="W49" s="140">
        <f>IF(((V49&gt;=1)*AND(V49&lt;=V$5)),V$9*(1-V$7)^(V49-1),0)</f>
        <v>0</v>
      </c>
      <c r="X49" s="116"/>
      <c r="Y49" s="140">
        <f>IF(((X49&gt;=1)*AND(X49&lt;=X$5)),X$9*(1-X$7)^(X49-1),0)</f>
        <v>0</v>
      </c>
      <c r="Z49" s="116"/>
      <c r="AA49" s="140">
        <f>IF(((Z49&gt;=1)*AND(Z49&lt;=Z$5)),Z$9*(1-Z$7)^(Z49-1),0)</f>
        <v>0</v>
      </c>
      <c r="AB49" s="116"/>
      <c r="AC49" s="140">
        <f>IF(((AB49&gt;=1)*AND(AB49&lt;=AB$5)),AB$9*(1-AB$7)^(AB49-1),0)</f>
        <v>0</v>
      </c>
      <c r="AD49" s="116"/>
      <c r="AE49" s="140">
        <f>IF(((AD49&gt;=1)*AND(AD49&lt;=AD$5)),AD$9*(1-AD$7)^(AD49-1),0)</f>
        <v>0</v>
      </c>
      <c r="AF49" s="116"/>
      <c r="AG49" s="140">
        <f>IF(((AF49&gt;=1)*AND(AF49&lt;=AF$5)),AF$9*(1-AF$7)^(AF49-1),0)</f>
        <v>0</v>
      </c>
      <c r="AH49" s="116"/>
      <c r="AI49" s="262">
        <f>IF(((AH49&gt;=1)*AND(AH49&lt;=AH$5)),AH$9*(1-AH$7)^(AH49-1),0)</f>
        <v>0</v>
      </c>
      <c r="AJ49" s="155"/>
      <c r="AK49" s="156">
        <f t="shared" si="3"/>
        <v>0</v>
      </c>
      <c r="AL49" s="116"/>
      <c r="AM49" s="140">
        <f t="shared" si="4"/>
        <v>0</v>
      </c>
      <c r="AN49" s="116"/>
      <c r="AO49" s="140">
        <f t="shared" si="5"/>
        <v>0</v>
      </c>
      <c r="AP49" s="111"/>
    </row>
    <row r="50" spans="1:46" s="112" customFormat="1" ht="18" customHeight="1" x14ac:dyDescent="0.2">
      <c r="A50" s="112">
        <f>RANK($H50,($H$11:$H$223),0)</f>
        <v>39</v>
      </c>
      <c r="B50" s="168" t="s">
        <v>89</v>
      </c>
      <c r="C50" s="112" t="s">
        <v>69</v>
      </c>
      <c r="D50" s="183">
        <f>LARGE((K50,M50,O50,Q50,S50,U50,W50,Y50,AA50,AE50,AG50),1)</f>
        <v>0</v>
      </c>
      <c r="E50" s="183">
        <f>LARGE((K50,M50,O50,Q50,S50,U50,W50,Y50,AA50,AE50,AG50),2)</f>
        <v>0</v>
      </c>
      <c r="F50" s="183">
        <f>LARGE((K50,M50,O50,Q50,S50,U50,W50,Y50,AA50,AE50,AG50),3)</f>
        <v>0</v>
      </c>
      <c r="G50" s="235"/>
      <c r="H50" s="110">
        <f>SUM(D50:G50)</f>
        <v>0</v>
      </c>
      <c r="I50" s="240"/>
      <c r="J50" s="116"/>
      <c r="K50" s="140">
        <f>IF(((J50&gt;=1)*AND(J50&lt;=J$5)),J$9*(1-J$7)^(J50-1),0)</f>
        <v>0</v>
      </c>
      <c r="L50" s="96"/>
      <c r="M50" s="140">
        <f>IF(((L50&gt;=1)*AND(L50&lt;=L$5)),L$9*(1-L$7)^(L50-1),0)</f>
        <v>0</v>
      </c>
      <c r="N50" s="96"/>
      <c r="O50" s="140">
        <f>IF(((N50&gt;=1)*AND(N50&lt;=N$5)),N$9*(1-N$7)^(N50-1),0)</f>
        <v>0</v>
      </c>
      <c r="P50" s="96"/>
      <c r="Q50" s="140">
        <f>IF(((P50&gt;=1)*AND(P50&lt;=P$5)),P$9*(1-P$7)^(P50-1),0)</f>
        <v>0</v>
      </c>
      <c r="R50" s="116"/>
      <c r="S50" s="140">
        <f>IF(((R50&gt;=1)*AND(R50&lt;=R$5)),R$9*(1-R$7)^(R50-1),0)</f>
        <v>0</v>
      </c>
      <c r="T50" s="116"/>
      <c r="U50" s="140">
        <f>IF(((T50&gt;=1)*AND(T50&lt;=T$5)),T$9*(1-T$7)^(T50-1),0)</f>
        <v>0</v>
      </c>
      <c r="V50" s="116"/>
      <c r="W50" s="140">
        <f>IF(((V50&gt;=1)*AND(V50&lt;=V$5)),V$9*(1-V$7)^(V50-1),0)</f>
        <v>0</v>
      </c>
      <c r="X50" s="116"/>
      <c r="Y50" s="140">
        <f>IF(((X50&gt;=1)*AND(X50&lt;=X$5)),X$9*(1-X$7)^(X50-1),0)</f>
        <v>0</v>
      </c>
      <c r="Z50" s="116"/>
      <c r="AA50" s="140">
        <f>IF(((Z50&gt;=1)*AND(Z50&lt;=Z$5)),Z$9*(1-Z$7)^(Z50-1),0)</f>
        <v>0</v>
      </c>
      <c r="AB50" s="116"/>
      <c r="AC50" s="140">
        <f>IF(((AB50&gt;=1)*AND(AB50&lt;=AB$5)),AB$9*(1-AB$7)^(AB50-1),0)</f>
        <v>0</v>
      </c>
      <c r="AD50" s="116"/>
      <c r="AE50" s="140">
        <f>IF(((AD50&gt;=1)*AND(AD50&lt;=AD$5)),AD$9*(1-AD$7)^(AD50-1),0)</f>
        <v>0</v>
      </c>
      <c r="AF50" s="116"/>
      <c r="AG50" s="140">
        <f>IF(((AF50&gt;=1)*AND(AF50&lt;=AF$5)),AF$9*(1-AF$7)^(AF50-1),0)</f>
        <v>0</v>
      </c>
      <c r="AH50" s="116"/>
      <c r="AI50" s="262">
        <f>IF(((AH50&gt;=1)*AND(AH50&lt;=AH$5)),AH$9*(1-AH$7)^(AH50-1),0)</f>
        <v>0</v>
      </c>
      <c r="AJ50" s="155"/>
      <c r="AK50" s="156">
        <f t="shared" si="3"/>
        <v>0</v>
      </c>
      <c r="AL50" s="116"/>
      <c r="AM50" s="140">
        <f t="shared" si="4"/>
        <v>0</v>
      </c>
      <c r="AN50" s="116"/>
      <c r="AO50" s="140">
        <f t="shared" si="5"/>
        <v>0</v>
      </c>
      <c r="AP50" s="111"/>
    </row>
    <row r="51" spans="1:46" ht="18" customHeight="1" x14ac:dyDescent="0.15">
      <c r="A51" s="112">
        <f>RANK($H51,($H$11:$H$223),0)</f>
        <v>39</v>
      </c>
      <c r="B51" s="168" t="s">
        <v>85</v>
      </c>
      <c r="C51" s="112" t="s">
        <v>69</v>
      </c>
      <c r="D51" s="183">
        <f>LARGE((K51,M51,O51,Q51,S51,U51,W51,Y51,AA51,AE51,AG51),1)</f>
        <v>0</v>
      </c>
      <c r="E51" s="183">
        <f>LARGE((K51,M51,O51,Q51,S51,U51,W51,Y51,AA51,AE51,AG51),2)</f>
        <v>0</v>
      </c>
      <c r="F51" s="183">
        <f>LARGE((K51,M51,O51,Q51,S51,U51,W51,Y51,AA51,AE51,AG51),3)</f>
        <v>0</v>
      </c>
      <c r="G51" s="235"/>
      <c r="H51" s="110">
        <f>SUM(D51:G51)</f>
        <v>0</v>
      </c>
      <c r="I51" s="240"/>
      <c r="J51" s="116"/>
      <c r="K51" s="140">
        <f>IF(((J51&gt;=1)*AND(J51&lt;=J$5)),J$9*(1-J$7)^(J51-1),0)</f>
        <v>0</v>
      </c>
      <c r="L51" s="96"/>
      <c r="M51" s="140">
        <f>IF(((L51&gt;=1)*AND(L51&lt;=L$5)),L$9*(1-L$7)^(L51-1),0)</f>
        <v>0</v>
      </c>
      <c r="N51" s="96"/>
      <c r="O51" s="140">
        <f>IF(((N51&gt;=1)*AND(N51&lt;=N$5)),N$9*(1-N$7)^(N51-1),0)</f>
        <v>0</v>
      </c>
      <c r="P51" s="96"/>
      <c r="Q51" s="140">
        <f>IF(((P51&gt;=1)*AND(P51&lt;=P$5)),P$9*(1-P$7)^(P51-1),0)</f>
        <v>0</v>
      </c>
      <c r="R51" s="116"/>
      <c r="S51" s="140">
        <f>IF(((R51&gt;=1)*AND(R51&lt;=R$5)),R$9*(1-R$7)^(R51-1),0)</f>
        <v>0</v>
      </c>
      <c r="T51" s="116"/>
      <c r="U51" s="140">
        <f>IF(((T51&gt;=1)*AND(T51&lt;=T$5)),T$9*(1-T$7)^(T51-1),0)</f>
        <v>0</v>
      </c>
      <c r="V51" s="116"/>
      <c r="W51" s="140">
        <f>IF(((V51&gt;=1)*AND(V51&lt;=V$5)),V$9*(1-V$7)^(V51-1),0)</f>
        <v>0</v>
      </c>
      <c r="X51" s="116"/>
      <c r="Y51" s="140">
        <f>IF(((X51&gt;=1)*AND(X51&lt;=X$5)),X$9*(1-X$7)^(X51-1),0)</f>
        <v>0</v>
      </c>
      <c r="Z51" s="116"/>
      <c r="AA51" s="140">
        <f>IF(((Z51&gt;=1)*AND(Z51&lt;=Z$5)),Z$9*(1-Z$7)^(Z51-1),0)</f>
        <v>0</v>
      </c>
      <c r="AB51" s="116"/>
      <c r="AC51" s="140">
        <f>IF(((AB51&gt;=1)*AND(AB51&lt;=AB$5)),AB$9*(1-AB$7)^(AB51-1),0)</f>
        <v>0</v>
      </c>
      <c r="AD51" s="116"/>
      <c r="AE51" s="140">
        <f>IF(((AD51&gt;=1)*AND(AD51&lt;=AD$5)),AD$9*(1-AD$7)^(AD51-1),0)</f>
        <v>0</v>
      </c>
      <c r="AF51" s="116"/>
      <c r="AG51" s="140">
        <f>IF(((AF51&gt;=1)*AND(AF51&lt;=AF$5)),AF$9*(1-AF$7)^(AF51-1),0)</f>
        <v>0</v>
      </c>
      <c r="AH51" s="116"/>
      <c r="AI51" s="262">
        <f>IF(((AH51&gt;=1)*AND(AH51&lt;=AH$5)),AH$9*(1-AH$7)^(AH51-1),0)</f>
        <v>0</v>
      </c>
      <c r="AJ51" s="116"/>
      <c r="AK51" s="140">
        <f t="shared" si="3"/>
        <v>0</v>
      </c>
      <c r="AL51" s="116"/>
      <c r="AM51" s="140">
        <f t="shared" si="4"/>
        <v>0</v>
      </c>
      <c r="AN51" s="116"/>
      <c r="AO51" s="140">
        <f t="shared" si="5"/>
        <v>0</v>
      </c>
      <c r="AP51" s="153"/>
      <c r="AQ51" s="153"/>
      <c r="AR51" s="153"/>
      <c r="AS51" s="153"/>
      <c r="AT51" s="153"/>
    </row>
    <row r="52" spans="1:46" s="112" customFormat="1" ht="18" customHeight="1" x14ac:dyDescent="0.15">
      <c r="A52" s="112">
        <f>RANK($H52,($H$11:$H$223),0)</f>
        <v>39</v>
      </c>
      <c r="B52" s="169" t="s">
        <v>94</v>
      </c>
      <c r="C52" s="163" t="s">
        <v>65</v>
      </c>
      <c r="D52" s="183">
        <f>LARGE((K52,M52,O52,Q52,S52,U52,W52,Y52,AA52,AE52,AG52),1)</f>
        <v>0</v>
      </c>
      <c r="E52" s="183">
        <f>LARGE((K52,M52,O52,Q52,S52,U52,W52,Y52,AA52,AE52,AG52),2)</f>
        <v>0</v>
      </c>
      <c r="F52" s="183">
        <f>LARGE((K52,M52,O52,Q52,S52,U52,W52,Y52,AA52,AE52,AG52),3)</f>
        <v>0</v>
      </c>
      <c r="G52" s="235"/>
      <c r="H52" s="110">
        <f>SUM(D52:G52)</f>
        <v>0</v>
      </c>
      <c r="I52" s="240"/>
      <c r="J52" s="116"/>
      <c r="K52" s="140">
        <f>IF(((J52&gt;=1)*AND(J52&lt;=J$5)),J$9*(1-J$7)^(J52-1),0)</f>
        <v>0</v>
      </c>
      <c r="L52" s="96"/>
      <c r="M52" s="140">
        <f>IF(((L52&gt;=1)*AND(L52&lt;=L$5)),L$9*(1-L$7)^(L52-1),0)</f>
        <v>0</v>
      </c>
      <c r="N52" s="96"/>
      <c r="O52" s="140">
        <f>IF(((N52&gt;=1)*AND(N52&lt;=N$5)),N$9*(1-N$7)^(N52-1),0)</f>
        <v>0</v>
      </c>
      <c r="P52" s="96"/>
      <c r="Q52" s="140">
        <f>IF(((P52&gt;=1)*AND(P52&lt;=P$5)),P$9*(1-P$7)^(P52-1),0)</f>
        <v>0</v>
      </c>
      <c r="R52" s="116"/>
      <c r="S52" s="140">
        <f>IF(((R52&gt;=1)*AND(R52&lt;=R$5)),R$9*(1-R$7)^(R52-1),0)</f>
        <v>0</v>
      </c>
      <c r="T52" s="116"/>
      <c r="U52" s="140">
        <f>IF(((T52&gt;=1)*AND(T52&lt;=T$5)),T$9*(1-T$7)^(T52-1),0)</f>
        <v>0</v>
      </c>
      <c r="V52" s="116"/>
      <c r="W52" s="140">
        <f>IF(((V52&gt;=1)*AND(V52&lt;=V$5)),V$9*(1-V$7)^(V52-1),0)</f>
        <v>0</v>
      </c>
      <c r="X52" s="116"/>
      <c r="Y52" s="140">
        <f>IF(((X52&gt;=1)*AND(X52&lt;=X$5)),X$9*(1-X$7)^(X52-1),0)</f>
        <v>0</v>
      </c>
      <c r="Z52" s="116"/>
      <c r="AA52" s="140">
        <f>IF(((Z52&gt;=1)*AND(Z52&lt;=Z$5)),Z$9*(1-Z$7)^(Z52-1),0)</f>
        <v>0</v>
      </c>
      <c r="AB52" s="116"/>
      <c r="AC52" s="140">
        <f>IF(((AB52&gt;=1)*AND(AB52&lt;=AB$5)),AB$9*(1-AB$7)^(AB52-1),0)</f>
        <v>0</v>
      </c>
      <c r="AD52" s="116"/>
      <c r="AE52" s="140">
        <f>IF(((AD52&gt;=1)*AND(AD52&lt;=AD$5)),AD$9*(1-AD$7)^(AD52-1),0)</f>
        <v>0</v>
      </c>
      <c r="AF52" s="116"/>
      <c r="AG52" s="140">
        <f>IF(((AF52&gt;=1)*AND(AF52&lt;=AF$5)),AF$9*(1-AF$7)^(AF52-1),0)</f>
        <v>0</v>
      </c>
      <c r="AH52" s="116"/>
      <c r="AI52" s="262">
        <f>IF(((AH52&gt;=1)*AND(AH52&lt;=AH$5)),AH$9*(1-AH$7)^(AH52-1),0)</f>
        <v>0</v>
      </c>
      <c r="AJ52" s="155"/>
      <c r="AK52" s="156">
        <f t="shared" si="3"/>
        <v>0</v>
      </c>
      <c r="AL52" s="116"/>
      <c r="AM52" s="140">
        <f t="shared" si="4"/>
        <v>0</v>
      </c>
      <c r="AN52" s="116"/>
      <c r="AO52" s="140">
        <f t="shared" si="5"/>
        <v>0</v>
      </c>
      <c r="AP52" s="111"/>
    </row>
    <row r="53" spans="1:46" s="112" customFormat="1" ht="18" customHeight="1" x14ac:dyDescent="0.15">
      <c r="A53" s="112">
        <f>RANK($H53,($H$11:$H$223),0)</f>
        <v>39</v>
      </c>
      <c r="B53" s="101" t="s">
        <v>204</v>
      </c>
      <c r="C53" s="98" t="s">
        <v>65</v>
      </c>
      <c r="D53" s="183">
        <f>LARGE((K53,M53,O53,Q53,S53,U53,W53,Y53,AA53,AE53,AG53),1)</f>
        <v>0</v>
      </c>
      <c r="E53" s="183">
        <f>LARGE((K53,M53,O53,Q53,S53,U53,W53,Y53,AA53,AE53,AG53),2)</f>
        <v>0</v>
      </c>
      <c r="F53" s="183">
        <f>LARGE((K53,M53,O53,Q53,S53,U53,W53,Y53,AA53,AE53,AG53),3)</f>
        <v>0</v>
      </c>
      <c r="G53" s="235"/>
      <c r="H53" s="110">
        <f>SUM(D53:G53)</f>
        <v>0</v>
      </c>
      <c r="I53" s="240"/>
      <c r="J53" s="116"/>
      <c r="K53" s="140">
        <f>IF(((J53&gt;=1)*AND(J53&lt;=J$5)),J$9*(1-J$7)^(J53-1),0)</f>
        <v>0</v>
      </c>
      <c r="L53" s="96"/>
      <c r="M53" s="140">
        <f>IF(((L53&gt;=1)*AND(L53&lt;=L$5)),L$9*(1-L$7)^(L53-1),0)</f>
        <v>0</v>
      </c>
      <c r="N53" s="96"/>
      <c r="O53" s="140">
        <f>IF(((N53&gt;=1)*AND(N53&lt;=N$5)),N$9*(1-N$7)^(N53-1),0)</f>
        <v>0</v>
      </c>
      <c r="P53" s="96"/>
      <c r="Q53" s="140">
        <f>IF(((P53&gt;=1)*AND(P53&lt;=P$5)),P$9*(1-P$7)^(P53-1),0)</f>
        <v>0</v>
      </c>
      <c r="R53" s="116"/>
      <c r="S53" s="140">
        <f>IF(((R53&gt;=1)*AND(R53&lt;=R$5)),R$9*(1-R$7)^(R53-1),0)</f>
        <v>0</v>
      </c>
      <c r="T53" s="116"/>
      <c r="U53" s="140">
        <f>IF(((T53&gt;=1)*AND(T53&lt;=T$5)),T$9*(1-T$7)^(T53-1),0)</f>
        <v>0</v>
      </c>
      <c r="V53" s="116"/>
      <c r="W53" s="140">
        <f>IF(((V53&gt;=1)*AND(V53&lt;=V$5)),V$9*(1-V$7)^(V53-1),0)</f>
        <v>0</v>
      </c>
      <c r="X53" s="116"/>
      <c r="Y53" s="140">
        <f>IF(((X53&gt;=1)*AND(X53&lt;=X$5)),X$9*(1-X$7)^(X53-1),0)</f>
        <v>0</v>
      </c>
      <c r="Z53" s="116"/>
      <c r="AA53" s="140">
        <f>IF(((Z53&gt;=1)*AND(Z53&lt;=Z$5)),Z$9*(1-Z$7)^(Z53-1),0)</f>
        <v>0</v>
      </c>
      <c r="AB53" s="116"/>
      <c r="AC53" s="140">
        <f>IF(((AB53&gt;=1)*AND(AB53&lt;=AB$5)),AB$9*(1-AB$7)^(AB53-1),0)</f>
        <v>0</v>
      </c>
      <c r="AD53" s="116"/>
      <c r="AE53" s="140">
        <f>IF(((AD53&gt;=1)*AND(AD53&lt;=AD$5)),AD$9*(1-AD$7)^(AD53-1),0)</f>
        <v>0</v>
      </c>
      <c r="AF53" s="116"/>
      <c r="AG53" s="140">
        <f>IF(((AF53&gt;=1)*AND(AF53&lt;=AF$5)),AF$9*(1-AF$7)^(AF53-1),0)</f>
        <v>0</v>
      </c>
      <c r="AH53" s="116"/>
      <c r="AI53" s="262">
        <f>IF(((AH53&gt;=1)*AND(AH53&lt;=AH$5)),AH$9*(1-AH$7)^(AH53-1),0)</f>
        <v>0</v>
      </c>
      <c r="AJ53" s="155"/>
      <c r="AK53" s="156">
        <f t="shared" si="3"/>
        <v>0</v>
      </c>
      <c r="AL53" s="116"/>
      <c r="AM53" s="140">
        <f t="shared" si="4"/>
        <v>0</v>
      </c>
      <c r="AN53" s="116"/>
      <c r="AO53" s="140">
        <f t="shared" si="5"/>
        <v>0</v>
      </c>
      <c r="AP53" s="111"/>
    </row>
    <row r="54" spans="1:46" s="112" customFormat="1" ht="18" customHeight="1" x14ac:dyDescent="0.2">
      <c r="A54" s="112">
        <f>RANK($H54,($H$11:$H$223),0)</f>
        <v>39</v>
      </c>
      <c r="B54" s="168" t="s">
        <v>225</v>
      </c>
      <c r="C54" s="112" t="s">
        <v>87</v>
      </c>
      <c r="D54" s="183">
        <f>LARGE((K54,M54,O54,Q54,S54,U54,W54,Y54,AA54,AE54,AG54),1)</f>
        <v>0</v>
      </c>
      <c r="E54" s="183">
        <f>LARGE((K54,M54,O54,Q54,S54,U54,W54,Y54,AA54,AE54,AG54),2)</f>
        <v>0</v>
      </c>
      <c r="F54" s="183">
        <f>LARGE((K54,M54,O54,Q54,S54,U54,W54,Y54,AA54,AE54,AG54),3)</f>
        <v>0</v>
      </c>
      <c r="G54" s="235"/>
      <c r="H54" s="110">
        <f>SUM(D54:G54)</f>
        <v>0</v>
      </c>
      <c r="I54" s="240"/>
      <c r="J54" s="116"/>
      <c r="K54" s="140">
        <f>IF(((J54&gt;=1)*AND(J54&lt;=J$5)),J$9*(1-J$7)^(J54-1),0)</f>
        <v>0</v>
      </c>
      <c r="L54" s="96"/>
      <c r="M54" s="140">
        <f>IF(((L54&gt;=1)*AND(L54&lt;=L$5)),L$9*(1-L$7)^(L54-1),0)</f>
        <v>0</v>
      </c>
      <c r="N54" s="96"/>
      <c r="O54" s="140">
        <f>IF(((N54&gt;=1)*AND(N54&lt;=N$5)),N$9*(1-N$7)^(N54-1),0)</f>
        <v>0</v>
      </c>
      <c r="P54" s="96"/>
      <c r="Q54" s="140">
        <f>IF(((P54&gt;=1)*AND(P54&lt;=P$5)),P$9*(1-P$7)^(P54-1),0)</f>
        <v>0</v>
      </c>
      <c r="R54" s="116"/>
      <c r="S54" s="140">
        <f>IF(((R54&gt;=1)*AND(R54&lt;=R$5)),R$9*(1-R$7)^(R54-1),0)</f>
        <v>0</v>
      </c>
      <c r="T54" s="116"/>
      <c r="U54" s="140">
        <f>IF(((T54&gt;=1)*AND(T54&lt;=T$5)),T$9*(1-T$7)^(T54-1),0)</f>
        <v>0</v>
      </c>
      <c r="V54" s="116"/>
      <c r="W54" s="140">
        <f>IF(((V54&gt;=1)*AND(V54&lt;=V$5)),V$9*(1-V$7)^(V54-1),0)</f>
        <v>0</v>
      </c>
      <c r="X54" s="116"/>
      <c r="Y54" s="140">
        <f>IF(((X54&gt;=1)*AND(X54&lt;=X$5)),X$9*(1-X$7)^(X54-1),0)</f>
        <v>0</v>
      </c>
      <c r="Z54" s="116"/>
      <c r="AA54" s="140">
        <f>IF(((Z54&gt;=1)*AND(Z54&lt;=Z$5)),Z$9*(1-Z$7)^(Z54-1),0)</f>
        <v>0</v>
      </c>
      <c r="AB54" s="116"/>
      <c r="AC54" s="140">
        <f>IF(((AB54&gt;=1)*AND(AB54&lt;=AB$5)),AB$9*(1-AB$7)^(AB54-1),0)</f>
        <v>0</v>
      </c>
      <c r="AD54" s="116"/>
      <c r="AE54" s="140">
        <f>IF(((AD54&gt;=1)*AND(AD54&lt;=AD$5)),AD$9*(1-AD$7)^(AD54-1),0)</f>
        <v>0</v>
      </c>
      <c r="AF54" s="116"/>
      <c r="AG54" s="140">
        <f>IF(((AF54&gt;=1)*AND(AF54&lt;=AF$5)),AF$9*(1-AF$7)^(AF54-1),0)</f>
        <v>0</v>
      </c>
      <c r="AH54" s="116"/>
      <c r="AI54" s="262">
        <f>IF(((AH54&gt;=1)*AND(AH54&lt;=AH$5)),AH$9*(1-AH$7)^(AH54-1),0)</f>
        <v>0</v>
      </c>
      <c r="AJ54" s="155"/>
      <c r="AK54" s="156">
        <f t="shared" si="3"/>
        <v>0</v>
      </c>
      <c r="AL54" s="116"/>
      <c r="AM54" s="140">
        <f t="shared" si="4"/>
        <v>0</v>
      </c>
      <c r="AN54" s="116"/>
      <c r="AO54" s="140">
        <f t="shared" si="5"/>
        <v>0</v>
      </c>
      <c r="AP54" s="111"/>
    </row>
    <row r="55" spans="1:46" s="112" customFormat="1" ht="18" customHeight="1" x14ac:dyDescent="0.2">
      <c r="A55" s="112">
        <f>RANK($H55,($H$11:$H$223),0)</f>
        <v>39</v>
      </c>
      <c r="B55" s="168" t="s">
        <v>360</v>
      </c>
      <c r="C55" s="112" t="s">
        <v>116</v>
      </c>
      <c r="D55" s="183">
        <f>LARGE((K55,M55,O55,Q55,S55,U55,W55,Y55,AA55,AE55,AG55),1)</f>
        <v>0</v>
      </c>
      <c r="E55" s="183">
        <f>LARGE((K55,M55,O55,Q55,S55,U55,W55,Y55,AA55,AE55,AG55),2)</f>
        <v>0</v>
      </c>
      <c r="F55" s="183">
        <f>LARGE((K55,M55,O55,Q55,S55,U55,W55,Y55,AA55,AE55,AG55),3)</f>
        <v>0</v>
      </c>
      <c r="G55" s="235"/>
      <c r="H55" s="110">
        <f>SUM(D55:G55)</f>
        <v>0</v>
      </c>
      <c r="I55" s="240"/>
      <c r="J55" s="116"/>
      <c r="K55" s="140">
        <f>IF(((J55&gt;=1)*AND(J55&lt;=J$5)),J$9*(1-J$7)^(J55-1),0)</f>
        <v>0</v>
      </c>
      <c r="L55" s="96"/>
      <c r="M55" s="140">
        <f>IF(((L55&gt;=1)*AND(L55&lt;=L$5)),L$9*(1-L$7)^(L55-1),0)</f>
        <v>0</v>
      </c>
      <c r="N55" s="96"/>
      <c r="O55" s="140">
        <f>IF(((N55&gt;=1)*AND(N55&lt;=N$5)),N$9*(1-N$7)^(N55-1),0)</f>
        <v>0</v>
      </c>
      <c r="P55" s="96"/>
      <c r="Q55" s="140">
        <f>IF(((P55&gt;=1)*AND(P55&lt;=P$5)),P$9*(1-P$7)^(P55-1),0)</f>
        <v>0</v>
      </c>
      <c r="R55" s="116"/>
      <c r="S55" s="140">
        <f>IF(((R55&gt;=1)*AND(R55&lt;=R$5)),R$9*(1-R$7)^(R55-1),0)</f>
        <v>0</v>
      </c>
      <c r="T55" s="116"/>
      <c r="U55" s="140">
        <f>IF(((T55&gt;=1)*AND(T55&lt;=T$5)),T$9*(1-T$7)^(T55-1),0)</f>
        <v>0</v>
      </c>
      <c r="V55" s="116"/>
      <c r="W55" s="140">
        <f>IF(((V55&gt;=1)*AND(V55&lt;=V$5)),V$9*(1-V$7)^(V55-1),0)</f>
        <v>0</v>
      </c>
      <c r="X55" s="116"/>
      <c r="Y55" s="140">
        <f>IF(((X55&gt;=1)*AND(X55&lt;=X$5)),X$9*(1-X$7)^(X55-1),0)</f>
        <v>0</v>
      </c>
      <c r="Z55" s="116"/>
      <c r="AA55" s="140">
        <f>IF(((Z55&gt;=1)*AND(Z55&lt;=Z$5)),Z$9*(1-Z$7)^(Z55-1),0)</f>
        <v>0</v>
      </c>
      <c r="AB55" s="116"/>
      <c r="AC55" s="140">
        <f>IF(((AB55&gt;=1)*AND(AB55&lt;=AB$5)),AB$9*(1-AB$7)^(AB55-1),0)</f>
        <v>0</v>
      </c>
      <c r="AD55" s="116"/>
      <c r="AE55" s="140">
        <f>IF(((AD55&gt;=1)*AND(AD55&lt;=AD$5)),AD$9*(1-AD$7)^(AD55-1),0)</f>
        <v>0</v>
      </c>
      <c r="AF55" s="116"/>
      <c r="AG55" s="140">
        <f>IF(((AF55&gt;=1)*AND(AF55&lt;=AF$5)),AF$9*(1-AF$7)^(AF55-1),0)</f>
        <v>0</v>
      </c>
      <c r="AH55" s="116"/>
      <c r="AI55" s="262">
        <f>IF(((AH55&gt;=1)*AND(AH55&lt;=AH$5)),AH$9*(1-AH$7)^(AH55-1),0)</f>
        <v>0</v>
      </c>
      <c r="AJ55" s="116"/>
      <c r="AK55" s="140">
        <f t="shared" si="3"/>
        <v>0</v>
      </c>
      <c r="AL55" s="116"/>
      <c r="AM55" s="140">
        <f t="shared" si="4"/>
        <v>0</v>
      </c>
      <c r="AN55" s="116"/>
      <c r="AO55" s="140">
        <f t="shared" si="5"/>
        <v>0</v>
      </c>
      <c r="AP55" s="111"/>
    </row>
    <row r="56" spans="1:46" s="112" customFormat="1" ht="18" customHeight="1" x14ac:dyDescent="0.15">
      <c r="A56" s="112">
        <f>RANK($H56,($H$11:$H$223),0)</f>
        <v>39</v>
      </c>
      <c r="B56" s="101" t="s">
        <v>211</v>
      </c>
      <c r="C56" s="98" t="s">
        <v>69</v>
      </c>
      <c r="D56" s="183">
        <f>LARGE((K56,M56,O56,Q56,S56,U56,W56,Y56,AA56,AE56,AG56),1)</f>
        <v>0</v>
      </c>
      <c r="E56" s="183">
        <f>LARGE((K56,M56,O56,Q56,S56,U56,W56,Y56,AA56,AE56,AG56),2)</f>
        <v>0</v>
      </c>
      <c r="F56" s="183">
        <f>LARGE((K56,M56,O56,Q56,S56,U56,W56,Y56,AA56,AE56,AG56),3)</f>
        <v>0</v>
      </c>
      <c r="G56" s="235"/>
      <c r="H56" s="110">
        <f>SUM(D56:G56)</f>
        <v>0</v>
      </c>
      <c r="I56" s="240"/>
      <c r="J56" s="116"/>
      <c r="K56" s="140">
        <f>IF(((J56&gt;=1)*AND(J56&lt;=J$5)),J$9*(1-J$7)^(J56-1),0)</f>
        <v>0</v>
      </c>
      <c r="L56" s="96"/>
      <c r="M56" s="140">
        <f>IF(((L56&gt;=1)*AND(L56&lt;=L$5)),L$9*(1-L$7)^(L56-1),0)</f>
        <v>0</v>
      </c>
      <c r="N56" s="96"/>
      <c r="O56" s="140">
        <f>IF(((N56&gt;=1)*AND(N56&lt;=N$5)),N$9*(1-N$7)^(N56-1),0)</f>
        <v>0</v>
      </c>
      <c r="P56" s="96"/>
      <c r="Q56" s="140">
        <f>IF(((P56&gt;=1)*AND(P56&lt;=P$5)),P$9*(1-P$7)^(P56-1),0)</f>
        <v>0</v>
      </c>
      <c r="R56" s="116"/>
      <c r="S56" s="140">
        <f>IF(((R56&gt;=1)*AND(R56&lt;=R$5)),R$9*(1-R$7)^(R56-1),0)</f>
        <v>0</v>
      </c>
      <c r="T56" s="116"/>
      <c r="U56" s="140">
        <f>IF(((T56&gt;=1)*AND(T56&lt;=T$5)),T$9*(1-T$7)^(T56-1),0)</f>
        <v>0</v>
      </c>
      <c r="V56" s="116"/>
      <c r="W56" s="140">
        <f>IF(((V56&gt;=1)*AND(V56&lt;=V$5)),V$9*(1-V$7)^(V56-1),0)</f>
        <v>0</v>
      </c>
      <c r="X56" s="116"/>
      <c r="Y56" s="140">
        <f>IF(((X56&gt;=1)*AND(X56&lt;=X$5)),X$9*(1-X$7)^(X56-1),0)</f>
        <v>0</v>
      </c>
      <c r="Z56" s="116"/>
      <c r="AA56" s="140">
        <f>IF(((Z56&gt;=1)*AND(Z56&lt;=Z$5)),Z$9*(1-Z$7)^(Z56-1),0)</f>
        <v>0</v>
      </c>
      <c r="AB56" s="116"/>
      <c r="AC56" s="140">
        <f>IF(((AB56&gt;=1)*AND(AB56&lt;=AB$5)),AB$9*(1-AB$7)^(AB56-1),0)</f>
        <v>0</v>
      </c>
      <c r="AD56" s="116"/>
      <c r="AE56" s="140">
        <f>IF(((AD56&gt;=1)*AND(AD56&lt;=AD$5)),AD$9*(1-AD$7)^(AD56-1),0)</f>
        <v>0</v>
      </c>
      <c r="AF56" s="116"/>
      <c r="AG56" s="140">
        <f>IF(((AF56&gt;=1)*AND(AF56&lt;=AF$5)),AF$9*(1-AF$7)^(AF56-1),0)</f>
        <v>0</v>
      </c>
      <c r="AH56" s="116"/>
      <c r="AI56" s="262">
        <f>IF(((AH56&gt;=1)*AND(AH56&lt;=AH$5)),AH$9*(1-AH$7)^(AH56-1),0)</f>
        <v>0</v>
      </c>
      <c r="AJ56" s="155"/>
      <c r="AK56" s="156">
        <f t="shared" si="3"/>
        <v>0</v>
      </c>
      <c r="AL56" s="116"/>
      <c r="AM56" s="140">
        <f t="shared" si="4"/>
        <v>0</v>
      </c>
      <c r="AN56" s="116"/>
      <c r="AO56" s="140">
        <f t="shared" si="5"/>
        <v>0</v>
      </c>
      <c r="AP56" s="154"/>
      <c r="AQ56" s="163"/>
      <c r="AR56" s="163"/>
      <c r="AS56" s="163"/>
      <c r="AT56" s="163"/>
    </row>
    <row r="57" spans="1:46" s="112" customFormat="1" ht="18" customHeight="1" x14ac:dyDescent="0.2">
      <c r="A57" s="112">
        <f>RANK($H57,($H$11:$H$223),0)</f>
        <v>39</v>
      </c>
      <c r="B57" s="168" t="s">
        <v>97</v>
      </c>
      <c r="C57" s="112" t="s">
        <v>65</v>
      </c>
      <c r="D57" s="183">
        <f>LARGE((K57,M57,O57,Q57,S57,U57,W57,Y57,AA57,AE57,AG57),1)</f>
        <v>0</v>
      </c>
      <c r="E57" s="183">
        <f>LARGE((K57,M57,O57,Q57,S57,U57,W57,Y57,AA57,AE57,AG57),2)</f>
        <v>0</v>
      </c>
      <c r="F57" s="183">
        <f>LARGE((K57,M57,O57,Q57,S57,U57,W57,Y57,AA57,AE57,AG57),3)</f>
        <v>0</v>
      </c>
      <c r="G57" s="235"/>
      <c r="H57" s="110">
        <f>SUM(D57:G57)</f>
        <v>0</v>
      </c>
      <c r="I57" s="240"/>
      <c r="J57" s="116"/>
      <c r="K57" s="140">
        <f>IF(((J57&gt;=1)*AND(J57&lt;=J$5)),J$9*(1-J$7)^(J57-1),0)</f>
        <v>0</v>
      </c>
      <c r="L57" s="96"/>
      <c r="M57" s="140">
        <f>IF(((L57&gt;=1)*AND(L57&lt;=L$5)),L$9*(1-L$7)^(L57-1),0)</f>
        <v>0</v>
      </c>
      <c r="N57" s="96"/>
      <c r="O57" s="140">
        <f>IF(((N57&gt;=1)*AND(N57&lt;=N$5)),N$9*(1-N$7)^(N57-1),0)</f>
        <v>0</v>
      </c>
      <c r="P57" s="96"/>
      <c r="Q57" s="140">
        <f>IF(((P57&gt;=1)*AND(P57&lt;=P$5)),P$9*(1-P$7)^(P57-1),0)</f>
        <v>0</v>
      </c>
      <c r="R57" s="116"/>
      <c r="S57" s="140">
        <f>IF(((R57&gt;=1)*AND(R57&lt;=R$5)),R$9*(1-R$7)^(R57-1),0)</f>
        <v>0</v>
      </c>
      <c r="T57" s="116"/>
      <c r="U57" s="140">
        <f>IF(((T57&gt;=1)*AND(T57&lt;=T$5)),T$9*(1-T$7)^(T57-1),0)</f>
        <v>0</v>
      </c>
      <c r="V57" s="116"/>
      <c r="W57" s="140">
        <f>IF(((V57&gt;=1)*AND(V57&lt;=V$5)),V$9*(1-V$7)^(V57-1),0)</f>
        <v>0</v>
      </c>
      <c r="X57" s="116"/>
      <c r="Y57" s="140">
        <f>IF(((X57&gt;=1)*AND(X57&lt;=X$5)),X$9*(1-X$7)^(X57-1),0)</f>
        <v>0</v>
      </c>
      <c r="Z57" s="116"/>
      <c r="AA57" s="140">
        <f>IF(((Z57&gt;=1)*AND(Z57&lt;=Z$5)),Z$9*(1-Z$7)^(Z57-1),0)</f>
        <v>0</v>
      </c>
      <c r="AB57" s="116"/>
      <c r="AC57" s="140">
        <f>IF(((AB57&gt;=1)*AND(AB57&lt;=AB$5)),AB$9*(1-AB$7)^(AB57-1),0)</f>
        <v>0</v>
      </c>
      <c r="AD57" s="116"/>
      <c r="AE57" s="140">
        <f>IF(((AD57&gt;=1)*AND(AD57&lt;=AD$5)),AD$9*(1-AD$7)^(AD57-1),0)</f>
        <v>0</v>
      </c>
      <c r="AF57" s="116"/>
      <c r="AG57" s="140">
        <f>IF(((AF57&gt;=1)*AND(AF57&lt;=AF$5)),AF$9*(1-AF$7)^(AF57-1),0)</f>
        <v>0</v>
      </c>
      <c r="AH57" s="116"/>
      <c r="AI57" s="262">
        <f>IF(((AH57&gt;=1)*AND(AH57&lt;=AH$5)),AH$9*(1-AH$7)^(AH57-1),0)</f>
        <v>0</v>
      </c>
      <c r="AJ57" s="116"/>
      <c r="AK57" s="140">
        <f t="shared" si="3"/>
        <v>0</v>
      </c>
      <c r="AL57" s="116"/>
      <c r="AM57" s="140">
        <f t="shared" si="4"/>
        <v>0</v>
      </c>
      <c r="AN57" s="116"/>
      <c r="AO57" s="140">
        <f t="shared" si="5"/>
        <v>0</v>
      </c>
      <c r="AP57" s="111"/>
    </row>
    <row r="58" spans="1:46" s="112" customFormat="1" ht="18" customHeight="1" x14ac:dyDescent="0.2">
      <c r="A58" s="112">
        <f>RANK($H58,($H$11:$H$223),0)</f>
        <v>39</v>
      </c>
      <c r="B58" s="168" t="s">
        <v>220</v>
      </c>
      <c r="C58" s="112" t="s">
        <v>67</v>
      </c>
      <c r="D58" s="183">
        <f>LARGE((K58,M58,O58,Q58,S58,U58,W58,Y58,AA58,AE58,AG58),1)</f>
        <v>0</v>
      </c>
      <c r="E58" s="183">
        <f>LARGE((K58,M58,O58,Q58,S58,U58,W58,Y58,AA58,AE58,AG58),2)</f>
        <v>0</v>
      </c>
      <c r="F58" s="183">
        <f>LARGE((K58,M58,O58,Q58,S58,U58,W58,Y58,AA58,AE58,AG58),3)</f>
        <v>0</v>
      </c>
      <c r="G58" s="235"/>
      <c r="H58" s="110">
        <f>SUM(D58:G58)</f>
        <v>0</v>
      </c>
      <c r="I58" s="240"/>
      <c r="J58" s="116"/>
      <c r="K58" s="140">
        <f>IF(((J58&gt;=1)*AND(J58&lt;=J$5)),J$9*(1-J$7)^(J58-1),0)</f>
        <v>0</v>
      </c>
      <c r="L58" s="96"/>
      <c r="M58" s="140">
        <f>IF(((L58&gt;=1)*AND(L58&lt;=L$5)),L$9*(1-L$7)^(L58-1),0)</f>
        <v>0</v>
      </c>
      <c r="N58" s="96"/>
      <c r="O58" s="140">
        <f>IF(((N58&gt;=1)*AND(N58&lt;=N$5)),N$9*(1-N$7)^(N58-1),0)</f>
        <v>0</v>
      </c>
      <c r="P58" s="96"/>
      <c r="Q58" s="140">
        <f>IF(((P58&gt;=1)*AND(P58&lt;=P$5)),P$9*(1-P$7)^(P58-1),0)</f>
        <v>0</v>
      </c>
      <c r="R58" s="116"/>
      <c r="S58" s="140">
        <f>IF(((R58&gt;=1)*AND(R58&lt;=R$5)),R$9*(1-R$7)^(R58-1),0)</f>
        <v>0</v>
      </c>
      <c r="T58" s="116"/>
      <c r="U58" s="140">
        <f>IF(((T58&gt;=1)*AND(T58&lt;=T$5)),T$9*(1-T$7)^(T58-1),0)</f>
        <v>0</v>
      </c>
      <c r="V58" s="116"/>
      <c r="W58" s="140">
        <f>IF(((V58&gt;=1)*AND(V58&lt;=V$5)),V$9*(1-V$7)^(V58-1),0)</f>
        <v>0</v>
      </c>
      <c r="X58" s="116"/>
      <c r="Y58" s="140">
        <f>IF(((X58&gt;=1)*AND(X58&lt;=X$5)),X$9*(1-X$7)^(X58-1),0)</f>
        <v>0</v>
      </c>
      <c r="Z58" s="116"/>
      <c r="AA58" s="140">
        <f>IF(((Z58&gt;=1)*AND(Z58&lt;=Z$5)),Z$9*(1-Z$7)^(Z58-1),0)</f>
        <v>0</v>
      </c>
      <c r="AB58" s="116"/>
      <c r="AC58" s="140">
        <f>IF(((AB58&gt;=1)*AND(AB58&lt;=AB$5)),AB$9*(1-AB$7)^(AB58-1),0)</f>
        <v>0</v>
      </c>
      <c r="AD58" s="116"/>
      <c r="AE58" s="140">
        <f>IF(((AD58&gt;=1)*AND(AD58&lt;=AD$5)),AD$9*(1-AD$7)^(AD58-1),0)</f>
        <v>0</v>
      </c>
      <c r="AF58" s="116"/>
      <c r="AG58" s="140">
        <f>IF(((AF58&gt;=1)*AND(AF58&lt;=AF$5)),AF$9*(1-AF$7)^(AF58-1),0)</f>
        <v>0</v>
      </c>
      <c r="AH58" s="116"/>
      <c r="AI58" s="262">
        <f>IF(((AH58&gt;=1)*AND(AH58&lt;=AH$5)),AH$9*(1-AH$7)^(AH58-1),0)</f>
        <v>0</v>
      </c>
      <c r="AJ58" s="155"/>
      <c r="AK58" s="156">
        <f t="shared" si="3"/>
        <v>0</v>
      </c>
      <c r="AL58" s="116"/>
      <c r="AM58" s="140">
        <f t="shared" si="4"/>
        <v>0</v>
      </c>
      <c r="AN58" s="116"/>
      <c r="AO58" s="140">
        <f t="shared" si="5"/>
        <v>0</v>
      </c>
      <c r="AP58" s="111"/>
    </row>
    <row r="59" spans="1:46" s="112" customFormat="1" ht="18" customHeight="1" x14ac:dyDescent="0.15">
      <c r="A59" s="112">
        <f>RANK($H59,($H$11:$H$223),0)</f>
        <v>39</v>
      </c>
      <c r="B59" s="168" t="s">
        <v>332</v>
      </c>
      <c r="C59" s="112" t="s">
        <v>87</v>
      </c>
      <c r="D59" s="183">
        <f>LARGE((K59,M59,O59,Q59,S59,U59,W59,Y59,AA59,AE59,AG59),1)</f>
        <v>0</v>
      </c>
      <c r="E59" s="183">
        <f>LARGE((K59,M59,O59,Q59,S59,U59,W59,Y59,AA59,AE59,AG59),2)</f>
        <v>0</v>
      </c>
      <c r="F59" s="183">
        <f>LARGE((K59,M59,O59,Q59,S59,U59,W59,Y59,AA59,AE59,AG59),3)</f>
        <v>0</v>
      </c>
      <c r="G59" s="235"/>
      <c r="H59" s="110">
        <f>SUM(D59:G59)</f>
        <v>0</v>
      </c>
      <c r="I59" s="240"/>
      <c r="J59" s="116"/>
      <c r="K59" s="140">
        <f>IF(((J59&gt;=1)*AND(J59&lt;=J$5)),J$9*(1-J$7)^(J59-1),0)</f>
        <v>0</v>
      </c>
      <c r="L59" s="96"/>
      <c r="M59" s="140">
        <f>IF(((L59&gt;=1)*AND(L59&lt;=L$5)),L$9*(1-L$7)^(L59-1),0)</f>
        <v>0</v>
      </c>
      <c r="N59" s="96"/>
      <c r="O59" s="140">
        <f>IF(((N59&gt;=1)*AND(N59&lt;=N$5)),N$9*(1-N$7)^(N59-1),0)</f>
        <v>0</v>
      </c>
      <c r="P59" s="96"/>
      <c r="Q59" s="140">
        <f>IF(((P59&gt;=1)*AND(P59&lt;=P$5)),P$9*(1-P$7)^(P59-1),0)</f>
        <v>0</v>
      </c>
      <c r="R59" s="116"/>
      <c r="S59" s="140">
        <f>IF(((R59&gt;=1)*AND(R59&lt;=R$5)),R$9*(1-R$7)^(R59-1),0)</f>
        <v>0</v>
      </c>
      <c r="T59" s="116"/>
      <c r="U59" s="140">
        <f>IF(((T59&gt;=1)*AND(T59&lt;=T$5)),T$9*(1-T$7)^(T59-1),0)</f>
        <v>0</v>
      </c>
      <c r="V59" s="116"/>
      <c r="W59" s="140">
        <f>IF(((V59&gt;=1)*AND(V59&lt;=V$5)),V$9*(1-V$7)^(V59-1),0)</f>
        <v>0</v>
      </c>
      <c r="X59" s="116"/>
      <c r="Y59" s="140">
        <f>IF(((X59&gt;=1)*AND(X59&lt;=X$5)),X$9*(1-X$7)^(X59-1),0)</f>
        <v>0</v>
      </c>
      <c r="Z59" s="116"/>
      <c r="AA59" s="140">
        <f>IF(((Z59&gt;=1)*AND(Z59&lt;=Z$5)),Z$9*(1-Z$7)^(Z59-1),0)</f>
        <v>0</v>
      </c>
      <c r="AB59" s="116"/>
      <c r="AC59" s="140">
        <f>IF(((AB59&gt;=1)*AND(AB59&lt;=AB$5)),AB$9*(1-AB$7)^(AB59-1),0)</f>
        <v>0</v>
      </c>
      <c r="AD59" s="116"/>
      <c r="AE59" s="140">
        <f>IF(((AD59&gt;=1)*AND(AD59&lt;=AD$5)),AD$9*(1-AD$7)^(AD59-1),0)</f>
        <v>0</v>
      </c>
      <c r="AF59" s="116"/>
      <c r="AG59" s="140">
        <f>IF(((AF59&gt;=1)*AND(AF59&lt;=AF$5)),AF$9*(1-AF$7)^(AF59-1),0)</f>
        <v>0</v>
      </c>
      <c r="AH59" s="116"/>
      <c r="AI59" s="262">
        <f>IF(((AH59&gt;=1)*AND(AH59&lt;=AH$5)),AH$9*(1-AH$7)^(AH59-1),0)</f>
        <v>0</v>
      </c>
      <c r="AJ59" s="155"/>
      <c r="AK59" s="156">
        <f t="shared" si="3"/>
        <v>0</v>
      </c>
      <c r="AL59" s="116"/>
      <c r="AM59" s="140">
        <f t="shared" si="4"/>
        <v>0</v>
      </c>
      <c r="AN59" s="116"/>
      <c r="AO59" s="140">
        <f t="shared" si="5"/>
        <v>0</v>
      </c>
      <c r="AP59" s="154"/>
    </row>
    <row r="60" spans="1:46" s="112" customFormat="1" ht="18" customHeight="1" x14ac:dyDescent="0.15">
      <c r="A60" s="112">
        <f>RANK($H60,($H$11:$H$223),0)</f>
        <v>39</v>
      </c>
      <c r="B60" s="168" t="s">
        <v>127</v>
      </c>
      <c r="C60" s="112" t="s">
        <v>67</v>
      </c>
      <c r="D60" s="183">
        <f>LARGE((K60,M60,O60,Q60,S60,U60,W60,Y60,AA60,AE60,AG60),1)</f>
        <v>0</v>
      </c>
      <c r="E60" s="183">
        <f>LARGE((K60,M60,O60,Q60,S60,U60,W60,Y60,AA60,AE60,AG60),2)</f>
        <v>0</v>
      </c>
      <c r="F60" s="183">
        <f>LARGE((K60,M60,O60,Q60,S60,U60,W60,Y60,AA60,AE60,AG60),3)</f>
        <v>0</v>
      </c>
      <c r="G60" s="235"/>
      <c r="H60" s="110">
        <f>SUM(D60:G60)</f>
        <v>0</v>
      </c>
      <c r="I60" s="240"/>
      <c r="J60" s="116"/>
      <c r="K60" s="140">
        <f>IF(((J60&gt;=1)*AND(J60&lt;=J$5)),J$9*(1-J$7)^(J60-1),0)</f>
        <v>0</v>
      </c>
      <c r="L60" s="96"/>
      <c r="M60" s="140">
        <f>IF(((L60&gt;=1)*AND(L60&lt;=L$5)),L$9*(1-L$7)^(L60-1),0)</f>
        <v>0</v>
      </c>
      <c r="N60" s="96"/>
      <c r="O60" s="140">
        <f>IF(((N60&gt;=1)*AND(N60&lt;=N$5)),N$9*(1-N$7)^(N60-1),0)</f>
        <v>0</v>
      </c>
      <c r="P60" s="96"/>
      <c r="Q60" s="140">
        <f>IF(((P60&gt;=1)*AND(P60&lt;=P$5)),P$9*(1-P$7)^(P60-1),0)</f>
        <v>0</v>
      </c>
      <c r="R60" s="116"/>
      <c r="S60" s="140">
        <f>IF(((R60&gt;=1)*AND(R60&lt;=R$5)),R$9*(1-R$7)^(R60-1),0)</f>
        <v>0</v>
      </c>
      <c r="T60" s="116"/>
      <c r="U60" s="140">
        <f>IF(((T60&gt;=1)*AND(T60&lt;=T$5)),T$9*(1-T$7)^(T60-1),0)</f>
        <v>0</v>
      </c>
      <c r="V60" s="116"/>
      <c r="W60" s="140">
        <f>IF(((V60&gt;=1)*AND(V60&lt;=V$5)),V$9*(1-V$7)^(V60-1),0)</f>
        <v>0</v>
      </c>
      <c r="X60" s="116"/>
      <c r="Y60" s="140">
        <f>IF(((X60&gt;=1)*AND(X60&lt;=X$5)),X$9*(1-X$7)^(X60-1),0)</f>
        <v>0</v>
      </c>
      <c r="Z60" s="116"/>
      <c r="AA60" s="140">
        <f>IF(((Z60&gt;=1)*AND(Z60&lt;=Z$5)),Z$9*(1-Z$7)^(Z60-1),0)</f>
        <v>0</v>
      </c>
      <c r="AB60" s="116"/>
      <c r="AC60" s="140">
        <f>IF(((AB60&gt;=1)*AND(AB60&lt;=AB$5)),AB$9*(1-AB$7)^(AB60-1),0)</f>
        <v>0</v>
      </c>
      <c r="AD60" s="116"/>
      <c r="AE60" s="140">
        <f>IF(((AD60&gt;=1)*AND(AD60&lt;=AD$5)),AD$9*(1-AD$7)^(AD60-1),0)</f>
        <v>0</v>
      </c>
      <c r="AF60" s="116"/>
      <c r="AG60" s="140">
        <f>IF(((AF60&gt;=1)*AND(AF60&lt;=AF$5)),AF$9*(1-AF$7)^(AF60-1),0)</f>
        <v>0</v>
      </c>
      <c r="AH60" s="116"/>
      <c r="AI60" s="262">
        <f>IF(((AH60&gt;=1)*AND(AH60&lt;=AH$5)),AH$9*(1-AH$7)^(AH60-1),0)</f>
        <v>0</v>
      </c>
      <c r="AJ60" s="155"/>
      <c r="AK60" s="156">
        <f t="shared" si="3"/>
        <v>0</v>
      </c>
      <c r="AL60" s="116"/>
      <c r="AM60" s="140">
        <f t="shared" si="4"/>
        <v>0</v>
      </c>
      <c r="AN60" s="116"/>
      <c r="AO60" s="140">
        <f t="shared" si="5"/>
        <v>0</v>
      </c>
      <c r="AP60" s="164"/>
    </row>
    <row r="61" spans="1:46" s="112" customFormat="1" ht="18" customHeight="1" x14ac:dyDescent="0.2">
      <c r="A61" s="112">
        <f>RANK($H61,($H$11:$H$223),0)</f>
        <v>39</v>
      </c>
      <c r="B61" s="168" t="s">
        <v>379</v>
      </c>
      <c r="C61" s="112" t="s">
        <v>65</v>
      </c>
      <c r="D61" s="183">
        <f>LARGE((K61,M61,O61,Q61,S61,U61,W61,Y61,AA61,AE61,AG61),1)</f>
        <v>0</v>
      </c>
      <c r="E61" s="183">
        <f>LARGE((K61,M61,O61,Q61,S61,U61,W61,Y61,AA61,AE61,AG61),2)</f>
        <v>0</v>
      </c>
      <c r="F61" s="183">
        <f>LARGE((K61,M61,O61,Q61,S61,U61,W61,Y61,AA61,AE61,AG61),3)</f>
        <v>0</v>
      </c>
      <c r="G61" s="235"/>
      <c r="H61" s="110">
        <f>SUM(D61:G61)</f>
        <v>0</v>
      </c>
      <c r="I61" s="240"/>
      <c r="J61" s="116"/>
      <c r="K61" s="140">
        <f>IF(((J61&gt;=1)*AND(J61&lt;=J$5)),J$9*(1-J$7)^(J61-1),0)</f>
        <v>0</v>
      </c>
      <c r="L61" s="96"/>
      <c r="M61" s="140">
        <f>IF(((L61&gt;=1)*AND(L61&lt;=L$5)),L$9*(1-L$7)^(L61-1),0)</f>
        <v>0</v>
      </c>
      <c r="N61" s="96"/>
      <c r="O61" s="140">
        <f>IF(((N61&gt;=1)*AND(N61&lt;=N$5)),N$9*(1-N$7)^(N61-1),0)</f>
        <v>0</v>
      </c>
      <c r="P61" s="96"/>
      <c r="Q61" s="140">
        <f>IF(((P61&gt;=1)*AND(P61&lt;=P$5)),P$9*(1-P$7)^(P61-1),0)</f>
        <v>0</v>
      </c>
      <c r="R61" s="116"/>
      <c r="S61" s="140">
        <f>IF(((R61&gt;=1)*AND(R61&lt;=R$5)),R$9*(1-R$7)^(R61-1),0)</f>
        <v>0</v>
      </c>
      <c r="T61" s="116"/>
      <c r="U61" s="140">
        <f>IF(((T61&gt;=1)*AND(T61&lt;=T$5)),T$9*(1-T$7)^(T61-1),0)</f>
        <v>0</v>
      </c>
      <c r="V61" s="116"/>
      <c r="W61" s="140">
        <f>IF(((V61&gt;=1)*AND(V61&lt;=V$5)),V$9*(1-V$7)^(V61-1),0)</f>
        <v>0</v>
      </c>
      <c r="X61" s="116"/>
      <c r="Y61" s="140">
        <f>IF(((X61&gt;=1)*AND(X61&lt;=X$5)),X$9*(1-X$7)^(X61-1),0)</f>
        <v>0</v>
      </c>
      <c r="Z61" s="116"/>
      <c r="AA61" s="140">
        <f>IF(((Z61&gt;=1)*AND(Z61&lt;=Z$5)),Z$9*(1-Z$7)^(Z61-1),0)</f>
        <v>0</v>
      </c>
      <c r="AB61" s="116"/>
      <c r="AC61" s="140">
        <f>IF(((AB61&gt;=1)*AND(AB61&lt;=AB$5)),AB$9*(1-AB$7)^(AB61-1),0)</f>
        <v>0</v>
      </c>
      <c r="AD61" s="116"/>
      <c r="AE61" s="140">
        <f>IF(((AD61&gt;=1)*AND(AD61&lt;=AD$5)),AD$9*(1-AD$7)^(AD61-1),0)</f>
        <v>0</v>
      </c>
      <c r="AF61" s="116"/>
      <c r="AG61" s="140">
        <f>IF(((AF61&gt;=1)*AND(AF61&lt;=AF$5)),AF$9*(1-AF$7)^(AF61-1),0)</f>
        <v>0</v>
      </c>
      <c r="AH61" s="116"/>
      <c r="AI61" s="262">
        <f>IF(((AH61&gt;=1)*AND(AH61&lt;=AH$5)),AH$9*(1-AH$7)^(AH61-1),0)</f>
        <v>0</v>
      </c>
      <c r="AJ61" s="116"/>
      <c r="AK61" s="140">
        <f t="shared" si="3"/>
        <v>0</v>
      </c>
      <c r="AL61" s="116"/>
      <c r="AM61" s="140">
        <f t="shared" si="4"/>
        <v>0</v>
      </c>
      <c r="AN61" s="116"/>
      <c r="AO61" s="140">
        <f t="shared" si="5"/>
        <v>0</v>
      </c>
      <c r="AP61" s="111"/>
    </row>
    <row r="62" spans="1:46" s="112" customFormat="1" ht="18" customHeight="1" x14ac:dyDescent="0.15">
      <c r="A62" s="112">
        <f>RANK($H62,($H$11:$H$223),0)</f>
        <v>39</v>
      </c>
      <c r="B62" s="101" t="s">
        <v>115</v>
      </c>
      <c r="C62" s="98" t="s">
        <v>67</v>
      </c>
      <c r="D62" s="183">
        <f>LARGE((K62,M62,O62,Q62,S62,U62,W62,Y62,AA62,AE62,AG62),1)</f>
        <v>0</v>
      </c>
      <c r="E62" s="183">
        <f>LARGE((K62,M62,O62,Q62,S62,U62,W62,Y62,AA62,AE62,AG62),2)</f>
        <v>0</v>
      </c>
      <c r="F62" s="183">
        <f>LARGE((K62,M62,O62,Q62,S62,U62,W62,Y62,AA62,AE62,AG62),3)</f>
        <v>0</v>
      </c>
      <c r="G62" s="235"/>
      <c r="H62" s="110">
        <f>SUM(D62:G62)</f>
        <v>0</v>
      </c>
      <c r="I62" s="240"/>
      <c r="J62" s="116"/>
      <c r="K62" s="140">
        <f>IF(((J62&gt;=1)*AND(J62&lt;=J$5)),J$9*(1-J$7)^(J62-1),0)</f>
        <v>0</v>
      </c>
      <c r="L62" s="96"/>
      <c r="M62" s="140">
        <f>IF(((L62&gt;=1)*AND(L62&lt;=L$5)),L$9*(1-L$7)^(L62-1),0)</f>
        <v>0</v>
      </c>
      <c r="N62" s="96"/>
      <c r="O62" s="140">
        <f>IF(((N62&gt;=1)*AND(N62&lt;=N$5)),N$9*(1-N$7)^(N62-1),0)</f>
        <v>0</v>
      </c>
      <c r="P62" s="96"/>
      <c r="Q62" s="140">
        <f>IF(((P62&gt;=1)*AND(P62&lt;=P$5)),P$9*(1-P$7)^(P62-1),0)</f>
        <v>0</v>
      </c>
      <c r="R62" s="116"/>
      <c r="S62" s="140">
        <f>IF(((R62&gt;=1)*AND(R62&lt;=R$5)),R$9*(1-R$7)^(R62-1),0)</f>
        <v>0</v>
      </c>
      <c r="T62" s="116"/>
      <c r="U62" s="140">
        <f>IF(((T62&gt;=1)*AND(T62&lt;=T$5)),T$9*(1-T$7)^(T62-1),0)</f>
        <v>0</v>
      </c>
      <c r="V62" s="116"/>
      <c r="W62" s="140">
        <f>IF(((V62&gt;=1)*AND(V62&lt;=V$5)),V$9*(1-V$7)^(V62-1),0)</f>
        <v>0</v>
      </c>
      <c r="X62" s="116"/>
      <c r="Y62" s="140">
        <f>IF(((X62&gt;=1)*AND(X62&lt;=X$5)),X$9*(1-X$7)^(X62-1),0)</f>
        <v>0</v>
      </c>
      <c r="Z62" s="116"/>
      <c r="AA62" s="140">
        <f>IF(((Z62&gt;=1)*AND(Z62&lt;=Z$5)),Z$9*(1-Z$7)^(Z62-1),0)</f>
        <v>0</v>
      </c>
      <c r="AB62" s="116"/>
      <c r="AC62" s="140">
        <f>IF(((AB62&gt;=1)*AND(AB62&lt;=AB$5)),AB$9*(1-AB$7)^(AB62-1),0)</f>
        <v>0</v>
      </c>
      <c r="AD62" s="116"/>
      <c r="AE62" s="140">
        <f>IF(((AD62&gt;=1)*AND(AD62&lt;=AD$5)),AD$9*(1-AD$7)^(AD62-1),0)</f>
        <v>0</v>
      </c>
      <c r="AF62" s="116"/>
      <c r="AG62" s="140">
        <f>IF(((AF62&gt;=1)*AND(AF62&lt;=AF$5)),AF$9*(1-AF$7)^(AF62-1),0)</f>
        <v>0</v>
      </c>
      <c r="AH62" s="116"/>
      <c r="AI62" s="262">
        <f>IF(((AH62&gt;=1)*AND(AH62&lt;=AH$5)),AH$9*(1-AH$7)^(AH62-1),0)</f>
        <v>0</v>
      </c>
      <c r="AJ62" s="116"/>
      <c r="AK62" s="140">
        <f t="shared" si="3"/>
        <v>0</v>
      </c>
      <c r="AL62" s="116"/>
      <c r="AM62" s="140">
        <f t="shared" si="4"/>
        <v>0</v>
      </c>
      <c r="AN62" s="116"/>
      <c r="AO62" s="140">
        <f t="shared" si="5"/>
        <v>0</v>
      </c>
      <c r="AP62" s="111"/>
      <c r="AQ62" s="163"/>
      <c r="AR62" s="163"/>
      <c r="AS62" s="163"/>
      <c r="AT62" s="163"/>
    </row>
    <row r="63" spans="1:46" ht="18" customHeight="1" x14ac:dyDescent="0.15">
      <c r="A63" s="112">
        <f>RANK($H63,($H$11:$H$223),0)</f>
        <v>39</v>
      </c>
      <c r="B63" s="168" t="s">
        <v>386</v>
      </c>
      <c r="C63" s="112" t="s">
        <v>87</v>
      </c>
      <c r="D63" s="183">
        <f>LARGE((K63,M63,O63,Q63,S63,U63,W63,Y63,AA63,AE63,AG63),1)</f>
        <v>0</v>
      </c>
      <c r="E63" s="183">
        <f>LARGE((K63,M63,O63,Q63,S63,U63,W63,Y63,AA63,AE63,AG63),2)</f>
        <v>0</v>
      </c>
      <c r="F63" s="183">
        <f>LARGE((K63,M63,O63,Q63,S63,U63,W63,Y63,AA63,AE63,AG63),3)</f>
        <v>0</v>
      </c>
      <c r="G63" s="235"/>
      <c r="H63" s="110">
        <f>SUM(D63:G63)</f>
        <v>0</v>
      </c>
      <c r="I63" s="240"/>
      <c r="J63" s="116"/>
      <c r="K63" s="140">
        <f>IF(((J63&gt;=1)*AND(J63&lt;=J$5)),J$9*(1-J$7)^(J63-1),0)</f>
        <v>0</v>
      </c>
      <c r="L63" s="96"/>
      <c r="M63" s="140">
        <f>IF(((L63&gt;=1)*AND(L63&lt;=L$5)),L$9*(1-L$7)^(L63-1),0)</f>
        <v>0</v>
      </c>
      <c r="N63" s="96"/>
      <c r="O63" s="140">
        <f>IF(((N63&gt;=1)*AND(N63&lt;=N$5)),N$9*(1-N$7)^(N63-1),0)</f>
        <v>0</v>
      </c>
      <c r="P63" s="96"/>
      <c r="Q63" s="140">
        <f>IF(((P63&gt;=1)*AND(P63&lt;=P$5)),P$9*(1-P$7)^(P63-1),0)</f>
        <v>0</v>
      </c>
      <c r="R63" s="116"/>
      <c r="S63" s="140">
        <f>IF(((R63&gt;=1)*AND(R63&lt;=R$5)),R$9*(1-R$7)^(R63-1),0)</f>
        <v>0</v>
      </c>
      <c r="T63" s="116"/>
      <c r="U63" s="140">
        <f>IF(((T63&gt;=1)*AND(T63&lt;=T$5)),T$9*(1-T$7)^(T63-1),0)</f>
        <v>0</v>
      </c>
      <c r="V63" s="116"/>
      <c r="W63" s="140">
        <f>IF(((V63&gt;=1)*AND(V63&lt;=V$5)),V$9*(1-V$7)^(V63-1),0)</f>
        <v>0</v>
      </c>
      <c r="X63" s="116"/>
      <c r="Y63" s="140">
        <f>IF(((X63&gt;=1)*AND(X63&lt;=X$5)),X$9*(1-X$7)^(X63-1),0)</f>
        <v>0</v>
      </c>
      <c r="Z63" s="116"/>
      <c r="AA63" s="140">
        <f>IF(((Z63&gt;=1)*AND(Z63&lt;=Z$5)),Z$9*(1-Z$7)^(Z63-1),0)</f>
        <v>0</v>
      </c>
      <c r="AB63" s="116"/>
      <c r="AC63" s="140">
        <f>IF(((AB63&gt;=1)*AND(AB63&lt;=AB$5)),AB$9*(1-AB$7)^(AB63-1),0)</f>
        <v>0</v>
      </c>
      <c r="AD63" s="116"/>
      <c r="AE63" s="140">
        <f>IF(((AD63&gt;=1)*AND(AD63&lt;=AD$5)),AD$9*(1-AD$7)^(AD63-1),0)</f>
        <v>0</v>
      </c>
      <c r="AF63" s="116"/>
      <c r="AG63" s="140">
        <f>IF(((AF63&gt;=1)*AND(AF63&lt;=AF$5)),AF$9*(1-AF$7)^(AF63-1),0)</f>
        <v>0</v>
      </c>
      <c r="AH63" s="116"/>
      <c r="AI63" s="262">
        <f>IF(((AH63&gt;=1)*AND(AH63&lt;=AH$5)),AH$9*(1-AH$7)^(AH63-1),0)</f>
        <v>0</v>
      </c>
      <c r="AJ63" s="116"/>
      <c r="AK63" s="140">
        <f t="shared" si="3"/>
        <v>0</v>
      </c>
      <c r="AL63" s="116"/>
      <c r="AM63" s="140">
        <f t="shared" si="4"/>
        <v>0</v>
      </c>
      <c r="AN63" s="116"/>
      <c r="AO63" s="140">
        <f t="shared" si="5"/>
        <v>0</v>
      </c>
      <c r="AP63" s="153"/>
      <c r="AQ63" s="153"/>
      <c r="AR63" s="153"/>
      <c r="AS63" s="153"/>
      <c r="AT63" s="153"/>
    </row>
    <row r="64" spans="1:46" s="112" customFormat="1" ht="18" customHeight="1" x14ac:dyDescent="0.2">
      <c r="A64" s="112">
        <f>RANK($H64,($H$11:$H$223),0)</f>
        <v>39</v>
      </c>
      <c r="B64" s="168" t="s">
        <v>387</v>
      </c>
      <c r="C64" s="112" t="s">
        <v>167</v>
      </c>
      <c r="D64" s="183">
        <f>LARGE((K64,M64,O64,Q64,S64,U64,W64,Y64,AA64,AE64,AG64),1)</f>
        <v>0</v>
      </c>
      <c r="E64" s="183">
        <f>LARGE((K64,M64,O64,Q64,S64,U64,W64,Y64,AA64,AE64,AG64),2)</f>
        <v>0</v>
      </c>
      <c r="F64" s="183">
        <f>LARGE((K64,M64,O64,Q64,S64,U64,W64,Y64,AA64,AE64,AG64),3)</f>
        <v>0</v>
      </c>
      <c r="G64" s="235"/>
      <c r="H64" s="110">
        <f>SUM(D64:G64)</f>
        <v>0</v>
      </c>
      <c r="I64" s="240"/>
      <c r="J64" s="116"/>
      <c r="K64" s="140">
        <f>IF(((J64&gt;=1)*AND(J64&lt;=J$5)),J$9*(1-J$7)^(J64-1),0)</f>
        <v>0</v>
      </c>
      <c r="L64" s="96"/>
      <c r="M64" s="140">
        <f>IF(((L64&gt;=1)*AND(L64&lt;=L$5)),L$9*(1-L$7)^(L64-1),0)</f>
        <v>0</v>
      </c>
      <c r="N64" s="96"/>
      <c r="O64" s="140">
        <f>IF(((N64&gt;=1)*AND(N64&lt;=N$5)),N$9*(1-N$7)^(N64-1),0)</f>
        <v>0</v>
      </c>
      <c r="P64" s="96"/>
      <c r="Q64" s="140">
        <f>IF(((P64&gt;=1)*AND(P64&lt;=P$5)),P$9*(1-P$7)^(P64-1),0)</f>
        <v>0</v>
      </c>
      <c r="R64" s="116"/>
      <c r="S64" s="140">
        <f>IF(((R64&gt;=1)*AND(R64&lt;=R$5)),R$9*(1-R$7)^(R64-1),0)</f>
        <v>0</v>
      </c>
      <c r="T64" s="116"/>
      <c r="U64" s="140">
        <f>IF(((T64&gt;=1)*AND(T64&lt;=T$5)),T$9*(1-T$7)^(T64-1),0)</f>
        <v>0</v>
      </c>
      <c r="V64" s="116"/>
      <c r="W64" s="140">
        <f>IF(((V64&gt;=1)*AND(V64&lt;=V$5)),V$9*(1-V$7)^(V64-1),0)</f>
        <v>0</v>
      </c>
      <c r="X64" s="116"/>
      <c r="Y64" s="140">
        <f>IF(((X64&gt;=1)*AND(X64&lt;=X$5)),X$9*(1-X$7)^(X64-1),0)</f>
        <v>0</v>
      </c>
      <c r="Z64" s="116"/>
      <c r="AA64" s="140">
        <f>IF(((Z64&gt;=1)*AND(Z64&lt;=Z$5)),Z$9*(1-Z$7)^(Z64-1),0)</f>
        <v>0</v>
      </c>
      <c r="AB64" s="116"/>
      <c r="AC64" s="140">
        <f>IF(((AB64&gt;=1)*AND(AB64&lt;=AB$5)),AB$9*(1-AB$7)^(AB64-1),0)</f>
        <v>0</v>
      </c>
      <c r="AD64" s="116"/>
      <c r="AE64" s="140">
        <f>IF(((AD64&gt;=1)*AND(AD64&lt;=AD$5)),AD$9*(1-AD$7)^(AD64-1),0)</f>
        <v>0</v>
      </c>
      <c r="AF64" s="116"/>
      <c r="AG64" s="140">
        <f>IF(((AF64&gt;=1)*AND(AF64&lt;=AF$5)),AF$9*(1-AF$7)^(AF64-1),0)</f>
        <v>0</v>
      </c>
      <c r="AH64" s="116"/>
      <c r="AI64" s="262">
        <f>IF(((AH64&gt;=1)*AND(AH64&lt;=AH$5)),AH$9*(1-AH$7)^(AH64-1),0)</f>
        <v>0</v>
      </c>
      <c r="AJ64" s="116"/>
      <c r="AK64" s="140">
        <f t="shared" si="3"/>
        <v>0</v>
      </c>
      <c r="AL64" s="116"/>
      <c r="AM64" s="140">
        <f t="shared" si="4"/>
        <v>0</v>
      </c>
      <c r="AN64" s="116"/>
      <c r="AO64" s="140">
        <f t="shared" si="5"/>
        <v>0</v>
      </c>
      <c r="AP64" s="111"/>
    </row>
    <row r="65" spans="1:46" ht="18" customHeight="1" x14ac:dyDescent="0.15">
      <c r="A65" s="112">
        <f>RANK($H65,($H$11:$H$223),0)</f>
        <v>39</v>
      </c>
      <c r="B65" s="168" t="s">
        <v>346</v>
      </c>
      <c r="C65" s="112" t="s">
        <v>67</v>
      </c>
      <c r="D65" s="183">
        <f>LARGE((K65,M65,O65,Q65,S65,U65,W65,Y65,AA65,AE65,AG65),1)</f>
        <v>0</v>
      </c>
      <c r="E65" s="183">
        <f>LARGE((K65,M65,O65,Q65,S65,U65,W65,Y65,AA65,AE65,AG65),2)</f>
        <v>0</v>
      </c>
      <c r="F65" s="183">
        <f>LARGE((K65,M65,O65,Q65,S65,U65,W65,Y65,AA65,AE65,AG65),3)</f>
        <v>0</v>
      </c>
      <c r="G65" s="235"/>
      <c r="H65" s="110">
        <f>SUM(D65:G65)</f>
        <v>0</v>
      </c>
      <c r="I65" s="240"/>
      <c r="J65" s="116"/>
      <c r="K65" s="140">
        <f>IF(((J65&gt;=1)*AND(J65&lt;=J$5)),J$9*(1-J$7)^(J65-1),0)</f>
        <v>0</v>
      </c>
      <c r="L65" s="96"/>
      <c r="M65" s="140">
        <f>IF(((L65&gt;=1)*AND(L65&lt;=L$5)),L$9*(1-L$7)^(L65-1),0)</f>
        <v>0</v>
      </c>
      <c r="N65" s="96"/>
      <c r="O65" s="140">
        <f>IF(((N65&gt;=1)*AND(N65&lt;=N$5)),N$9*(1-N$7)^(N65-1),0)</f>
        <v>0</v>
      </c>
      <c r="P65" s="96"/>
      <c r="Q65" s="140">
        <f>IF(((P65&gt;=1)*AND(P65&lt;=P$5)),P$9*(1-P$7)^(P65-1),0)</f>
        <v>0</v>
      </c>
      <c r="R65" s="116"/>
      <c r="S65" s="140">
        <f>IF(((R65&gt;=1)*AND(R65&lt;=R$5)),R$9*(1-R$7)^(R65-1),0)</f>
        <v>0</v>
      </c>
      <c r="T65" s="116"/>
      <c r="U65" s="140">
        <f>IF(((T65&gt;=1)*AND(T65&lt;=T$5)),T$9*(1-T$7)^(T65-1),0)</f>
        <v>0</v>
      </c>
      <c r="V65" s="116"/>
      <c r="W65" s="140">
        <f>IF(((V65&gt;=1)*AND(V65&lt;=V$5)),V$9*(1-V$7)^(V65-1),0)</f>
        <v>0</v>
      </c>
      <c r="X65" s="116"/>
      <c r="Y65" s="140">
        <f>IF(((X65&gt;=1)*AND(X65&lt;=X$5)),X$9*(1-X$7)^(X65-1),0)</f>
        <v>0</v>
      </c>
      <c r="Z65" s="116"/>
      <c r="AA65" s="140">
        <f>IF(((Z65&gt;=1)*AND(Z65&lt;=Z$5)),Z$9*(1-Z$7)^(Z65-1),0)</f>
        <v>0</v>
      </c>
      <c r="AB65" s="116"/>
      <c r="AC65" s="140">
        <f>IF(((AB65&gt;=1)*AND(AB65&lt;=AB$5)),AB$9*(1-AB$7)^(AB65-1),0)</f>
        <v>0</v>
      </c>
      <c r="AD65" s="116"/>
      <c r="AE65" s="140">
        <f>IF(((AD65&gt;=1)*AND(AD65&lt;=AD$5)),AD$9*(1-AD$7)^(AD65-1),0)</f>
        <v>0</v>
      </c>
      <c r="AF65" s="116"/>
      <c r="AG65" s="140">
        <f>IF(((AF65&gt;=1)*AND(AF65&lt;=AF$5)),AF$9*(1-AF$7)^(AF65-1),0)</f>
        <v>0</v>
      </c>
      <c r="AH65" s="116"/>
      <c r="AI65" s="262">
        <f>IF(((AH65&gt;=1)*AND(AH65&lt;=AH$5)),AH$9*(1-AH$7)^(AH65-1),0)</f>
        <v>0</v>
      </c>
      <c r="AJ65" s="116"/>
      <c r="AK65" s="140">
        <f t="shared" si="3"/>
        <v>0</v>
      </c>
      <c r="AL65" s="116"/>
      <c r="AM65" s="140">
        <f t="shared" si="4"/>
        <v>0</v>
      </c>
      <c r="AN65" s="116"/>
      <c r="AO65" s="140">
        <f t="shared" si="5"/>
        <v>0</v>
      </c>
      <c r="AP65" s="153"/>
      <c r="AQ65" s="153"/>
      <c r="AR65" s="153"/>
      <c r="AS65" s="153"/>
      <c r="AT65" s="153"/>
    </row>
    <row r="66" spans="1:46" s="112" customFormat="1" ht="18" customHeight="1" x14ac:dyDescent="0.2">
      <c r="A66" s="112">
        <f>RANK($H66,($H$11:$H$223),0)</f>
        <v>39</v>
      </c>
      <c r="B66" s="168" t="s">
        <v>370</v>
      </c>
      <c r="C66" s="112" t="s">
        <v>65</v>
      </c>
      <c r="D66" s="183">
        <f>LARGE((K66,M66,O66,Q66,S66,U66,W66,Y66,AA66,AE66,AG66),1)</f>
        <v>0</v>
      </c>
      <c r="E66" s="183">
        <f>LARGE((K66,M66,O66,Q66,S66,U66,W66,Y66,AA66,AE66,AG66),2)</f>
        <v>0</v>
      </c>
      <c r="F66" s="183">
        <f>LARGE((K66,M66,O66,Q66,S66,U66,W66,Y66,AA66,AE66,AG66),3)</f>
        <v>0</v>
      </c>
      <c r="G66" s="235"/>
      <c r="H66" s="110">
        <f>SUM(D66:G66)</f>
        <v>0</v>
      </c>
      <c r="I66" s="240"/>
      <c r="J66" s="116"/>
      <c r="K66" s="140">
        <f>IF(((J66&gt;=1)*AND(J66&lt;=J$5)),J$9*(1-J$7)^(J66-1),0)</f>
        <v>0</v>
      </c>
      <c r="L66" s="96"/>
      <c r="M66" s="140">
        <f>IF(((L66&gt;=1)*AND(L66&lt;=L$5)),L$9*(1-L$7)^(L66-1),0)</f>
        <v>0</v>
      </c>
      <c r="N66" s="96"/>
      <c r="O66" s="140">
        <f>IF(((N66&gt;=1)*AND(N66&lt;=N$5)),N$9*(1-N$7)^(N66-1),0)</f>
        <v>0</v>
      </c>
      <c r="P66" s="96"/>
      <c r="Q66" s="140">
        <f>IF(((P66&gt;=1)*AND(P66&lt;=P$5)),P$9*(1-P$7)^(P66-1),0)</f>
        <v>0</v>
      </c>
      <c r="R66" s="116"/>
      <c r="S66" s="140">
        <f>IF(((R66&gt;=1)*AND(R66&lt;=R$5)),R$9*(1-R$7)^(R66-1),0)</f>
        <v>0</v>
      </c>
      <c r="T66" s="116"/>
      <c r="U66" s="140">
        <f>IF(((T66&gt;=1)*AND(T66&lt;=T$5)),T$9*(1-T$7)^(T66-1),0)</f>
        <v>0</v>
      </c>
      <c r="V66" s="116"/>
      <c r="W66" s="140">
        <f>IF(((V66&gt;=1)*AND(V66&lt;=V$5)),V$9*(1-V$7)^(V66-1),0)</f>
        <v>0</v>
      </c>
      <c r="X66" s="116"/>
      <c r="Y66" s="140">
        <f>IF(((X66&gt;=1)*AND(X66&lt;=X$5)),X$9*(1-X$7)^(X66-1),0)</f>
        <v>0</v>
      </c>
      <c r="Z66" s="116"/>
      <c r="AA66" s="140">
        <f>IF(((Z66&gt;=1)*AND(Z66&lt;=Z$5)),Z$9*(1-Z$7)^(Z66-1),0)</f>
        <v>0</v>
      </c>
      <c r="AB66" s="116"/>
      <c r="AC66" s="140">
        <f>IF(((AB66&gt;=1)*AND(AB66&lt;=AB$5)),AB$9*(1-AB$7)^(AB66-1),0)</f>
        <v>0</v>
      </c>
      <c r="AD66" s="116"/>
      <c r="AE66" s="140">
        <f>IF(((AD66&gt;=1)*AND(AD66&lt;=AD$5)),AD$9*(1-AD$7)^(AD66-1),0)</f>
        <v>0</v>
      </c>
      <c r="AF66" s="116"/>
      <c r="AG66" s="140">
        <f>IF(((AF66&gt;=1)*AND(AF66&lt;=AF$5)),AF$9*(1-AF$7)^(AF66-1),0)</f>
        <v>0</v>
      </c>
      <c r="AH66" s="116"/>
      <c r="AI66" s="262">
        <f>IF(((AH66&gt;=1)*AND(AH66&lt;=AH$5)),AH$9*(1-AH$7)^(AH66-1),0)</f>
        <v>0</v>
      </c>
      <c r="AJ66" s="155"/>
      <c r="AK66" s="156">
        <f t="shared" si="3"/>
        <v>0</v>
      </c>
      <c r="AL66" s="116"/>
      <c r="AM66" s="140">
        <f t="shared" si="4"/>
        <v>0</v>
      </c>
      <c r="AN66" s="116"/>
      <c r="AO66" s="140">
        <f t="shared" si="5"/>
        <v>0</v>
      </c>
      <c r="AP66" s="111"/>
    </row>
    <row r="67" spans="1:46" s="112" customFormat="1" ht="18" customHeight="1" x14ac:dyDescent="0.15">
      <c r="A67" s="112">
        <f>RANK($H67,($H$11:$H$223),0)</f>
        <v>39</v>
      </c>
      <c r="B67" s="168" t="s">
        <v>389</v>
      </c>
      <c r="C67" s="112" t="s">
        <v>84</v>
      </c>
      <c r="D67" s="183">
        <f>LARGE((K67,M67,O67,Q67,S67,U67,W67,Y67,AA67,AE67,AG67),1)</f>
        <v>0</v>
      </c>
      <c r="E67" s="183">
        <f>LARGE((K67,M67,O67,Q67,S67,U67,W67,Y67,AA67,AE67,AG67),2)</f>
        <v>0</v>
      </c>
      <c r="F67" s="183">
        <f>LARGE((K67,M67,O67,Q67,S67,U67,W67,Y67,AA67,AE67,AG67),3)</f>
        <v>0</v>
      </c>
      <c r="G67" s="235"/>
      <c r="H67" s="110">
        <f>SUM(D67:G67)</f>
        <v>0</v>
      </c>
      <c r="I67" s="240"/>
      <c r="J67" s="116"/>
      <c r="K67" s="140">
        <f>IF(((J67&gt;=1)*AND(J67&lt;=J$5)),J$9*(1-J$7)^(J67-1),0)</f>
        <v>0</v>
      </c>
      <c r="L67" s="96"/>
      <c r="M67" s="140">
        <f>IF(((L67&gt;=1)*AND(L67&lt;=L$5)),L$9*(1-L$7)^(L67-1),0)</f>
        <v>0</v>
      </c>
      <c r="N67" s="96"/>
      <c r="O67" s="140">
        <f>IF(((N67&gt;=1)*AND(N67&lt;=N$5)),N$9*(1-N$7)^(N67-1),0)</f>
        <v>0</v>
      </c>
      <c r="P67" s="96"/>
      <c r="Q67" s="140">
        <f>IF(((P67&gt;=1)*AND(P67&lt;=P$5)),P$9*(1-P$7)^(P67-1),0)</f>
        <v>0</v>
      </c>
      <c r="R67" s="116"/>
      <c r="S67" s="140">
        <f>IF(((R67&gt;=1)*AND(R67&lt;=R$5)),R$9*(1-R$7)^(R67-1),0)</f>
        <v>0</v>
      </c>
      <c r="T67" s="116"/>
      <c r="U67" s="140">
        <f>IF(((T67&gt;=1)*AND(T67&lt;=T$5)),T$9*(1-T$7)^(T67-1),0)</f>
        <v>0</v>
      </c>
      <c r="V67" s="116"/>
      <c r="W67" s="140">
        <f>IF(((V67&gt;=1)*AND(V67&lt;=V$5)),V$9*(1-V$7)^(V67-1),0)</f>
        <v>0</v>
      </c>
      <c r="X67" s="116"/>
      <c r="Y67" s="140">
        <f>IF(((X67&gt;=1)*AND(X67&lt;=X$5)),X$9*(1-X$7)^(X67-1),0)</f>
        <v>0</v>
      </c>
      <c r="Z67" s="116"/>
      <c r="AA67" s="140">
        <f>IF(((Z67&gt;=1)*AND(Z67&lt;=Z$5)),Z$9*(1-Z$7)^(Z67-1),0)</f>
        <v>0</v>
      </c>
      <c r="AB67" s="116"/>
      <c r="AC67" s="140">
        <f>IF(((AB67&gt;=1)*AND(AB67&lt;=AB$5)),AB$9*(1-AB$7)^(AB67-1),0)</f>
        <v>0</v>
      </c>
      <c r="AD67" s="116"/>
      <c r="AE67" s="140">
        <f>IF(((AD67&gt;=1)*AND(AD67&lt;=AD$5)),AD$9*(1-AD$7)^(AD67-1),0)</f>
        <v>0</v>
      </c>
      <c r="AF67" s="116"/>
      <c r="AG67" s="140">
        <f>IF(((AF67&gt;=1)*AND(AF67&lt;=AF$5)),AF$9*(1-AF$7)^(AF67-1),0)</f>
        <v>0</v>
      </c>
      <c r="AH67" s="116"/>
      <c r="AI67" s="262">
        <f>IF(((AH67&gt;=1)*AND(AH67&lt;=AH$5)),AH$9*(1-AH$7)^(AH67-1),0)</f>
        <v>0</v>
      </c>
      <c r="AJ67" s="155"/>
      <c r="AK67" s="156">
        <f t="shared" si="3"/>
        <v>0</v>
      </c>
      <c r="AL67" s="116"/>
      <c r="AM67" s="140">
        <f t="shared" si="4"/>
        <v>0</v>
      </c>
      <c r="AN67" s="116"/>
      <c r="AO67" s="140">
        <f t="shared" si="5"/>
        <v>0</v>
      </c>
      <c r="AP67" s="154"/>
    </row>
    <row r="68" spans="1:46" s="112" customFormat="1" ht="18" customHeight="1" x14ac:dyDescent="0.2">
      <c r="A68" s="112">
        <f>RANK($H68,($H$11:$H$223),0)</f>
        <v>39</v>
      </c>
      <c r="B68" s="168" t="s">
        <v>229</v>
      </c>
      <c r="C68" s="112" t="s">
        <v>155</v>
      </c>
      <c r="D68" s="183">
        <f>LARGE((K68,M68,O68,Q68,S68,U68,W68,Y68,AA68,AE68,AG68),1)</f>
        <v>0</v>
      </c>
      <c r="E68" s="183">
        <f>LARGE((K68,M68,O68,Q68,S68,U68,W68,Y68,AA68,AE68,AG68),2)</f>
        <v>0</v>
      </c>
      <c r="F68" s="183">
        <f>LARGE((K68,M68,O68,Q68,S68,U68,W68,Y68,AA68,AE68,AG68),3)</f>
        <v>0</v>
      </c>
      <c r="G68" s="235"/>
      <c r="H68" s="110">
        <f>SUM(D68:G68)</f>
        <v>0</v>
      </c>
      <c r="I68" s="240"/>
      <c r="J68" s="116"/>
      <c r="K68" s="140">
        <f>IF(((J68&gt;=1)*AND(J68&lt;=J$5)),J$9*(1-J$7)^(J68-1),0)</f>
        <v>0</v>
      </c>
      <c r="L68" s="96"/>
      <c r="M68" s="140">
        <f>IF(((L68&gt;=1)*AND(L68&lt;=L$5)),L$9*(1-L$7)^(L68-1),0)</f>
        <v>0</v>
      </c>
      <c r="N68" s="96"/>
      <c r="O68" s="140">
        <f>IF(((N68&gt;=1)*AND(N68&lt;=N$5)),N$9*(1-N$7)^(N68-1),0)</f>
        <v>0</v>
      </c>
      <c r="P68" s="96"/>
      <c r="Q68" s="140">
        <f>IF(((P68&gt;=1)*AND(P68&lt;=P$5)),P$9*(1-P$7)^(P68-1),0)</f>
        <v>0</v>
      </c>
      <c r="R68" s="116"/>
      <c r="S68" s="140">
        <f>IF(((R68&gt;=1)*AND(R68&lt;=R$5)),R$9*(1-R$7)^(R68-1),0)</f>
        <v>0</v>
      </c>
      <c r="T68" s="116"/>
      <c r="U68" s="140">
        <f>IF(((T68&gt;=1)*AND(T68&lt;=T$5)),T$9*(1-T$7)^(T68-1),0)</f>
        <v>0</v>
      </c>
      <c r="V68" s="116"/>
      <c r="W68" s="140">
        <f>IF(((V68&gt;=1)*AND(V68&lt;=V$5)),V$9*(1-V$7)^(V68-1),0)</f>
        <v>0</v>
      </c>
      <c r="X68" s="116"/>
      <c r="Y68" s="140">
        <f>IF(((X68&gt;=1)*AND(X68&lt;=X$5)),X$9*(1-X$7)^(X68-1),0)</f>
        <v>0</v>
      </c>
      <c r="Z68" s="116"/>
      <c r="AA68" s="140">
        <f>IF(((Z68&gt;=1)*AND(Z68&lt;=Z$5)),Z$9*(1-Z$7)^(Z68-1),0)</f>
        <v>0</v>
      </c>
      <c r="AB68" s="116"/>
      <c r="AC68" s="140">
        <f>IF(((AB68&gt;=1)*AND(AB68&lt;=AB$5)),AB$9*(1-AB$7)^(AB68-1),0)</f>
        <v>0</v>
      </c>
      <c r="AD68" s="116"/>
      <c r="AE68" s="140">
        <f>IF(((AD68&gt;=1)*AND(AD68&lt;=AD$5)),AD$9*(1-AD$7)^(AD68-1),0)</f>
        <v>0</v>
      </c>
      <c r="AF68" s="116"/>
      <c r="AG68" s="140">
        <f>IF(((AF68&gt;=1)*AND(AF68&lt;=AF$5)),AF$9*(1-AF$7)^(AF68-1),0)</f>
        <v>0</v>
      </c>
      <c r="AH68" s="116"/>
      <c r="AI68" s="262">
        <f>IF(((AH68&gt;=1)*AND(AH68&lt;=AH$5)),AH$9*(1-AH$7)^(AH68-1),0)</f>
        <v>0</v>
      </c>
      <c r="AJ68" s="155"/>
      <c r="AK68" s="156">
        <f t="shared" si="3"/>
        <v>0</v>
      </c>
      <c r="AL68" s="116"/>
      <c r="AM68" s="140">
        <f t="shared" si="4"/>
        <v>0</v>
      </c>
      <c r="AN68" s="116"/>
      <c r="AO68" s="140">
        <f t="shared" si="5"/>
        <v>0</v>
      </c>
      <c r="AP68" s="111"/>
    </row>
    <row r="69" spans="1:46" s="112" customFormat="1" ht="18" customHeight="1" x14ac:dyDescent="0.2">
      <c r="A69" s="112">
        <f>RANK($H69,($H$11:$H$223),0)</f>
        <v>39</v>
      </c>
      <c r="B69" s="168" t="s">
        <v>230</v>
      </c>
      <c r="C69" s="112" t="s">
        <v>231</v>
      </c>
      <c r="D69" s="183">
        <f>LARGE((K69,M69,O69,Q69,S69,U69,W69,Y69,AA69,AE69,AG69),1)</f>
        <v>0</v>
      </c>
      <c r="E69" s="183">
        <f>LARGE((K69,M69,O69,Q69,S69,U69,W69,Y69,AA69,AE69,AG69),2)</f>
        <v>0</v>
      </c>
      <c r="F69" s="183">
        <f>LARGE((K69,M69,O69,Q69,S69,U69,W69,Y69,AA69,AE69,AG69),3)</f>
        <v>0</v>
      </c>
      <c r="G69" s="235"/>
      <c r="H69" s="110">
        <f>SUM(D69:G69)</f>
        <v>0</v>
      </c>
      <c r="I69" s="240"/>
      <c r="J69" s="116"/>
      <c r="K69" s="140">
        <f>IF(((J69&gt;=1)*AND(J69&lt;=J$5)),J$9*(1-J$7)^(J69-1),0)</f>
        <v>0</v>
      </c>
      <c r="L69" s="96"/>
      <c r="M69" s="140">
        <f>IF(((L69&gt;=1)*AND(L69&lt;=L$5)),L$9*(1-L$7)^(L69-1),0)</f>
        <v>0</v>
      </c>
      <c r="N69" s="96"/>
      <c r="O69" s="140">
        <f>IF(((N69&gt;=1)*AND(N69&lt;=N$5)),N$9*(1-N$7)^(N69-1),0)</f>
        <v>0</v>
      </c>
      <c r="P69" s="96"/>
      <c r="Q69" s="140">
        <f>IF(((P69&gt;=1)*AND(P69&lt;=P$5)),P$9*(1-P$7)^(P69-1),0)</f>
        <v>0</v>
      </c>
      <c r="R69" s="116"/>
      <c r="S69" s="140">
        <f>IF(((R69&gt;=1)*AND(R69&lt;=R$5)),R$9*(1-R$7)^(R69-1),0)</f>
        <v>0</v>
      </c>
      <c r="T69" s="116"/>
      <c r="U69" s="140">
        <f>IF(((T69&gt;=1)*AND(T69&lt;=T$5)),T$9*(1-T$7)^(T69-1),0)</f>
        <v>0</v>
      </c>
      <c r="V69" s="116"/>
      <c r="W69" s="140">
        <f>IF(((V69&gt;=1)*AND(V69&lt;=V$5)),V$9*(1-V$7)^(V69-1),0)</f>
        <v>0</v>
      </c>
      <c r="X69" s="116"/>
      <c r="Y69" s="140">
        <f>IF(((X69&gt;=1)*AND(X69&lt;=X$5)),X$9*(1-X$7)^(X69-1),0)</f>
        <v>0</v>
      </c>
      <c r="Z69" s="116"/>
      <c r="AA69" s="140">
        <f>IF(((Z69&gt;=1)*AND(Z69&lt;=Z$5)),Z$9*(1-Z$7)^(Z69-1),0)</f>
        <v>0</v>
      </c>
      <c r="AB69" s="116"/>
      <c r="AC69" s="140">
        <f>IF(((AB69&gt;=1)*AND(AB69&lt;=AB$5)),AB$9*(1-AB$7)^(AB69-1),0)</f>
        <v>0</v>
      </c>
      <c r="AD69" s="116"/>
      <c r="AE69" s="140">
        <f>IF(((AD69&gt;=1)*AND(AD69&lt;=AD$5)),AD$9*(1-AD$7)^(AD69-1),0)</f>
        <v>0</v>
      </c>
      <c r="AF69" s="116"/>
      <c r="AG69" s="140">
        <f>IF(((AF69&gt;=1)*AND(AF69&lt;=AF$5)),AF$9*(1-AF$7)^(AF69-1),0)</f>
        <v>0</v>
      </c>
      <c r="AH69" s="116"/>
      <c r="AI69" s="262">
        <f>IF(((AH69&gt;=1)*AND(AH69&lt;=AH$5)),AH$9*(1-AH$7)^(AH69-1),0)</f>
        <v>0</v>
      </c>
      <c r="AJ69" s="155"/>
      <c r="AK69" s="156">
        <f t="shared" si="3"/>
        <v>0</v>
      </c>
      <c r="AL69" s="116"/>
      <c r="AM69" s="140">
        <f t="shared" si="4"/>
        <v>0</v>
      </c>
      <c r="AN69" s="116"/>
      <c r="AO69" s="140">
        <f t="shared" si="5"/>
        <v>0</v>
      </c>
      <c r="AP69" s="111"/>
    </row>
    <row r="70" spans="1:46" s="112" customFormat="1" ht="18" customHeight="1" x14ac:dyDescent="0.15">
      <c r="A70" s="112">
        <f>RANK($H70,($H$11:$H$223),0)</f>
        <v>39</v>
      </c>
      <c r="B70" s="168" t="s">
        <v>232</v>
      </c>
      <c r="C70" s="112" t="s">
        <v>231</v>
      </c>
      <c r="D70" s="183">
        <f>LARGE((K70,M70,O70,Q70,S70,U70,W70,Y70,AA70,AE70,AG70),1)</f>
        <v>0</v>
      </c>
      <c r="E70" s="183">
        <f>LARGE((K70,M70,O70,Q70,S70,U70,W70,Y70,AA70,AE70,AG70),2)</f>
        <v>0</v>
      </c>
      <c r="F70" s="183">
        <f>LARGE((K70,M70,O70,Q70,S70,U70,W70,Y70,AA70,AE70,AG70),3)</f>
        <v>0</v>
      </c>
      <c r="G70" s="235"/>
      <c r="H70" s="110">
        <f>SUM(D70:G70)</f>
        <v>0</v>
      </c>
      <c r="I70" s="240"/>
      <c r="J70" s="116"/>
      <c r="K70" s="140">
        <f>IF(((J70&gt;=1)*AND(J70&lt;=J$5)),J$9*(1-J$7)^(J70-1),0)</f>
        <v>0</v>
      </c>
      <c r="L70" s="96"/>
      <c r="M70" s="140">
        <f>IF(((L70&gt;=1)*AND(L70&lt;=L$5)),L$9*(1-L$7)^(L70-1),0)</f>
        <v>0</v>
      </c>
      <c r="N70" s="96"/>
      <c r="O70" s="140">
        <f>IF(((N70&gt;=1)*AND(N70&lt;=N$5)),N$9*(1-N$7)^(N70-1),0)</f>
        <v>0</v>
      </c>
      <c r="P70" s="96"/>
      <c r="Q70" s="140">
        <f>IF(((P70&gt;=1)*AND(P70&lt;=P$5)),P$9*(1-P$7)^(P70-1),0)</f>
        <v>0</v>
      </c>
      <c r="R70" s="116"/>
      <c r="S70" s="140">
        <f>IF(((R70&gt;=1)*AND(R70&lt;=R$5)),R$9*(1-R$7)^(R70-1),0)</f>
        <v>0</v>
      </c>
      <c r="T70" s="116"/>
      <c r="U70" s="140">
        <f>IF(((T70&gt;=1)*AND(T70&lt;=T$5)),T$9*(1-T$7)^(T70-1),0)</f>
        <v>0</v>
      </c>
      <c r="V70" s="116"/>
      <c r="W70" s="140">
        <f>IF(((V70&gt;=1)*AND(V70&lt;=V$5)),V$9*(1-V$7)^(V70-1),0)</f>
        <v>0</v>
      </c>
      <c r="X70" s="116"/>
      <c r="Y70" s="140">
        <f>IF(((X70&gt;=1)*AND(X70&lt;=X$5)),X$9*(1-X$7)^(X70-1),0)</f>
        <v>0</v>
      </c>
      <c r="Z70" s="116"/>
      <c r="AA70" s="140">
        <f>IF(((Z70&gt;=1)*AND(Z70&lt;=Z$5)),Z$9*(1-Z$7)^(Z70-1),0)</f>
        <v>0</v>
      </c>
      <c r="AB70" s="116"/>
      <c r="AC70" s="140">
        <f>IF(((AB70&gt;=1)*AND(AB70&lt;=AB$5)),AB$9*(1-AB$7)^(AB70-1),0)</f>
        <v>0</v>
      </c>
      <c r="AD70" s="116"/>
      <c r="AE70" s="140">
        <f>IF(((AD70&gt;=1)*AND(AD70&lt;=AD$5)),AD$9*(1-AD$7)^(AD70-1),0)</f>
        <v>0</v>
      </c>
      <c r="AF70" s="116"/>
      <c r="AG70" s="140">
        <f>IF(((AF70&gt;=1)*AND(AF70&lt;=AF$5)),AF$9*(1-AF$7)^(AF70-1),0)</f>
        <v>0</v>
      </c>
      <c r="AH70" s="116"/>
      <c r="AI70" s="262">
        <f>IF(((AH70&gt;=1)*AND(AH70&lt;=AH$5)),AH$9*(1-AH$7)^(AH70-1),0)</f>
        <v>0</v>
      </c>
      <c r="AJ70" s="155"/>
      <c r="AK70" s="156">
        <f t="shared" si="3"/>
        <v>0</v>
      </c>
      <c r="AL70" s="116"/>
      <c r="AM70" s="140">
        <f t="shared" si="4"/>
        <v>0</v>
      </c>
      <c r="AN70" s="116"/>
      <c r="AO70" s="140">
        <f t="shared" si="5"/>
        <v>0</v>
      </c>
      <c r="AP70" s="154"/>
    </row>
    <row r="71" spans="1:46" s="112" customFormat="1" ht="18" customHeight="1" x14ac:dyDescent="0.2">
      <c r="A71" s="112">
        <f>RANK($H71,($H$11:$H$223),0)</f>
        <v>39</v>
      </c>
      <c r="B71" s="168" t="s">
        <v>390</v>
      </c>
      <c r="C71" s="112" t="s">
        <v>84</v>
      </c>
      <c r="D71" s="183">
        <f>LARGE((K71,M71,O71,Q71,S71,U71,W71,Y71,AA71,AE71,AG71),1)</f>
        <v>0</v>
      </c>
      <c r="E71" s="183">
        <f>LARGE((K71,M71,O71,Q71,S71,U71,W71,Y71,AA71,AE71,AG71),2)</f>
        <v>0</v>
      </c>
      <c r="F71" s="183">
        <f>LARGE((K71,M71,O71,Q71,S71,U71,W71,Y71,AA71,AE71,AG71),3)</f>
        <v>0</v>
      </c>
      <c r="G71" s="235"/>
      <c r="H71" s="110">
        <f>SUM(D71:G71)</f>
        <v>0</v>
      </c>
      <c r="I71" s="240"/>
      <c r="J71" s="116"/>
      <c r="K71" s="140">
        <f>IF(((J71&gt;=1)*AND(J71&lt;=J$5)),J$9*(1-J$7)^(J71-1),0)</f>
        <v>0</v>
      </c>
      <c r="L71" s="96"/>
      <c r="M71" s="140">
        <f>IF(((L71&gt;=1)*AND(L71&lt;=L$5)),L$9*(1-L$7)^(L71-1),0)</f>
        <v>0</v>
      </c>
      <c r="N71" s="96"/>
      <c r="O71" s="140">
        <f>IF(((N71&gt;=1)*AND(N71&lt;=N$5)),N$9*(1-N$7)^(N71-1),0)</f>
        <v>0</v>
      </c>
      <c r="P71" s="96"/>
      <c r="Q71" s="140">
        <f>IF(((P71&gt;=1)*AND(P71&lt;=P$5)),P$9*(1-P$7)^(P71-1),0)</f>
        <v>0</v>
      </c>
      <c r="R71" s="116"/>
      <c r="S71" s="140">
        <f>IF(((R71&gt;=1)*AND(R71&lt;=R$5)),R$9*(1-R$7)^(R71-1),0)</f>
        <v>0</v>
      </c>
      <c r="T71" s="116"/>
      <c r="U71" s="140">
        <f>IF(((T71&gt;=1)*AND(T71&lt;=T$5)),T$9*(1-T$7)^(T71-1),0)</f>
        <v>0</v>
      </c>
      <c r="V71" s="116"/>
      <c r="W71" s="140">
        <f>IF(((V71&gt;=1)*AND(V71&lt;=V$5)),V$9*(1-V$7)^(V71-1),0)</f>
        <v>0</v>
      </c>
      <c r="X71" s="116"/>
      <c r="Y71" s="140">
        <f>IF(((X71&gt;=1)*AND(X71&lt;=X$5)),X$9*(1-X$7)^(X71-1),0)</f>
        <v>0</v>
      </c>
      <c r="Z71" s="116"/>
      <c r="AA71" s="140">
        <f>IF(((Z71&gt;=1)*AND(Z71&lt;=Z$5)),Z$9*(1-Z$7)^(Z71-1),0)</f>
        <v>0</v>
      </c>
      <c r="AB71" s="116"/>
      <c r="AC71" s="140">
        <f>IF(((AB71&gt;=1)*AND(AB71&lt;=AB$5)),AB$9*(1-AB$7)^(AB71-1),0)</f>
        <v>0</v>
      </c>
      <c r="AD71" s="116"/>
      <c r="AE71" s="140">
        <f>IF(((AD71&gt;=1)*AND(AD71&lt;=AD$5)),AD$9*(1-AD$7)^(AD71-1),0)</f>
        <v>0</v>
      </c>
      <c r="AF71" s="116"/>
      <c r="AG71" s="140">
        <f>IF(((AF71&gt;=1)*AND(AF71&lt;=AF$5)),AF$9*(1-AF$7)^(AF71-1),0)</f>
        <v>0</v>
      </c>
      <c r="AH71" s="116"/>
      <c r="AI71" s="262">
        <f>IF(((AH71&gt;=1)*AND(AH71&lt;=AH$5)),AH$9*(1-AH$7)^(AH71-1),0)</f>
        <v>0</v>
      </c>
      <c r="AJ71" s="155"/>
      <c r="AK71" s="156">
        <f t="shared" si="3"/>
        <v>0</v>
      </c>
      <c r="AL71" s="116"/>
      <c r="AM71" s="140">
        <f t="shared" si="4"/>
        <v>0</v>
      </c>
      <c r="AN71" s="116"/>
      <c r="AO71" s="140">
        <f t="shared" si="5"/>
        <v>0</v>
      </c>
      <c r="AP71" s="111"/>
    </row>
    <row r="72" spans="1:46" s="112" customFormat="1" ht="18" customHeight="1" x14ac:dyDescent="0.2">
      <c r="A72" s="112">
        <f>RANK($H72,($H$11:$H$223),0)</f>
        <v>39</v>
      </c>
      <c r="B72" s="168" t="s">
        <v>391</v>
      </c>
      <c r="C72" s="112" t="s">
        <v>87</v>
      </c>
      <c r="D72" s="183">
        <f>LARGE((K72,M72,O72,Q72,S72,U72,W72,Y72,AA72,AE72,AG72),1)</f>
        <v>0</v>
      </c>
      <c r="E72" s="183">
        <f>LARGE((K72,M72,O72,Q72,S72,U72,W72,Y72,AA72,AE72,AG72),2)</f>
        <v>0</v>
      </c>
      <c r="F72" s="183">
        <f>LARGE((K72,M72,O72,Q72,S72,U72,W72,Y72,AA72,AE72,AG72),3)</f>
        <v>0</v>
      </c>
      <c r="G72" s="235"/>
      <c r="H72" s="110">
        <f>SUM(D72:G72)</f>
        <v>0</v>
      </c>
      <c r="I72" s="240"/>
      <c r="J72" s="116"/>
      <c r="K72" s="140">
        <f>IF(((J72&gt;=1)*AND(J72&lt;=J$5)),J$9*(1-J$7)^(J72-1),0)</f>
        <v>0</v>
      </c>
      <c r="L72" s="96"/>
      <c r="M72" s="140">
        <f>IF(((L72&gt;=1)*AND(L72&lt;=L$5)),L$9*(1-L$7)^(L72-1),0)</f>
        <v>0</v>
      </c>
      <c r="N72" s="96"/>
      <c r="O72" s="140">
        <f>IF(((N72&gt;=1)*AND(N72&lt;=N$5)),N$9*(1-N$7)^(N72-1),0)</f>
        <v>0</v>
      </c>
      <c r="P72" s="96"/>
      <c r="Q72" s="140">
        <f>IF(((P72&gt;=1)*AND(P72&lt;=P$5)),P$9*(1-P$7)^(P72-1),0)</f>
        <v>0</v>
      </c>
      <c r="R72" s="116"/>
      <c r="S72" s="140">
        <f>IF(((R72&gt;=1)*AND(R72&lt;=R$5)),R$9*(1-R$7)^(R72-1),0)</f>
        <v>0</v>
      </c>
      <c r="T72" s="116"/>
      <c r="U72" s="140">
        <f>IF(((T72&gt;=1)*AND(T72&lt;=T$5)),T$9*(1-T$7)^(T72-1),0)</f>
        <v>0</v>
      </c>
      <c r="V72" s="116"/>
      <c r="W72" s="140">
        <f>IF(((V72&gt;=1)*AND(V72&lt;=V$5)),V$9*(1-V$7)^(V72-1),0)</f>
        <v>0</v>
      </c>
      <c r="X72" s="116"/>
      <c r="Y72" s="140">
        <f>IF(((X72&gt;=1)*AND(X72&lt;=X$5)),X$9*(1-X$7)^(X72-1),0)</f>
        <v>0</v>
      </c>
      <c r="Z72" s="116"/>
      <c r="AA72" s="140">
        <f>IF(((Z72&gt;=1)*AND(Z72&lt;=Z$5)),Z$9*(1-Z$7)^(Z72-1),0)</f>
        <v>0</v>
      </c>
      <c r="AB72" s="116"/>
      <c r="AC72" s="140">
        <f>IF(((AB72&gt;=1)*AND(AB72&lt;=AB$5)),AB$9*(1-AB$7)^(AB72-1),0)</f>
        <v>0</v>
      </c>
      <c r="AD72" s="116"/>
      <c r="AE72" s="140">
        <f>IF(((AD72&gt;=1)*AND(AD72&lt;=AD$5)),AD$9*(1-AD$7)^(AD72-1),0)</f>
        <v>0</v>
      </c>
      <c r="AF72" s="116"/>
      <c r="AG72" s="140">
        <f>IF(((AF72&gt;=1)*AND(AF72&lt;=AF$5)),AF$9*(1-AF$7)^(AF72-1),0)</f>
        <v>0</v>
      </c>
      <c r="AH72" s="116"/>
      <c r="AI72" s="262">
        <f>IF(((AH72&gt;=1)*AND(AH72&lt;=AH$5)),AH$9*(1-AH$7)^(AH72-1),0)</f>
        <v>0</v>
      </c>
      <c r="AJ72" s="155"/>
      <c r="AK72" s="156">
        <f t="shared" si="3"/>
        <v>0</v>
      </c>
      <c r="AL72" s="116"/>
      <c r="AM72" s="140">
        <f t="shared" si="4"/>
        <v>0</v>
      </c>
      <c r="AN72" s="116"/>
      <c r="AO72" s="140">
        <f t="shared" si="5"/>
        <v>0</v>
      </c>
      <c r="AP72" s="111"/>
    </row>
    <row r="73" spans="1:46" s="112" customFormat="1" ht="18" customHeight="1" x14ac:dyDescent="0.2">
      <c r="A73" s="112">
        <f>RANK($H73,($H$11:$H$223),0)</f>
        <v>39</v>
      </c>
      <c r="B73" s="168" t="s">
        <v>198</v>
      </c>
      <c r="C73" s="112" t="s">
        <v>67</v>
      </c>
      <c r="D73" s="183">
        <f>LARGE((K73,M73,O73,Q73,S73,U73,W73,Y73,AA73,AE73,AG73),1)</f>
        <v>0</v>
      </c>
      <c r="E73" s="183">
        <f>LARGE((K73,M73,O73,Q73,S73,U73,W73,Y73,AA73,AE73,AG73),2)</f>
        <v>0</v>
      </c>
      <c r="F73" s="183">
        <f>LARGE((K73,M73,O73,Q73,S73,U73,W73,Y73,AA73,AE73,AG73),3)</f>
        <v>0</v>
      </c>
      <c r="G73" s="235"/>
      <c r="H73" s="110">
        <f>SUM(D73:G73)</f>
        <v>0</v>
      </c>
      <c r="I73" s="240"/>
      <c r="J73" s="116"/>
      <c r="K73" s="140">
        <f>IF(((J73&gt;=1)*AND(J73&lt;=J$5)),J$9*(1-J$7)^(J73-1),0)</f>
        <v>0</v>
      </c>
      <c r="L73" s="96"/>
      <c r="M73" s="140">
        <f>IF(((L73&gt;=1)*AND(L73&lt;=L$5)),L$9*(1-L$7)^(L73-1),0)</f>
        <v>0</v>
      </c>
      <c r="N73" s="96"/>
      <c r="O73" s="140">
        <f>IF(((N73&gt;=1)*AND(N73&lt;=N$5)),N$9*(1-N$7)^(N73-1),0)</f>
        <v>0</v>
      </c>
      <c r="P73" s="96"/>
      <c r="Q73" s="140">
        <f>IF(((P73&gt;=1)*AND(P73&lt;=P$5)),P$9*(1-P$7)^(P73-1),0)</f>
        <v>0</v>
      </c>
      <c r="R73" s="116"/>
      <c r="S73" s="140">
        <f>IF(((R73&gt;=1)*AND(R73&lt;=R$5)),R$9*(1-R$7)^(R73-1),0)</f>
        <v>0</v>
      </c>
      <c r="T73" s="116"/>
      <c r="U73" s="140">
        <f>IF(((T73&gt;=1)*AND(T73&lt;=T$5)),T$9*(1-T$7)^(T73-1),0)</f>
        <v>0</v>
      </c>
      <c r="V73" s="116"/>
      <c r="W73" s="140">
        <f>IF(((V73&gt;=1)*AND(V73&lt;=V$5)),V$9*(1-V$7)^(V73-1),0)</f>
        <v>0</v>
      </c>
      <c r="X73" s="116"/>
      <c r="Y73" s="140">
        <f>IF(((X73&gt;=1)*AND(X73&lt;=X$5)),X$9*(1-X$7)^(X73-1),0)</f>
        <v>0</v>
      </c>
      <c r="Z73" s="155"/>
      <c r="AA73" s="140">
        <f>IF(((Z73&gt;=1)*AND(Z73&lt;=Z$5)),Z$9*(1-Z$7)^(Z73-1),0)</f>
        <v>0</v>
      </c>
      <c r="AB73" s="116"/>
      <c r="AC73" s="140">
        <f>IF(((AB73&gt;=1)*AND(AB73&lt;=AB$5)),AB$9*(1-AB$7)^(AB73-1),0)</f>
        <v>0</v>
      </c>
      <c r="AD73" s="116"/>
      <c r="AE73" s="140">
        <f>IF(((AD73&gt;=1)*AND(AD73&lt;=AD$5)),AD$9*(1-AD$7)^(AD73-1),0)</f>
        <v>0</v>
      </c>
      <c r="AF73" s="116"/>
      <c r="AG73" s="140">
        <f>IF(((AF73&gt;=1)*AND(AF73&lt;=AF$5)),AF$9*(1-AF$7)^(AF73-1),0)</f>
        <v>0</v>
      </c>
      <c r="AH73" s="116"/>
      <c r="AI73" s="262">
        <f>IF(((AH73&gt;=1)*AND(AH73&lt;=AH$5)),AH$9*(1-AH$7)^(AH73-1),0)</f>
        <v>0</v>
      </c>
      <c r="AJ73" s="155"/>
      <c r="AK73" s="156">
        <f t="shared" si="3"/>
        <v>0</v>
      </c>
      <c r="AL73" s="116"/>
      <c r="AM73" s="140">
        <f t="shared" si="4"/>
        <v>0</v>
      </c>
      <c r="AN73" s="116"/>
      <c r="AO73" s="140">
        <f t="shared" si="5"/>
        <v>0</v>
      </c>
      <c r="AP73" s="111"/>
    </row>
    <row r="74" spans="1:46" s="112" customFormat="1" ht="18" customHeight="1" x14ac:dyDescent="0.2">
      <c r="A74" s="112">
        <f>RANK($H74,($H$11:$H$223),0)</f>
        <v>39</v>
      </c>
      <c r="B74" s="168" t="s">
        <v>158</v>
      </c>
      <c r="C74" s="112" t="s">
        <v>69</v>
      </c>
      <c r="D74" s="183">
        <f>LARGE((K74,M74,O74,Q74,S74,U74,W74,Y74,AA74,AE74,AG74),1)</f>
        <v>0</v>
      </c>
      <c r="E74" s="183">
        <f>LARGE((K74,M74,O74,Q74,S74,U74,W74,Y74,AA74,AE74,AG74),2)</f>
        <v>0</v>
      </c>
      <c r="F74" s="183">
        <f>LARGE((K74,M74,O74,Q74,S74,U74,W74,Y74,AA74,AE74,AG74),3)</f>
        <v>0</v>
      </c>
      <c r="G74" s="235"/>
      <c r="H74" s="110">
        <f>SUM(D74:G74)</f>
        <v>0</v>
      </c>
      <c r="I74" s="240"/>
      <c r="J74" s="116"/>
      <c r="K74" s="140">
        <f>IF(((J74&gt;=1)*AND(J74&lt;=J$5)),J$9*(1-J$7)^(J74-1),0)</f>
        <v>0</v>
      </c>
      <c r="L74" s="96"/>
      <c r="M74" s="140">
        <f>IF(((L74&gt;=1)*AND(L74&lt;=L$5)),L$9*(1-L$7)^(L74-1),0)</f>
        <v>0</v>
      </c>
      <c r="N74" s="96"/>
      <c r="O74" s="140">
        <f>IF(((N74&gt;=1)*AND(N74&lt;=N$5)),N$9*(1-N$7)^(N74-1),0)</f>
        <v>0</v>
      </c>
      <c r="P74" s="96"/>
      <c r="Q74" s="140">
        <f>IF(((P74&gt;=1)*AND(P74&lt;=P$5)),P$9*(1-P$7)^(P74-1),0)</f>
        <v>0</v>
      </c>
      <c r="R74" s="116"/>
      <c r="S74" s="140">
        <f>IF(((R74&gt;=1)*AND(R74&lt;=R$5)),R$9*(1-R$7)^(R74-1),0)</f>
        <v>0</v>
      </c>
      <c r="T74" s="116"/>
      <c r="U74" s="140">
        <f>IF(((T74&gt;=1)*AND(T74&lt;=T$5)),T$9*(1-T$7)^(T74-1),0)</f>
        <v>0</v>
      </c>
      <c r="V74" s="116"/>
      <c r="W74" s="140">
        <f>IF(((V74&gt;=1)*AND(V74&lt;=V$5)),V$9*(1-V$7)^(V74-1),0)</f>
        <v>0</v>
      </c>
      <c r="X74" s="116"/>
      <c r="Y74" s="140">
        <f>IF(((X74&gt;=1)*AND(X74&lt;=X$5)),X$9*(1-X$7)^(X74-1),0)</f>
        <v>0</v>
      </c>
      <c r="Z74" s="155"/>
      <c r="AA74" s="140">
        <f>IF(((Z74&gt;=1)*AND(Z74&lt;=Z$5)),Z$9*(1-Z$7)^(Z74-1),0)</f>
        <v>0</v>
      </c>
      <c r="AB74" s="116"/>
      <c r="AC74" s="140">
        <f>IF(((AB74&gt;=1)*AND(AB74&lt;=AB$5)),AB$9*(1-AB$7)^(AB74-1),0)</f>
        <v>0</v>
      </c>
      <c r="AD74" s="116"/>
      <c r="AE74" s="140">
        <f>IF(((AD74&gt;=1)*AND(AD74&lt;=AD$5)),AD$9*(1-AD$7)^(AD74-1),0)</f>
        <v>0</v>
      </c>
      <c r="AF74" s="116"/>
      <c r="AG74" s="140">
        <f>IF(((AF74&gt;=1)*AND(AF74&lt;=AF$5)),AF$9*(1-AF$7)^(AF74-1),0)</f>
        <v>0</v>
      </c>
      <c r="AH74" s="116"/>
      <c r="AI74" s="262">
        <f>IF(((AH74&gt;=1)*AND(AH74&lt;=AH$5)),AH$9*(1-AH$7)^(AH74-1),0)</f>
        <v>0</v>
      </c>
      <c r="AJ74" s="155"/>
      <c r="AK74" s="156">
        <f t="shared" si="3"/>
        <v>0</v>
      </c>
      <c r="AL74" s="116"/>
      <c r="AM74" s="140">
        <f t="shared" si="4"/>
        <v>0</v>
      </c>
      <c r="AN74" s="116"/>
      <c r="AO74" s="140">
        <f t="shared" si="5"/>
        <v>0</v>
      </c>
      <c r="AP74" s="111"/>
    </row>
    <row r="75" spans="1:46" s="112" customFormat="1" ht="18" customHeight="1" x14ac:dyDescent="0.2">
      <c r="A75" s="112">
        <f>RANK($H75,($H$11:$H$223),0)</f>
        <v>39</v>
      </c>
      <c r="B75" s="168" t="s">
        <v>212</v>
      </c>
      <c r="C75" s="112" t="s">
        <v>67</v>
      </c>
      <c r="D75" s="183">
        <f>LARGE((K75,M75,O75,Q75,S75,U75,W75,Y75,AA75,AE75,AG75),1)</f>
        <v>0</v>
      </c>
      <c r="E75" s="183">
        <f>LARGE((K75,M75,O75,Q75,S75,U75,W75,Y75,AA75,AE75,AG75),2)</f>
        <v>0</v>
      </c>
      <c r="F75" s="183">
        <f>LARGE((K75,M75,O75,Q75,S75,U75,W75,Y75,AA75,AE75,AG75),3)</f>
        <v>0</v>
      </c>
      <c r="G75" s="235"/>
      <c r="H75" s="110">
        <f>SUM(D75:G75)</f>
        <v>0</v>
      </c>
      <c r="I75" s="240"/>
      <c r="J75" s="116"/>
      <c r="K75" s="140">
        <f>IF(((J75&gt;=1)*AND(J75&lt;=J$5)),J$9*(1-J$7)^(J75-1),0)</f>
        <v>0</v>
      </c>
      <c r="L75" s="96"/>
      <c r="M75" s="140">
        <f>IF(((L75&gt;=1)*AND(L75&lt;=L$5)),L$9*(1-L$7)^(L75-1),0)</f>
        <v>0</v>
      </c>
      <c r="N75" s="96"/>
      <c r="O75" s="140">
        <f>IF(((N75&gt;=1)*AND(N75&lt;=N$5)),N$9*(1-N$7)^(N75-1),0)</f>
        <v>0</v>
      </c>
      <c r="P75" s="96"/>
      <c r="Q75" s="140">
        <f>IF(((P75&gt;=1)*AND(P75&lt;=P$5)),P$9*(1-P$7)^(P75-1),0)</f>
        <v>0</v>
      </c>
      <c r="R75" s="116"/>
      <c r="S75" s="140">
        <f>IF(((R75&gt;=1)*AND(R75&lt;=R$5)),R$9*(1-R$7)^(R75-1),0)</f>
        <v>0</v>
      </c>
      <c r="T75" s="116"/>
      <c r="U75" s="140">
        <f>IF(((T75&gt;=1)*AND(T75&lt;=T$5)),T$9*(1-T$7)^(T75-1),0)</f>
        <v>0</v>
      </c>
      <c r="V75" s="116">
        <v>18</v>
      </c>
      <c r="W75" s="140">
        <f>IF(((V75&gt;=1)*AND(V75&lt;=V$5)),V$9*(1-V$7)^(V75-1),0)</f>
        <v>0</v>
      </c>
      <c r="X75" s="116"/>
      <c r="Y75" s="140">
        <f>IF(((X75&gt;=1)*AND(X75&lt;=X$5)),X$9*(1-X$7)^(X75-1),0)</f>
        <v>0</v>
      </c>
      <c r="Z75" s="155"/>
      <c r="AA75" s="140">
        <f>IF(((Z75&gt;=1)*AND(Z75&lt;=Z$5)),Z$9*(1-Z$7)^(Z75-1),0)</f>
        <v>0</v>
      </c>
      <c r="AB75" s="116"/>
      <c r="AC75" s="140">
        <f>IF(((AB75&gt;=1)*AND(AB75&lt;=AB$5)),AB$9*(1-AB$7)^(AB75-1),0)</f>
        <v>0</v>
      </c>
      <c r="AD75" s="116"/>
      <c r="AE75" s="140">
        <f>IF(((AD75&gt;=1)*AND(AD75&lt;=AD$5)),AD$9*(1-AD$7)^(AD75-1),0)</f>
        <v>0</v>
      </c>
      <c r="AF75" s="116"/>
      <c r="AG75" s="140">
        <f>IF(((AF75&gt;=1)*AND(AF75&lt;=AF$5)),AF$9*(1-AF$7)^(AF75-1),0)</f>
        <v>0</v>
      </c>
      <c r="AH75" s="116"/>
      <c r="AI75" s="262">
        <f>IF(((AH75&gt;=1)*AND(AH75&lt;=AH$5)),AH$9*(1-AH$7)^(AH75-1),0)</f>
        <v>0</v>
      </c>
      <c r="AJ75" s="116"/>
      <c r="AK75" s="140">
        <f t="shared" ref="AK75:AK106" si="6">IF(((AJ75&gt;=1)*AND(AJ75&lt;=AJ$4)),AJ$9*(1-AJ$7)^(AJ75-1),0)</f>
        <v>0</v>
      </c>
      <c r="AL75" s="116"/>
      <c r="AM75" s="140">
        <f t="shared" ref="AM75:AM106" si="7">IF(((AL75&gt;=1)*AND(AL75&lt;=AL$4)),AL$9*(1-AL$7)^(AL75-1),0)</f>
        <v>0</v>
      </c>
      <c r="AN75" s="116"/>
      <c r="AO75" s="140">
        <f t="shared" ref="AO75:AO106" si="8">IF(((AN75&gt;=1)*AND(AN75&lt;=AN$4)),AN$9*(1-AN$7)^(AN75-1),0)</f>
        <v>0</v>
      </c>
      <c r="AP75" s="111"/>
    </row>
    <row r="76" spans="1:46" s="112" customFormat="1" ht="18" customHeight="1" x14ac:dyDescent="0.15">
      <c r="A76" s="112">
        <f>RANK($H76,($H$11:$H$223),0)</f>
        <v>39</v>
      </c>
      <c r="B76" s="169"/>
      <c r="C76" s="163"/>
      <c r="D76" s="183">
        <f>LARGE((K76,M76,O76,Q76,S76,U76,W76,Y76,AA76,AE76,AG76),1)</f>
        <v>0</v>
      </c>
      <c r="E76" s="183">
        <f>LARGE((K76,M76,O76,Q76,S76,U76,W76,Y76,AA76,AE76,AG76),2)</f>
        <v>0</v>
      </c>
      <c r="F76" s="183">
        <f>LARGE((K76,M76,O76,Q76,S76,U76,W76,Y76,AA76,AE76,AG76),3)</f>
        <v>0</v>
      </c>
      <c r="G76" s="235"/>
      <c r="H76" s="110">
        <f>SUM(D76:G76)</f>
        <v>0</v>
      </c>
      <c r="I76" s="240"/>
      <c r="J76" s="116"/>
      <c r="K76" s="140">
        <f>IF(((J76&gt;=1)*AND(J76&lt;=J$5)),J$9*(1-J$7)^(J76-1),0)</f>
        <v>0</v>
      </c>
      <c r="L76" s="96"/>
      <c r="M76" s="140">
        <f>IF(((L76&gt;=1)*AND(L76&lt;=L$5)),L$9*(1-L$7)^(L76-1),0)</f>
        <v>0</v>
      </c>
      <c r="N76" s="96"/>
      <c r="O76" s="140">
        <f>IF(((N76&gt;=1)*AND(N76&lt;=N$5)),N$9*(1-N$7)^(N76-1),0)</f>
        <v>0</v>
      </c>
      <c r="P76" s="96"/>
      <c r="Q76" s="140">
        <f>IF(((P76&gt;=1)*AND(P76&lt;=P$5)),P$9*(1-P$7)^(P76-1),0)</f>
        <v>0</v>
      </c>
      <c r="R76" s="116"/>
      <c r="S76" s="140">
        <f>IF(((R76&gt;=1)*AND(R76&lt;=R$5)),R$9*(1-R$7)^(R76-1),0)</f>
        <v>0</v>
      </c>
      <c r="T76" s="116"/>
      <c r="U76" s="140">
        <f>IF(((T76&gt;=1)*AND(T76&lt;=T$5)),T$9*(1-T$7)^(T76-1),0)</f>
        <v>0</v>
      </c>
      <c r="V76" s="116"/>
      <c r="W76" s="140">
        <f>IF(((V76&gt;=1)*AND(V76&lt;=V$5)),V$9*(1-V$7)^(V76-1),0)</f>
        <v>0</v>
      </c>
      <c r="X76" s="116"/>
      <c r="Y76" s="140">
        <f>IF(((X76&gt;=1)*AND(X76&lt;=X$5)),X$9*(1-X$7)^(X76-1),0)</f>
        <v>0</v>
      </c>
      <c r="Z76" s="155"/>
      <c r="AA76" s="140">
        <f>IF(((Z76&gt;=1)*AND(Z76&lt;=Z$5)),Z$9*(1-Z$7)^(Z76-1),0)</f>
        <v>0</v>
      </c>
      <c r="AB76" s="116"/>
      <c r="AC76" s="140">
        <f>IF(((AB76&gt;=1)*AND(AB76&lt;=AB$5)),AB$9*(1-AB$7)^(AB76-1),0)</f>
        <v>0</v>
      </c>
      <c r="AD76" s="116"/>
      <c r="AE76" s="140">
        <f>IF(((AD76&gt;=1)*AND(AD76&lt;=AD$5)),AD$9*(1-AD$7)^(AD76-1),0)</f>
        <v>0</v>
      </c>
      <c r="AF76" s="116"/>
      <c r="AG76" s="140">
        <f>IF(((AF76&gt;=1)*AND(AF76&lt;=AF$5)),AF$9*(1-AF$7)^(AF76-1),0)</f>
        <v>0</v>
      </c>
      <c r="AH76" s="116"/>
      <c r="AI76" s="262">
        <f>IF(((AH76&gt;=1)*AND(AH76&lt;=AH$5)),AH$9*(1-AH$7)^(AH76-1),0)</f>
        <v>0</v>
      </c>
      <c r="AJ76" s="155"/>
      <c r="AK76" s="156">
        <f t="shared" si="6"/>
        <v>0</v>
      </c>
      <c r="AL76" s="116"/>
      <c r="AM76" s="140">
        <f t="shared" si="7"/>
        <v>0</v>
      </c>
      <c r="AN76" s="116"/>
      <c r="AO76" s="140">
        <f t="shared" si="8"/>
        <v>0</v>
      </c>
      <c r="AP76" s="111"/>
    </row>
    <row r="77" spans="1:46" s="112" customFormat="1" ht="18" customHeight="1" x14ac:dyDescent="0.15">
      <c r="A77" s="112">
        <f>RANK($H77,($H$11:$H$223),0)</f>
        <v>39</v>
      </c>
      <c r="B77" s="168"/>
      <c r="D77" s="183">
        <f>LARGE((K77,M77,O77,Q77,S77,U77,W77,Y77,AA77,AE77,AG77),1)</f>
        <v>0</v>
      </c>
      <c r="E77" s="183">
        <f>LARGE((K77,M77,O77,Q77,S77,U77,W77,Y77,AA77,AE77,AG77),2)</f>
        <v>0</v>
      </c>
      <c r="F77" s="183">
        <f>LARGE((K77,M77,O77,Q77,S77,U77,W77,Y77,AA77,AE77,AG77),3)</f>
        <v>0</v>
      </c>
      <c r="G77" s="235"/>
      <c r="H77" s="110">
        <f>SUM(D77:G77)</f>
        <v>0</v>
      </c>
      <c r="I77" s="240"/>
      <c r="J77" s="116"/>
      <c r="K77" s="140">
        <f>IF(((J77&gt;=1)*AND(J77&lt;=J$5)),J$9*(1-J$7)^(J77-1),0)</f>
        <v>0</v>
      </c>
      <c r="L77" s="96"/>
      <c r="M77" s="140">
        <f>IF(((L77&gt;=1)*AND(L77&lt;=L$5)),L$9*(1-L$7)^(L77-1),0)</f>
        <v>0</v>
      </c>
      <c r="N77" s="96"/>
      <c r="O77" s="140">
        <f>IF(((N77&gt;=1)*AND(N77&lt;=N$5)),N$9*(1-N$7)^(N77-1),0)</f>
        <v>0</v>
      </c>
      <c r="P77" s="96"/>
      <c r="Q77" s="140">
        <f>IF(((P77&gt;=1)*AND(P77&lt;=P$5)),P$9*(1-P$7)^(P77-1),0)</f>
        <v>0</v>
      </c>
      <c r="R77" s="116"/>
      <c r="S77" s="140">
        <f>IF(((R77&gt;=1)*AND(R77&lt;=R$5)),R$9*(1-R$7)^(R77-1),0)</f>
        <v>0</v>
      </c>
      <c r="T77" s="116"/>
      <c r="U77" s="140">
        <f>IF(((T77&gt;=1)*AND(T77&lt;=T$5)),T$9*(1-T$7)^(T77-1),0)</f>
        <v>0</v>
      </c>
      <c r="V77" s="116"/>
      <c r="W77" s="140">
        <f>IF(((V77&gt;=1)*AND(V77&lt;=V$5)),V$9*(1-V$7)^(V77-1),0)</f>
        <v>0</v>
      </c>
      <c r="X77" s="116"/>
      <c r="Y77" s="140">
        <f>IF(((X77&gt;=1)*AND(X77&lt;=X$5)),X$9*(1-X$7)^(X77-1),0)</f>
        <v>0</v>
      </c>
      <c r="Z77" s="116"/>
      <c r="AA77" s="140">
        <f>IF(((Z77&gt;=1)*AND(Z77&lt;=Z$5)),Z$9*(1-Z$7)^(Z77-1),0)</f>
        <v>0</v>
      </c>
      <c r="AB77" s="116"/>
      <c r="AC77" s="140">
        <f>IF(((AB77&gt;=1)*AND(AB77&lt;=AB$5)),AB$9*(1-AB$7)^(AB77-1),0)</f>
        <v>0</v>
      </c>
      <c r="AD77" s="116"/>
      <c r="AE77" s="140">
        <f>IF(((AD77&gt;=1)*AND(AD77&lt;=AD$5)),AD$9*(1-AD$7)^(AD77-1),0)</f>
        <v>0</v>
      </c>
      <c r="AF77" s="116"/>
      <c r="AG77" s="140">
        <f>IF(((AF77&gt;=1)*AND(AF77&lt;=AF$5)),AF$9*(1-AF$7)^(AF77-1),0)</f>
        <v>0</v>
      </c>
      <c r="AH77" s="116"/>
      <c r="AI77" s="262">
        <f>IF(((AH77&gt;=1)*AND(AH77&lt;=AH$5)),AH$9*(1-AH$7)^(AH77-1),0)</f>
        <v>0</v>
      </c>
      <c r="AJ77" s="155"/>
      <c r="AK77" s="156">
        <f t="shared" si="6"/>
        <v>0</v>
      </c>
      <c r="AL77" s="116"/>
      <c r="AM77" s="140">
        <f t="shared" si="7"/>
        <v>0</v>
      </c>
      <c r="AN77" s="116"/>
      <c r="AO77" s="140">
        <f t="shared" si="8"/>
        <v>0</v>
      </c>
      <c r="AP77" s="154"/>
    </row>
    <row r="78" spans="1:46" s="112" customFormat="1" ht="18" customHeight="1" x14ac:dyDescent="0.2">
      <c r="A78" s="112">
        <f>RANK($H78,($H$11:$H$223),0)</f>
        <v>39</v>
      </c>
      <c r="B78" s="168"/>
      <c r="D78" s="183">
        <f>LARGE((K78,M78,O78,Q78,S78,U78,W78,Y78,AA78,AE78,AG78),1)</f>
        <v>0</v>
      </c>
      <c r="E78" s="183">
        <f>LARGE((K78,M78,O78,Q78,S78,U78,W78,Y78,AA78,AE78,AG78),2)</f>
        <v>0</v>
      </c>
      <c r="F78" s="183">
        <f>LARGE((K78,M78,O78,Q78,S78,U78,W78,Y78,AA78,AE78,AG78),3)</f>
        <v>0</v>
      </c>
      <c r="G78" s="235"/>
      <c r="H78" s="110">
        <f>SUM(D78:G78)</f>
        <v>0</v>
      </c>
      <c r="I78" s="240"/>
      <c r="J78" s="116"/>
      <c r="K78" s="140">
        <f>IF(((J78&gt;=1)*AND(J78&lt;=J$5)),J$9*(1-J$7)^(J78-1),0)</f>
        <v>0</v>
      </c>
      <c r="L78" s="96"/>
      <c r="M78" s="140">
        <f>IF(((L78&gt;=1)*AND(L78&lt;=L$5)),L$9*(1-L$7)^(L78-1),0)</f>
        <v>0</v>
      </c>
      <c r="N78" s="96"/>
      <c r="O78" s="140">
        <f>IF(((N78&gt;=1)*AND(N78&lt;=N$5)),N$9*(1-N$7)^(N78-1),0)</f>
        <v>0</v>
      </c>
      <c r="P78" s="96"/>
      <c r="Q78" s="140">
        <f>IF(((P78&gt;=1)*AND(P78&lt;=P$5)),P$9*(1-P$7)^(P78-1),0)</f>
        <v>0</v>
      </c>
      <c r="R78" s="116"/>
      <c r="S78" s="140">
        <f>IF(((R78&gt;=1)*AND(R78&lt;=R$5)),R$9*(1-R$7)^(R78-1),0)</f>
        <v>0</v>
      </c>
      <c r="T78" s="116"/>
      <c r="U78" s="140">
        <f>IF(((T78&gt;=1)*AND(T78&lt;=T$5)),T$9*(1-T$7)^(T78-1),0)</f>
        <v>0</v>
      </c>
      <c r="V78" s="116"/>
      <c r="W78" s="140">
        <f>IF(((V78&gt;=1)*AND(V78&lt;=V$5)),V$9*(1-V$7)^(V78-1),0)</f>
        <v>0</v>
      </c>
      <c r="X78" s="116"/>
      <c r="Y78" s="140">
        <f>IF(((X78&gt;=1)*AND(X78&lt;=X$5)),X$9*(1-X$7)^(X78-1),0)</f>
        <v>0</v>
      </c>
      <c r="Z78" s="155"/>
      <c r="AA78" s="140">
        <f>IF(((Z78&gt;=1)*AND(Z78&lt;=Z$5)),Z$9*(1-Z$7)^(Z78-1),0)</f>
        <v>0</v>
      </c>
      <c r="AB78" s="116"/>
      <c r="AC78" s="140">
        <f>IF(((AB78&gt;=1)*AND(AB78&lt;=AB$5)),AB$9*(1-AB$7)^(AB78-1),0)</f>
        <v>0</v>
      </c>
      <c r="AD78" s="116"/>
      <c r="AE78" s="140">
        <f>IF(((AD78&gt;=1)*AND(AD78&lt;=AD$5)),AD$9*(1-AD$7)^(AD78-1),0)</f>
        <v>0</v>
      </c>
      <c r="AF78" s="116"/>
      <c r="AG78" s="140">
        <f>IF(((AF78&gt;=1)*AND(AF78&lt;=AF$5)),AF$9*(1-AF$7)^(AF78-1),0)</f>
        <v>0</v>
      </c>
      <c r="AH78" s="116"/>
      <c r="AI78" s="262">
        <f>IF(((AH78&gt;=1)*AND(AH78&lt;=AH$5)),AH$9*(1-AH$7)^(AH78-1),0)</f>
        <v>0</v>
      </c>
      <c r="AJ78" s="155"/>
      <c r="AK78" s="156">
        <f t="shared" si="6"/>
        <v>0</v>
      </c>
      <c r="AL78" s="116"/>
      <c r="AM78" s="140">
        <f t="shared" si="7"/>
        <v>0</v>
      </c>
      <c r="AN78" s="116"/>
      <c r="AO78" s="140">
        <f t="shared" si="8"/>
        <v>0</v>
      </c>
      <c r="AP78" s="111"/>
    </row>
    <row r="79" spans="1:46" s="112" customFormat="1" ht="18" customHeight="1" x14ac:dyDescent="0.2">
      <c r="A79" s="112">
        <f>RANK($H79,($H$11:$H$223),0)</f>
        <v>39</v>
      </c>
      <c r="B79" s="168"/>
      <c r="D79" s="183">
        <f>LARGE((K79,M79,O79,Q79,S79,U79,W79,Y79,AA79,AE79,AG79),1)</f>
        <v>0</v>
      </c>
      <c r="E79" s="183">
        <f>LARGE((K79,M79,O79,Q79,S79,U79,W79,Y79,AA79,AE79,AG79),2)</f>
        <v>0</v>
      </c>
      <c r="F79" s="183">
        <f>LARGE((K79,M79,O79,Q79,S79,U79,W79,Y79,AA79,AE79,AG79),3)</f>
        <v>0</v>
      </c>
      <c r="G79" s="235"/>
      <c r="H79" s="110">
        <f>SUM(D79:G79)</f>
        <v>0</v>
      </c>
      <c r="I79" s="240"/>
      <c r="J79" s="116"/>
      <c r="K79" s="140">
        <f>IF(((J79&gt;=1)*AND(J79&lt;=J$5)),J$9*(1-J$7)^(J79-1),0)</f>
        <v>0</v>
      </c>
      <c r="L79" s="96"/>
      <c r="M79" s="140">
        <f>IF(((L79&gt;=1)*AND(L79&lt;=L$5)),L$9*(1-L$7)^(L79-1),0)</f>
        <v>0</v>
      </c>
      <c r="N79" s="96"/>
      <c r="O79" s="140">
        <f>IF(((N79&gt;=1)*AND(N79&lt;=N$5)),N$9*(1-N$7)^(N79-1),0)</f>
        <v>0</v>
      </c>
      <c r="P79" s="96"/>
      <c r="Q79" s="140">
        <f>IF(((P79&gt;=1)*AND(P79&lt;=P$5)),P$9*(1-P$7)^(P79-1),0)</f>
        <v>0</v>
      </c>
      <c r="R79" s="116"/>
      <c r="S79" s="140">
        <f>IF(((R79&gt;=1)*AND(R79&lt;=R$5)),R$9*(1-R$7)^(R79-1),0)</f>
        <v>0</v>
      </c>
      <c r="T79" s="116"/>
      <c r="U79" s="140">
        <f>IF(((T79&gt;=1)*AND(T79&lt;=T$5)),T$9*(1-T$7)^(T79-1),0)</f>
        <v>0</v>
      </c>
      <c r="V79" s="116"/>
      <c r="W79" s="140">
        <f>IF(((V79&gt;=1)*AND(V79&lt;=V$5)),V$9*(1-V$7)^(V79-1),0)</f>
        <v>0</v>
      </c>
      <c r="X79" s="116"/>
      <c r="Y79" s="140">
        <f>IF(((X79&gt;=1)*AND(X79&lt;=X$5)),X$9*(1-X$7)^(X79-1),0)</f>
        <v>0</v>
      </c>
      <c r="Z79" s="116"/>
      <c r="AA79" s="140">
        <f>IF(((Z79&gt;=1)*AND(Z79&lt;=Z$5)),Z$9*(1-Z$7)^(Z79-1),0)</f>
        <v>0</v>
      </c>
      <c r="AB79" s="116"/>
      <c r="AC79" s="140">
        <f>IF(((AB79&gt;=1)*AND(AB79&lt;=AB$5)),AB$9*(1-AB$7)^(AB79-1),0)</f>
        <v>0</v>
      </c>
      <c r="AD79" s="116"/>
      <c r="AE79" s="140">
        <f>IF(((AD79&gt;=1)*AND(AD79&lt;=AD$5)),AD$9*(1-AD$7)^(AD79-1),0)</f>
        <v>0</v>
      </c>
      <c r="AF79" s="116"/>
      <c r="AG79" s="140">
        <f>IF(((AF79&gt;=1)*AND(AF79&lt;=AF$5)),AF$9*(1-AF$7)^(AF79-1),0)</f>
        <v>0</v>
      </c>
      <c r="AH79" s="116"/>
      <c r="AI79" s="262">
        <f>IF(((AH79&gt;=1)*AND(AH79&lt;=AH$5)),AH$9*(1-AH$7)^(AH79-1),0)</f>
        <v>0</v>
      </c>
      <c r="AJ79" s="116"/>
      <c r="AK79" s="140">
        <f t="shared" si="6"/>
        <v>0</v>
      </c>
      <c r="AL79" s="116"/>
      <c r="AM79" s="140">
        <f t="shared" si="7"/>
        <v>0</v>
      </c>
      <c r="AN79" s="116"/>
      <c r="AO79" s="140">
        <f t="shared" si="8"/>
        <v>0</v>
      </c>
      <c r="AP79" s="111"/>
    </row>
    <row r="80" spans="1:46" s="112" customFormat="1" ht="18" customHeight="1" x14ac:dyDescent="0.2">
      <c r="A80" s="112">
        <f>RANK($H80,($H$11:$H$223),0)</f>
        <v>39</v>
      </c>
      <c r="B80" s="168"/>
      <c r="D80" s="183">
        <f>LARGE((K80,M80,O80,Q80,S80,U80,W80,Y80,AA80,AE80,AG80),1)</f>
        <v>0</v>
      </c>
      <c r="E80" s="183">
        <f>LARGE((K80,M80,O80,Q80,S80,U80,W80,Y80,AA80,AE80,AG80),2)</f>
        <v>0</v>
      </c>
      <c r="F80" s="183">
        <f>LARGE((K80,M80,O80,Q80,S80,U80,W80,Y80,AA80,AE80,AG80),3)</f>
        <v>0</v>
      </c>
      <c r="G80" s="235"/>
      <c r="H80" s="110">
        <f>SUM(D80:G80)</f>
        <v>0</v>
      </c>
      <c r="I80" s="240"/>
      <c r="J80" s="116"/>
      <c r="K80" s="140">
        <f>IF(((J80&gt;=1)*AND(J80&lt;=J$5)),J$9*(1-J$7)^(J80-1),0)</f>
        <v>0</v>
      </c>
      <c r="L80" s="96"/>
      <c r="M80" s="140">
        <f>IF(((L80&gt;=1)*AND(L80&lt;=L$5)),L$9*(1-L$7)^(L80-1),0)</f>
        <v>0</v>
      </c>
      <c r="N80" s="96"/>
      <c r="O80" s="140">
        <f>IF(((N80&gt;=1)*AND(N80&lt;=N$5)),N$9*(1-N$7)^(N80-1),0)</f>
        <v>0</v>
      </c>
      <c r="P80" s="96"/>
      <c r="Q80" s="140">
        <f>IF(((P80&gt;=1)*AND(P80&lt;=P$5)),P$9*(1-P$7)^(P80-1),0)</f>
        <v>0</v>
      </c>
      <c r="R80" s="116"/>
      <c r="S80" s="140">
        <f>IF(((R80&gt;=1)*AND(R80&lt;=R$5)),R$9*(1-R$7)^(R80-1),0)</f>
        <v>0</v>
      </c>
      <c r="T80" s="116"/>
      <c r="U80" s="140">
        <f>IF(((T80&gt;=1)*AND(T80&lt;=T$5)),T$9*(1-T$7)^(T80-1),0)</f>
        <v>0</v>
      </c>
      <c r="V80" s="116"/>
      <c r="W80" s="140">
        <f>IF(((V80&gt;=1)*AND(V80&lt;=V$5)),V$9*(1-V$7)^(V80-1),0)</f>
        <v>0</v>
      </c>
      <c r="X80" s="116"/>
      <c r="Y80" s="140">
        <f>IF(((X80&gt;=1)*AND(X80&lt;=X$5)),X$9*(1-X$7)^(X80-1),0)</f>
        <v>0</v>
      </c>
      <c r="Z80" s="116"/>
      <c r="AA80" s="140">
        <f>IF(((Z80&gt;=1)*AND(Z80&lt;=Z$5)),Z$9*(1-Z$7)^(Z80-1),0)</f>
        <v>0</v>
      </c>
      <c r="AB80" s="116"/>
      <c r="AC80" s="140">
        <f>IF(((AB80&gt;=1)*AND(AB80&lt;=AB$5)),AB$9*(1-AB$7)^(AB80-1),0)</f>
        <v>0</v>
      </c>
      <c r="AD80" s="116"/>
      <c r="AE80" s="140">
        <f>IF(((AD80&gt;=1)*AND(AD80&lt;=AD$5)),AD$9*(1-AD$7)^(AD80-1),0)</f>
        <v>0</v>
      </c>
      <c r="AF80" s="116"/>
      <c r="AG80" s="140">
        <f>IF(((AF80&gt;=1)*AND(AF80&lt;=AF$5)),AF$9*(1-AF$7)^(AF80-1),0)</f>
        <v>0</v>
      </c>
      <c r="AH80" s="116"/>
      <c r="AI80" s="262">
        <f>IF(((AH80&gt;=1)*AND(AH80&lt;=AH$5)),AH$9*(1-AH$7)^(AH80-1),0)</f>
        <v>0</v>
      </c>
      <c r="AJ80" s="116"/>
      <c r="AK80" s="140">
        <f t="shared" si="6"/>
        <v>0</v>
      </c>
      <c r="AL80" s="116"/>
      <c r="AM80" s="140">
        <f t="shared" si="7"/>
        <v>0</v>
      </c>
      <c r="AN80" s="116"/>
      <c r="AO80" s="140">
        <f t="shared" si="8"/>
        <v>0</v>
      </c>
      <c r="AP80" s="111"/>
    </row>
    <row r="81" spans="1:42" s="112" customFormat="1" ht="18" customHeight="1" x14ac:dyDescent="0.2">
      <c r="A81" s="112">
        <f>RANK($H81,($H$11:$H$223),0)</f>
        <v>39</v>
      </c>
      <c r="B81" s="168"/>
      <c r="D81" s="183">
        <f>LARGE((K81,M81,O81,Q81,S81,U81,W81,Y81,AA81,AE81,AG81),1)</f>
        <v>0</v>
      </c>
      <c r="E81" s="183">
        <f>LARGE((K81,M81,O81,Q81,S81,U81,W81,Y81,AA81,AE81,AG81),2)</f>
        <v>0</v>
      </c>
      <c r="F81" s="183">
        <f>LARGE((K81,M81,O81,Q81,S81,U81,W81,Y81,AA81,AE81,AG81),3)</f>
        <v>0</v>
      </c>
      <c r="G81" s="235"/>
      <c r="H81" s="110">
        <f>SUM(D81:G81)</f>
        <v>0</v>
      </c>
      <c r="I81" s="240"/>
      <c r="J81" s="116"/>
      <c r="K81" s="140">
        <f>IF(((J81&gt;=1)*AND(J81&lt;=J$5)),J$9*(1-J$7)^(J81-1),0)</f>
        <v>0</v>
      </c>
      <c r="L81" s="96"/>
      <c r="M81" s="140">
        <f>IF(((L81&gt;=1)*AND(L81&lt;=L$5)),L$9*(1-L$7)^(L81-1),0)</f>
        <v>0</v>
      </c>
      <c r="N81" s="96"/>
      <c r="O81" s="140">
        <f>IF(((N81&gt;=1)*AND(N81&lt;=N$5)),N$9*(1-N$7)^(N81-1),0)</f>
        <v>0</v>
      </c>
      <c r="P81" s="96"/>
      <c r="Q81" s="140">
        <f>IF(((P81&gt;=1)*AND(P81&lt;=P$5)),P$9*(1-P$7)^(P81-1),0)</f>
        <v>0</v>
      </c>
      <c r="R81" s="116"/>
      <c r="S81" s="140">
        <f>IF(((R81&gt;=1)*AND(R81&lt;=R$5)),R$9*(1-R$7)^(R81-1),0)</f>
        <v>0</v>
      </c>
      <c r="T81" s="116"/>
      <c r="U81" s="140">
        <f>IF(((T81&gt;=1)*AND(T81&lt;=T$5)),T$9*(1-T$7)^(T81-1),0)</f>
        <v>0</v>
      </c>
      <c r="V81" s="116"/>
      <c r="W81" s="140">
        <f>IF(((V81&gt;=1)*AND(V81&lt;=V$5)),V$9*(1-V$7)^(V81-1),0)</f>
        <v>0</v>
      </c>
      <c r="X81" s="116"/>
      <c r="Y81" s="140">
        <f>IF(((X81&gt;=1)*AND(X81&lt;=X$5)),X$9*(1-X$7)^(X81-1),0)</f>
        <v>0</v>
      </c>
      <c r="Z81" s="116"/>
      <c r="AA81" s="140">
        <f>IF(((Z81&gt;=1)*AND(Z81&lt;=Z$5)),Z$9*(1-Z$7)^(Z81-1),0)</f>
        <v>0</v>
      </c>
      <c r="AB81" s="116"/>
      <c r="AC81" s="140">
        <f>IF(((AB81&gt;=1)*AND(AB81&lt;=AB$5)),AB$9*(1-AB$7)^(AB81-1),0)</f>
        <v>0</v>
      </c>
      <c r="AD81" s="116"/>
      <c r="AE81" s="140">
        <f>IF(((AD81&gt;=1)*AND(AD81&lt;=AD$5)),AD$9*(1-AD$7)^(AD81-1),0)</f>
        <v>0</v>
      </c>
      <c r="AF81" s="116"/>
      <c r="AG81" s="140">
        <f>IF(((AF81&gt;=1)*AND(AF81&lt;=AF$5)),AF$9*(1-AF$7)^(AF81-1),0)</f>
        <v>0</v>
      </c>
      <c r="AH81" s="116"/>
      <c r="AI81" s="262">
        <f>IF(((AH81&gt;=1)*AND(AH81&lt;=AH$5)),AH$9*(1-AH$7)^(AH81-1),0)</f>
        <v>0</v>
      </c>
      <c r="AJ81" s="155"/>
      <c r="AK81" s="156">
        <f t="shared" si="6"/>
        <v>0</v>
      </c>
      <c r="AL81" s="116"/>
      <c r="AM81" s="140">
        <f t="shared" si="7"/>
        <v>0</v>
      </c>
      <c r="AN81" s="116"/>
      <c r="AO81" s="140">
        <f t="shared" si="8"/>
        <v>0</v>
      </c>
      <c r="AP81" s="111"/>
    </row>
    <row r="82" spans="1:42" s="112" customFormat="1" ht="18" customHeight="1" x14ac:dyDescent="0.2">
      <c r="A82" s="112">
        <f>RANK($H82,($H$11:$H$223),0)</f>
        <v>39</v>
      </c>
      <c r="B82" s="168"/>
      <c r="D82" s="183">
        <f>LARGE((K82,M82,O82,Q82,S82,U82,W82,Y82,AA82,AE82,AG82),1)</f>
        <v>0</v>
      </c>
      <c r="E82" s="183">
        <f>LARGE((K82,M82,O82,Q82,S82,U82,W82,Y82,AA82,AE82,AG82),2)</f>
        <v>0</v>
      </c>
      <c r="F82" s="183">
        <f>LARGE((K82,M82,O82,Q82,S82,U82,W82,Y82,AA82,AE82,AG82),3)</f>
        <v>0</v>
      </c>
      <c r="G82" s="235"/>
      <c r="H82" s="110">
        <f>SUM(D82:G82)</f>
        <v>0</v>
      </c>
      <c r="I82" s="240"/>
      <c r="J82" s="116"/>
      <c r="K82" s="140">
        <f>IF(((J82&gt;=1)*AND(J82&lt;=J$5)),J$9*(1-J$7)^(J82-1),0)</f>
        <v>0</v>
      </c>
      <c r="L82" s="96"/>
      <c r="M82" s="140">
        <f>IF(((L82&gt;=1)*AND(L82&lt;=L$5)),L$9*(1-L$7)^(L82-1),0)</f>
        <v>0</v>
      </c>
      <c r="N82" s="96"/>
      <c r="O82" s="140">
        <f>IF(((N82&gt;=1)*AND(N82&lt;=N$5)),N$9*(1-N$7)^(N82-1),0)</f>
        <v>0</v>
      </c>
      <c r="P82" s="96"/>
      <c r="Q82" s="140">
        <f>IF(((P82&gt;=1)*AND(P82&lt;=P$5)),P$9*(1-P$7)^(P82-1),0)</f>
        <v>0</v>
      </c>
      <c r="R82" s="116"/>
      <c r="S82" s="140">
        <f>IF(((R82&gt;=1)*AND(R82&lt;=R$5)),R$9*(1-R$7)^(R82-1),0)</f>
        <v>0</v>
      </c>
      <c r="T82" s="116"/>
      <c r="U82" s="140">
        <f>IF(((T82&gt;=1)*AND(T82&lt;=T$5)),T$9*(1-T$7)^(T82-1),0)</f>
        <v>0</v>
      </c>
      <c r="V82" s="116"/>
      <c r="W82" s="140">
        <f>IF(((V82&gt;=1)*AND(V82&lt;=V$5)),V$9*(1-V$7)^(V82-1),0)</f>
        <v>0</v>
      </c>
      <c r="X82" s="116"/>
      <c r="Y82" s="140">
        <f>IF(((X82&gt;=1)*AND(X82&lt;=X$5)),X$9*(1-X$7)^(X82-1),0)</f>
        <v>0</v>
      </c>
      <c r="Z82" s="155"/>
      <c r="AA82" s="140">
        <f>IF(((Z82&gt;=1)*AND(Z82&lt;=Z$5)),Z$9*(1-Z$7)^(Z82-1),0)</f>
        <v>0</v>
      </c>
      <c r="AB82" s="116"/>
      <c r="AC82" s="140">
        <f>IF(((AB82&gt;=1)*AND(AB82&lt;=AB$5)),AB$9*(1-AB$7)^(AB82-1),0)</f>
        <v>0</v>
      </c>
      <c r="AD82" s="116"/>
      <c r="AE82" s="140">
        <f>IF(((AD82&gt;=1)*AND(AD82&lt;=AD$5)),AD$9*(1-AD$7)^(AD82-1),0)</f>
        <v>0</v>
      </c>
      <c r="AF82" s="116"/>
      <c r="AG82" s="140">
        <f>IF(((AF82&gt;=1)*AND(AF82&lt;=AF$5)),AF$9*(1-AF$7)^(AF82-1),0)</f>
        <v>0</v>
      </c>
      <c r="AH82" s="116"/>
      <c r="AI82" s="262">
        <f>IF(((AH82&gt;=1)*AND(AH82&lt;=AH$5)),AH$9*(1-AH$7)^(AH82-1),0)</f>
        <v>0</v>
      </c>
      <c r="AJ82" s="116"/>
      <c r="AK82" s="140">
        <f t="shared" si="6"/>
        <v>0</v>
      </c>
      <c r="AL82" s="116"/>
      <c r="AM82" s="140">
        <f t="shared" si="7"/>
        <v>0</v>
      </c>
      <c r="AN82" s="116"/>
      <c r="AO82" s="140">
        <f t="shared" si="8"/>
        <v>0</v>
      </c>
      <c r="AP82" s="111"/>
    </row>
    <row r="83" spans="1:42" s="112" customFormat="1" ht="18" customHeight="1" x14ac:dyDescent="0.2">
      <c r="A83" s="112">
        <f>RANK($H83,($H$11:$H$223),0)</f>
        <v>39</v>
      </c>
      <c r="B83" s="168"/>
      <c r="D83" s="183">
        <f>LARGE((K83,M83,O83,Q83,S83,U83,W83,Y83,AA83,AE83,AG83),1)</f>
        <v>0</v>
      </c>
      <c r="E83" s="183">
        <f>LARGE((K83,M83,O83,Q83,S83,U83,W83,Y83,AA83,AE83,AG83),2)</f>
        <v>0</v>
      </c>
      <c r="F83" s="183">
        <f>LARGE((K83,M83,O83,Q83,S83,U83,W83,Y83,AA83,AE83,AG83),3)</f>
        <v>0</v>
      </c>
      <c r="G83" s="235"/>
      <c r="H83" s="110">
        <f>SUM(D83:G83)</f>
        <v>0</v>
      </c>
      <c r="I83" s="240"/>
      <c r="J83" s="116"/>
      <c r="K83" s="140">
        <f>IF(((J83&gt;=1)*AND(J83&lt;=J$5)),J$9*(1-J$7)^(J83-1),0)</f>
        <v>0</v>
      </c>
      <c r="L83" s="96"/>
      <c r="M83" s="140">
        <f>IF(((L83&gt;=1)*AND(L83&lt;=L$5)),L$9*(1-L$7)^(L83-1),0)</f>
        <v>0</v>
      </c>
      <c r="N83" s="96"/>
      <c r="O83" s="140">
        <f>IF(((N83&gt;=1)*AND(N83&lt;=N$5)),N$9*(1-N$7)^(N83-1),0)</f>
        <v>0</v>
      </c>
      <c r="P83" s="96"/>
      <c r="Q83" s="140">
        <f>IF(((P83&gt;=1)*AND(P83&lt;=P$5)),P$9*(1-P$7)^(P83-1),0)</f>
        <v>0</v>
      </c>
      <c r="R83" s="116"/>
      <c r="S83" s="140">
        <f>IF(((R83&gt;=1)*AND(R83&lt;=R$5)),R$9*(1-R$7)^(R83-1),0)</f>
        <v>0</v>
      </c>
      <c r="T83" s="116"/>
      <c r="U83" s="140">
        <f>IF(((T83&gt;=1)*AND(T83&lt;=T$5)),T$9*(1-T$7)^(T83-1),0)</f>
        <v>0</v>
      </c>
      <c r="V83" s="116"/>
      <c r="W83" s="140">
        <f>IF(((V83&gt;=1)*AND(V83&lt;=V$5)),V$9*(1-V$7)^(V83-1),0)</f>
        <v>0</v>
      </c>
      <c r="X83" s="116"/>
      <c r="Y83" s="140">
        <f>IF(((X83&gt;=1)*AND(X83&lt;=X$5)),X$9*(1-X$7)^(X83-1),0)</f>
        <v>0</v>
      </c>
      <c r="Z83" s="155"/>
      <c r="AA83" s="140">
        <f>IF(((Z83&gt;=1)*AND(Z83&lt;=Z$5)),Z$9*(1-Z$7)^(Z83-1),0)</f>
        <v>0</v>
      </c>
      <c r="AB83" s="116"/>
      <c r="AC83" s="140">
        <f>IF(((AB83&gt;=1)*AND(AB83&lt;=AB$5)),AB$9*(1-AB$7)^(AB83-1),0)</f>
        <v>0</v>
      </c>
      <c r="AD83" s="116"/>
      <c r="AE83" s="140">
        <f>IF(((AD83&gt;=1)*AND(AD83&lt;=AD$5)),AD$9*(1-AD$7)^(AD83-1),0)</f>
        <v>0</v>
      </c>
      <c r="AF83" s="116"/>
      <c r="AG83" s="140">
        <f>IF(((AF83&gt;=1)*AND(AF83&lt;=AF$5)),AF$9*(1-AF$7)^(AF83-1),0)</f>
        <v>0</v>
      </c>
      <c r="AH83" s="116"/>
      <c r="AI83" s="262">
        <f>IF(((AH83&gt;=1)*AND(AH83&lt;=AH$5)),AH$9*(1-AH$7)^(AH83-1),0)</f>
        <v>0</v>
      </c>
      <c r="AJ83" s="155"/>
      <c r="AK83" s="156">
        <f t="shared" si="6"/>
        <v>0</v>
      </c>
      <c r="AL83" s="116"/>
      <c r="AM83" s="140">
        <f t="shared" si="7"/>
        <v>0</v>
      </c>
      <c r="AN83" s="116"/>
      <c r="AO83" s="140">
        <f t="shared" si="8"/>
        <v>0</v>
      </c>
      <c r="AP83" s="111"/>
    </row>
    <row r="84" spans="1:42" s="112" customFormat="1" ht="18" customHeight="1" x14ac:dyDescent="0.2">
      <c r="A84" s="112">
        <f>RANK($H84,($H$11:$H$223),0)</f>
        <v>39</v>
      </c>
      <c r="B84" s="168"/>
      <c r="D84" s="183">
        <f>LARGE((K84,M84,O84,Q84,S84,U84,W84,Y84,AA84,AE84,AG84),1)</f>
        <v>0</v>
      </c>
      <c r="E84" s="183">
        <f>LARGE((K84,M84,O84,Q84,S84,U84,W84,Y84,AA84,AE84,AG84),2)</f>
        <v>0</v>
      </c>
      <c r="F84" s="183">
        <f>LARGE((K84,M84,O84,Q84,S84,U84,W84,Y84,AA84,AE84,AG84),3)</f>
        <v>0</v>
      </c>
      <c r="G84" s="235"/>
      <c r="H84" s="110">
        <f>SUM(D84:G84)</f>
        <v>0</v>
      </c>
      <c r="I84" s="240"/>
      <c r="J84" s="116"/>
      <c r="K84" s="140">
        <f>IF(((J84&gt;=1)*AND(J84&lt;=J$5)),J$9*(1-J$7)^(J84-1),0)</f>
        <v>0</v>
      </c>
      <c r="L84" s="96"/>
      <c r="M84" s="140">
        <f>IF(((L84&gt;=1)*AND(L84&lt;=L$5)),L$9*(1-L$7)^(L84-1),0)</f>
        <v>0</v>
      </c>
      <c r="N84" s="96"/>
      <c r="O84" s="140">
        <f>IF(((N84&gt;=1)*AND(N84&lt;=N$5)),N$9*(1-N$7)^(N84-1),0)</f>
        <v>0</v>
      </c>
      <c r="P84" s="96"/>
      <c r="Q84" s="140">
        <f>IF(((P84&gt;=1)*AND(P84&lt;=P$5)),P$9*(1-P$7)^(P84-1),0)</f>
        <v>0</v>
      </c>
      <c r="R84" s="116"/>
      <c r="S84" s="140">
        <f>IF(((R84&gt;=1)*AND(R84&lt;=R$5)),R$9*(1-R$7)^(R84-1),0)</f>
        <v>0</v>
      </c>
      <c r="T84" s="116"/>
      <c r="U84" s="140">
        <f>IF(((T84&gt;=1)*AND(T84&lt;=T$5)),T$9*(1-T$7)^(T84-1),0)</f>
        <v>0</v>
      </c>
      <c r="V84" s="116"/>
      <c r="W84" s="140">
        <f>IF(((V84&gt;=1)*AND(V84&lt;=V$5)),V$9*(1-V$7)^(V84-1),0)</f>
        <v>0</v>
      </c>
      <c r="X84" s="116"/>
      <c r="Y84" s="140">
        <f>IF(((X84&gt;=1)*AND(X84&lt;=X$5)),X$9*(1-X$7)^(X84-1),0)</f>
        <v>0</v>
      </c>
      <c r="Z84" s="155"/>
      <c r="AA84" s="140">
        <f>IF(((Z84&gt;=1)*AND(Z84&lt;=Z$5)),Z$9*(1-Z$7)^(Z84-1),0)</f>
        <v>0</v>
      </c>
      <c r="AB84" s="116"/>
      <c r="AC84" s="140">
        <f>IF(((AB84&gt;=1)*AND(AB84&lt;=AB$5)),AB$9*(1-AB$7)^(AB84-1),0)</f>
        <v>0</v>
      </c>
      <c r="AD84" s="116"/>
      <c r="AE84" s="140">
        <f>IF(((AD84&gt;=1)*AND(AD84&lt;=AD$5)),AD$9*(1-AD$7)^(AD84-1),0)</f>
        <v>0</v>
      </c>
      <c r="AF84" s="116"/>
      <c r="AG84" s="140">
        <f>IF(((AF84&gt;=1)*AND(AF84&lt;=AF$5)),AF$9*(1-AF$7)^(AF84-1),0)</f>
        <v>0</v>
      </c>
      <c r="AH84" s="116"/>
      <c r="AI84" s="262">
        <f>IF(((AH84&gt;=1)*AND(AH84&lt;=AH$5)),AH$9*(1-AH$7)^(AH84-1),0)</f>
        <v>0</v>
      </c>
      <c r="AJ84" s="155"/>
      <c r="AK84" s="156">
        <f t="shared" si="6"/>
        <v>0</v>
      </c>
      <c r="AL84" s="116"/>
      <c r="AM84" s="140">
        <f t="shared" si="7"/>
        <v>0</v>
      </c>
      <c r="AN84" s="116"/>
      <c r="AO84" s="140">
        <f t="shared" si="8"/>
        <v>0</v>
      </c>
      <c r="AP84" s="111"/>
    </row>
    <row r="85" spans="1:42" s="112" customFormat="1" ht="18" customHeight="1" x14ac:dyDescent="0.2">
      <c r="A85" s="112">
        <f>RANK($H85,($H$11:$H$223),0)</f>
        <v>39</v>
      </c>
      <c r="B85" s="168"/>
      <c r="D85" s="183">
        <f>LARGE((K85,M85,O85,Q85,S85,U85,W85,Y85,AA85,AE85,AG85),1)</f>
        <v>0</v>
      </c>
      <c r="E85" s="183">
        <f>LARGE((K85,M85,O85,Q85,S85,U85,W85,Y85,AA85,AE85,AG85),2)</f>
        <v>0</v>
      </c>
      <c r="F85" s="183">
        <f>LARGE((K85,M85,O85,Q85,S85,U85,W85,Y85,AA85,AE85,AG85),3)</f>
        <v>0</v>
      </c>
      <c r="G85" s="235"/>
      <c r="H85" s="110">
        <f>SUM(D85:G85)</f>
        <v>0</v>
      </c>
      <c r="I85" s="240"/>
      <c r="J85" s="116"/>
      <c r="K85" s="140">
        <f>IF(((J85&gt;=1)*AND(J85&lt;=J$5)),J$9*(1-J$7)^(J85-1),0)</f>
        <v>0</v>
      </c>
      <c r="L85" s="96"/>
      <c r="M85" s="140">
        <f>IF(((L85&gt;=1)*AND(L85&lt;=L$5)),L$9*(1-L$7)^(L85-1),0)</f>
        <v>0</v>
      </c>
      <c r="N85" s="96"/>
      <c r="O85" s="140">
        <f>IF(((N85&gt;=1)*AND(N85&lt;=N$5)),N$9*(1-N$7)^(N85-1),0)</f>
        <v>0</v>
      </c>
      <c r="P85" s="96"/>
      <c r="Q85" s="140">
        <f>IF(((P85&gt;=1)*AND(P85&lt;=P$5)),P$9*(1-P$7)^(P85-1),0)</f>
        <v>0</v>
      </c>
      <c r="R85" s="116"/>
      <c r="S85" s="140">
        <f>IF(((R85&gt;=1)*AND(R85&lt;=R$5)),R$9*(1-R$7)^(R85-1),0)</f>
        <v>0</v>
      </c>
      <c r="T85" s="116"/>
      <c r="U85" s="140">
        <f>IF(((T85&gt;=1)*AND(T85&lt;=T$5)),T$9*(1-T$7)^(T85-1),0)</f>
        <v>0</v>
      </c>
      <c r="V85" s="116"/>
      <c r="W85" s="140">
        <f>IF(((V85&gt;=1)*AND(V85&lt;=V$5)),V$9*(1-V$7)^(V85-1),0)</f>
        <v>0</v>
      </c>
      <c r="X85" s="116"/>
      <c r="Y85" s="140">
        <f>IF(((X85&gt;=1)*AND(X85&lt;=X$5)),X$9*(1-X$7)^(X85-1),0)</f>
        <v>0</v>
      </c>
      <c r="Z85" s="116"/>
      <c r="AA85" s="140">
        <f>IF(((Z85&gt;=1)*AND(Z85&lt;=Z$5)),Z$9*(1-Z$7)^(Z85-1),0)</f>
        <v>0</v>
      </c>
      <c r="AB85" s="116"/>
      <c r="AC85" s="140">
        <f>IF(((AB85&gt;=1)*AND(AB85&lt;=AB$5)),AB$9*(1-AB$7)^(AB85-1),0)</f>
        <v>0</v>
      </c>
      <c r="AD85" s="116"/>
      <c r="AE85" s="140">
        <f>IF(((AD85&gt;=1)*AND(AD85&lt;=AD$5)),AD$9*(1-AD$7)^(AD85-1),0)</f>
        <v>0</v>
      </c>
      <c r="AF85" s="116"/>
      <c r="AG85" s="140">
        <f>IF(((AF85&gt;=1)*AND(AF85&lt;=AF$5)),AF$9*(1-AF$7)^(AF85-1),0)</f>
        <v>0</v>
      </c>
      <c r="AH85" s="116"/>
      <c r="AI85" s="262">
        <f>IF(((AH85&gt;=1)*AND(AH85&lt;=AH$5)),AH$9*(1-AH$7)^(AH85-1),0)</f>
        <v>0</v>
      </c>
      <c r="AJ85" s="155"/>
      <c r="AK85" s="156">
        <f t="shared" si="6"/>
        <v>0</v>
      </c>
      <c r="AL85" s="116"/>
      <c r="AM85" s="140">
        <f t="shared" si="7"/>
        <v>0</v>
      </c>
      <c r="AN85" s="116"/>
      <c r="AO85" s="140">
        <f t="shared" si="8"/>
        <v>0</v>
      </c>
      <c r="AP85" s="111"/>
    </row>
    <row r="86" spans="1:42" s="112" customFormat="1" ht="18" customHeight="1" x14ac:dyDescent="0.2">
      <c r="A86" s="112">
        <f>RANK($H86,($H$11:$H$223),0)</f>
        <v>39</v>
      </c>
      <c r="B86" s="168"/>
      <c r="D86" s="183">
        <f>LARGE((K86,M86,O86,Q86,S86,U86,W86,Y86,AA86,AE86,AG86),1)</f>
        <v>0</v>
      </c>
      <c r="E86" s="183">
        <f>LARGE((K86,M86,O86,Q86,S86,U86,W86,Y86,AA86,AE86,AG86),2)</f>
        <v>0</v>
      </c>
      <c r="F86" s="183">
        <f>LARGE((K86,M86,O86,Q86,S86,U86,W86,Y86,AA86,AE86,AG86),3)</f>
        <v>0</v>
      </c>
      <c r="G86" s="235"/>
      <c r="H86" s="110">
        <f>SUM(D86:G86)</f>
        <v>0</v>
      </c>
      <c r="I86" s="240"/>
      <c r="J86" s="116"/>
      <c r="K86" s="140">
        <f>IF(((J86&gt;=1)*AND(J86&lt;=J$5)),J$9*(1-J$7)^(J86-1),0)</f>
        <v>0</v>
      </c>
      <c r="L86" s="96"/>
      <c r="M86" s="140">
        <f>IF(((L86&gt;=1)*AND(L86&lt;=L$5)),L$9*(1-L$7)^(L86-1),0)</f>
        <v>0</v>
      </c>
      <c r="N86" s="96"/>
      <c r="O86" s="140">
        <f>IF(((N86&gt;=1)*AND(N86&lt;=N$5)),N$9*(1-N$7)^(N86-1),0)</f>
        <v>0</v>
      </c>
      <c r="P86" s="96"/>
      <c r="Q86" s="140">
        <f>IF(((P86&gt;=1)*AND(P86&lt;=P$5)),P$9*(1-P$7)^(P86-1),0)</f>
        <v>0</v>
      </c>
      <c r="R86" s="116"/>
      <c r="S86" s="140">
        <f>IF(((R86&gt;=1)*AND(R86&lt;=R$5)),R$9*(1-R$7)^(R86-1),0)</f>
        <v>0</v>
      </c>
      <c r="T86" s="116"/>
      <c r="U86" s="140">
        <f>IF(((T86&gt;=1)*AND(T86&lt;=T$5)),T$9*(1-T$7)^(T86-1),0)</f>
        <v>0</v>
      </c>
      <c r="V86" s="116"/>
      <c r="W86" s="140">
        <f>IF(((V86&gt;=1)*AND(V86&lt;=V$5)),V$9*(1-V$7)^(V86-1),0)</f>
        <v>0</v>
      </c>
      <c r="X86" s="116"/>
      <c r="Y86" s="140">
        <f>IF(((X86&gt;=1)*AND(X86&lt;=X$5)),X$9*(1-X$7)^(X86-1),0)</f>
        <v>0</v>
      </c>
      <c r="Z86" s="116"/>
      <c r="AA86" s="140">
        <f>IF(((Z86&gt;=1)*AND(Z86&lt;=Z$5)),Z$9*(1-Z$7)^(Z86-1),0)</f>
        <v>0</v>
      </c>
      <c r="AB86" s="116"/>
      <c r="AC86" s="140">
        <f>IF(((AB86&gt;=1)*AND(AB86&lt;=AB$5)),AB$9*(1-AB$7)^(AB86-1),0)</f>
        <v>0</v>
      </c>
      <c r="AD86" s="116"/>
      <c r="AE86" s="140">
        <f>IF(((AD86&gt;=1)*AND(AD86&lt;=AD$5)),AD$9*(1-AD$7)^(AD86-1),0)</f>
        <v>0</v>
      </c>
      <c r="AF86" s="116"/>
      <c r="AG86" s="140">
        <f>IF(((AF86&gt;=1)*AND(AF86&lt;=AF$5)),AF$9*(1-AF$7)^(AF86-1),0)</f>
        <v>0</v>
      </c>
      <c r="AH86" s="116"/>
      <c r="AI86" s="262">
        <f>IF(((AH86&gt;=1)*AND(AH86&lt;=AH$5)),AH$9*(1-AH$7)^(AH86-1),0)</f>
        <v>0</v>
      </c>
      <c r="AJ86" s="155"/>
      <c r="AK86" s="156">
        <f t="shared" si="6"/>
        <v>0</v>
      </c>
      <c r="AL86" s="116"/>
      <c r="AM86" s="140">
        <f t="shared" si="7"/>
        <v>0</v>
      </c>
      <c r="AN86" s="116"/>
      <c r="AO86" s="140">
        <f t="shared" si="8"/>
        <v>0</v>
      </c>
      <c r="AP86" s="111"/>
    </row>
    <row r="87" spans="1:42" s="112" customFormat="1" ht="18" customHeight="1" x14ac:dyDescent="0.2">
      <c r="A87" s="112">
        <f>RANK($H87,($H$11:$H$223),0)</f>
        <v>39</v>
      </c>
      <c r="B87" s="168"/>
      <c r="D87" s="183">
        <f>LARGE((K87,M87,O87,Q87,S87,U87,W87,Y87,AA87,AE87,AG87),1)</f>
        <v>0</v>
      </c>
      <c r="E87" s="183">
        <f>LARGE((K87,M87,O87,Q87,S87,U87,W87,Y87,AA87,AE87,AG87),2)</f>
        <v>0</v>
      </c>
      <c r="F87" s="183">
        <f>LARGE((K87,M87,O87,Q87,S87,U87,W87,Y87,AA87,AE87,AG87),3)</f>
        <v>0</v>
      </c>
      <c r="G87" s="235"/>
      <c r="H87" s="110">
        <f>SUM(D87:G87)</f>
        <v>0</v>
      </c>
      <c r="I87" s="240"/>
      <c r="J87" s="116"/>
      <c r="K87" s="140">
        <f>IF(((J87&gt;=1)*AND(J87&lt;=J$5)),J$9*(1-J$7)^(J87-1),0)</f>
        <v>0</v>
      </c>
      <c r="L87" s="96"/>
      <c r="M87" s="140">
        <f>IF(((L87&gt;=1)*AND(L87&lt;=L$5)),L$9*(1-L$7)^(L87-1),0)</f>
        <v>0</v>
      </c>
      <c r="N87" s="96"/>
      <c r="O87" s="140">
        <f>IF(((N87&gt;=1)*AND(N87&lt;=N$5)),N$9*(1-N$7)^(N87-1),0)</f>
        <v>0</v>
      </c>
      <c r="P87" s="96"/>
      <c r="Q87" s="140">
        <f>IF(((P87&gt;=1)*AND(P87&lt;=P$5)),P$9*(1-P$7)^(P87-1),0)</f>
        <v>0</v>
      </c>
      <c r="R87" s="116"/>
      <c r="S87" s="140">
        <f>IF(((R87&gt;=1)*AND(R87&lt;=R$5)),R$9*(1-R$7)^(R87-1),0)</f>
        <v>0</v>
      </c>
      <c r="T87" s="116"/>
      <c r="U87" s="140">
        <f>IF(((T87&gt;=1)*AND(T87&lt;=T$5)),T$9*(1-T$7)^(T87-1),0)</f>
        <v>0</v>
      </c>
      <c r="V87" s="116"/>
      <c r="W87" s="140">
        <f>IF(((V87&gt;=1)*AND(V87&lt;=V$5)),V$9*(1-V$7)^(V87-1),0)</f>
        <v>0</v>
      </c>
      <c r="X87" s="116"/>
      <c r="Y87" s="140">
        <f>IF(((X87&gt;=1)*AND(X87&lt;=X$5)),X$9*(1-X$7)^(X87-1),0)</f>
        <v>0</v>
      </c>
      <c r="Z87" s="116"/>
      <c r="AA87" s="140">
        <f>IF(((Z87&gt;=1)*AND(Z87&lt;=Z$5)),Z$9*(1-Z$7)^(Z87-1),0)</f>
        <v>0</v>
      </c>
      <c r="AB87" s="116"/>
      <c r="AC87" s="140">
        <f>IF(((AB87&gt;=1)*AND(AB87&lt;=AB$5)),AB$9*(1-AB$7)^(AB87-1),0)</f>
        <v>0</v>
      </c>
      <c r="AD87" s="116"/>
      <c r="AE87" s="140">
        <f>IF(((AD87&gt;=1)*AND(AD87&lt;=AD$5)),AD$9*(1-AD$7)^(AD87-1),0)</f>
        <v>0</v>
      </c>
      <c r="AF87" s="116"/>
      <c r="AG87" s="140">
        <f>IF(((AF87&gt;=1)*AND(AF87&lt;=AF$5)),AF$9*(1-AF$7)^(AF87-1),0)</f>
        <v>0</v>
      </c>
      <c r="AH87" s="116"/>
      <c r="AI87" s="262">
        <f>IF(((AH87&gt;=1)*AND(AH87&lt;=AH$5)),AH$9*(1-AH$7)^(AH87-1),0)</f>
        <v>0</v>
      </c>
      <c r="AJ87" s="155"/>
      <c r="AK87" s="156">
        <f t="shared" si="6"/>
        <v>0</v>
      </c>
      <c r="AL87" s="116"/>
      <c r="AM87" s="140">
        <f t="shared" si="7"/>
        <v>0</v>
      </c>
      <c r="AN87" s="116"/>
      <c r="AO87" s="140">
        <f t="shared" si="8"/>
        <v>0</v>
      </c>
      <c r="AP87" s="111"/>
    </row>
    <row r="88" spans="1:42" s="112" customFormat="1" ht="18" customHeight="1" x14ac:dyDescent="0.15">
      <c r="A88" s="112">
        <f>RANK($H88,($H$11:$H$223),0)</f>
        <v>39</v>
      </c>
      <c r="B88" s="101"/>
      <c r="C88" s="98"/>
      <c r="D88" s="183">
        <f>LARGE((K88,M88,O88,Q88,S88,U88,W88,Y88,AA88,AE88,AG88),1)</f>
        <v>0</v>
      </c>
      <c r="E88" s="183">
        <f>LARGE((K88,M88,O88,Q88,S88,U88,W88,Y88,AA88,AE88,AG88),2)</f>
        <v>0</v>
      </c>
      <c r="F88" s="183">
        <f>LARGE((K88,M88,O88,Q88,S88,U88,W88,Y88,AA88,AE88,AG88),3)</f>
        <v>0</v>
      </c>
      <c r="G88" s="235"/>
      <c r="H88" s="110">
        <f>SUM(D88:G88)</f>
        <v>0</v>
      </c>
      <c r="I88" s="240"/>
      <c r="J88" s="116"/>
      <c r="K88" s="140">
        <f>IF(((J88&gt;=1)*AND(J88&lt;=J$5)),J$9*(1-J$7)^(J88-1),0)</f>
        <v>0</v>
      </c>
      <c r="L88" s="96"/>
      <c r="M88" s="140">
        <f>IF(((L88&gt;=1)*AND(L88&lt;=L$5)),L$9*(1-L$7)^(L88-1),0)</f>
        <v>0</v>
      </c>
      <c r="N88" s="96"/>
      <c r="O88" s="140">
        <f>IF(((N88&gt;=1)*AND(N88&lt;=N$5)),N$9*(1-N$7)^(N88-1),0)</f>
        <v>0</v>
      </c>
      <c r="P88" s="96"/>
      <c r="Q88" s="140">
        <f>IF(((P88&gt;=1)*AND(P88&lt;=P$5)),P$9*(1-P$7)^(P88-1),0)</f>
        <v>0</v>
      </c>
      <c r="R88" s="116"/>
      <c r="S88" s="140">
        <f>IF(((R88&gt;=1)*AND(R88&lt;=R$5)),R$9*(1-R$7)^(R88-1),0)</f>
        <v>0</v>
      </c>
      <c r="T88" s="116"/>
      <c r="U88" s="140">
        <f>IF(((T88&gt;=1)*AND(T88&lt;=T$5)),T$9*(1-T$7)^(T88-1),0)</f>
        <v>0</v>
      </c>
      <c r="V88" s="116"/>
      <c r="W88" s="140">
        <f>IF(((V88&gt;=1)*AND(V88&lt;=V$5)),V$9*(1-V$7)^(V88-1),0)</f>
        <v>0</v>
      </c>
      <c r="X88" s="116"/>
      <c r="Y88" s="140">
        <f>IF(((X88&gt;=1)*AND(X88&lt;=X$5)),X$9*(1-X$7)^(X88-1),0)</f>
        <v>0</v>
      </c>
      <c r="Z88" s="116"/>
      <c r="AA88" s="140">
        <f>IF(((Z88&gt;=1)*AND(Z88&lt;=Z$5)),Z$9*(1-Z$7)^(Z88-1),0)</f>
        <v>0</v>
      </c>
      <c r="AB88" s="116"/>
      <c r="AC88" s="140">
        <f>IF(((AB88&gt;=1)*AND(AB88&lt;=AB$5)),AB$9*(1-AB$7)^(AB88-1),0)</f>
        <v>0</v>
      </c>
      <c r="AD88" s="116"/>
      <c r="AE88" s="140">
        <f>IF(((AD88&gt;=1)*AND(AD88&lt;=AD$5)),AD$9*(1-AD$7)^(AD88-1),0)</f>
        <v>0</v>
      </c>
      <c r="AF88" s="116"/>
      <c r="AG88" s="140">
        <f>IF(((AF88&gt;=1)*AND(AF88&lt;=AF$5)),AF$9*(1-AF$7)^(AF88-1),0)</f>
        <v>0</v>
      </c>
      <c r="AH88" s="116"/>
      <c r="AI88" s="262">
        <f>IF(((AH88&gt;=1)*AND(AH88&lt;=AH$5)),AH$9*(1-AH$7)^(AH88-1),0)</f>
        <v>0</v>
      </c>
      <c r="AJ88" s="155"/>
      <c r="AK88" s="156">
        <f t="shared" si="6"/>
        <v>0</v>
      </c>
      <c r="AL88" s="116"/>
      <c r="AM88" s="140">
        <f t="shared" si="7"/>
        <v>0</v>
      </c>
      <c r="AN88" s="116"/>
      <c r="AO88" s="140">
        <f t="shared" si="8"/>
        <v>0</v>
      </c>
      <c r="AP88" s="111"/>
    </row>
    <row r="89" spans="1:42" s="112" customFormat="1" ht="18" customHeight="1" x14ac:dyDescent="0.15">
      <c r="A89" s="112">
        <f>RANK($H89,($H$11:$H$223),0)</f>
        <v>39</v>
      </c>
      <c r="B89" s="168"/>
      <c r="D89" s="183">
        <f>LARGE((K89,M89,O89,Q89,S89,U89,W89,Y89,AA89,AE89,AG89),1)</f>
        <v>0</v>
      </c>
      <c r="E89" s="183">
        <f>LARGE((K89,M89,O89,Q89,S89,U89,W89,Y89,AA89,AE89,AG89),2)</f>
        <v>0</v>
      </c>
      <c r="F89" s="183">
        <f>LARGE((K89,M89,O89,Q89,S89,U89,W89,Y89,AA89,AE89,AG89),3)</f>
        <v>0</v>
      </c>
      <c r="G89" s="235"/>
      <c r="H89" s="110">
        <f>SUM(D89:G89)</f>
        <v>0</v>
      </c>
      <c r="I89" s="240"/>
      <c r="J89" s="116"/>
      <c r="K89" s="140">
        <f>IF(((J89&gt;=1)*AND(J89&lt;=J$5)),J$9*(1-J$7)^(J89-1),0)</f>
        <v>0</v>
      </c>
      <c r="L89" s="96"/>
      <c r="M89" s="140">
        <f>IF(((L89&gt;=1)*AND(L89&lt;=L$5)),L$9*(1-L$7)^(L89-1),0)</f>
        <v>0</v>
      </c>
      <c r="N89" s="96"/>
      <c r="O89" s="140">
        <f>IF(((N89&gt;=1)*AND(N89&lt;=N$5)),N$9*(1-N$7)^(N89-1),0)</f>
        <v>0</v>
      </c>
      <c r="P89" s="96"/>
      <c r="Q89" s="140">
        <f>IF(((P89&gt;=1)*AND(P89&lt;=P$5)),P$9*(1-P$7)^(P89-1),0)</f>
        <v>0</v>
      </c>
      <c r="R89" s="116"/>
      <c r="S89" s="140">
        <f>IF(((R89&gt;=1)*AND(R89&lt;=R$5)),R$9*(1-R$7)^(R89-1),0)</f>
        <v>0</v>
      </c>
      <c r="T89" s="116"/>
      <c r="U89" s="140">
        <f>IF(((T89&gt;=1)*AND(T89&lt;=T$5)),T$9*(1-T$7)^(T89-1),0)</f>
        <v>0</v>
      </c>
      <c r="V89" s="116"/>
      <c r="W89" s="140">
        <f>IF(((V89&gt;=1)*AND(V89&lt;=V$5)),V$9*(1-V$7)^(V89-1),0)</f>
        <v>0</v>
      </c>
      <c r="X89" s="116"/>
      <c r="Y89" s="140">
        <f>IF(((X89&gt;=1)*AND(X89&lt;=X$5)),X$9*(1-X$7)^(X89-1),0)</f>
        <v>0</v>
      </c>
      <c r="Z89" s="116"/>
      <c r="AA89" s="140">
        <f>IF(((Z89&gt;=1)*AND(Z89&lt;=Z$5)),Z$9*(1-Z$7)^(Z89-1),0)</f>
        <v>0</v>
      </c>
      <c r="AB89" s="116"/>
      <c r="AC89" s="140">
        <f>IF(((AB89&gt;=1)*AND(AB89&lt;=AB$5)),AB$9*(1-AB$7)^(AB89-1),0)</f>
        <v>0</v>
      </c>
      <c r="AD89" s="116"/>
      <c r="AE89" s="140">
        <f>IF(((AD89&gt;=1)*AND(AD89&lt;=AD$5)),AD$9*(1-AD$7)^(AD89-1),0)</f>
        <v>0</v>
      </c>
      <c r="AF89" s="116"/>
      <c r="AG89" s="140">
        <f>IF(((AF89&gt;=1)*AND(AF89&lt;=AF$5)),AF$9*(1-AF$7)^(AF89-1),0)</f>
        <v>0</v>
      </c>
      <c r="AH89" s="116"/>
      <c r="AI89" s="262">
        <f>IF(((AH89&gt;=1)*AND(AH89&lt;=AH$5)),AH$9*(1-AH$7)^(AH89-1),0)</f>
        <v>0</v>
      </c>
      <c r="AJ89" s="155"/>
      <c r="AK89" s="156">
        <f t="shared" si="6"/>
        <v>0</v>
      </c>
      <c r="AL89" s="116"/>
      <c r="AM89" s="140">
        <f t="shared" si="7"/>
        <v>0</v>
      </c>
      <c r="AN89" s="116"/>
      <c r="AO89" s="140">
        <f t="shared" si="8"/>
        <v>0</v>
      </c>
      <c r="AP89" s="154"/>
    </row>
    <row r="90" spans="1:42" s="112" customFormat="1" ht="18" customHeight="1" x14ac:dyDescent="0.2">
      <c r="A90" s="112">
        <f>RANK($H90,($H$11:$H$223),0)</f>
        <v>39</v>
      </c>
      <c r="B90" s="168"/>
      <c r="D90" s="183">
        <f>LARGE((K90,M90,O90,Q90,S90,U90,W90,Y90,AA90,AE90,AG90),1)</f>
        <v>0</v>
      </c>
      <c r="E90" s="183">
        <f>LARGE((K90,M90,O90,Q90,S90,U90,W90,Y90,AA90,AE90,AG90),2)</f>
        <v>0</v>
      </c>
      <c r="F90" s="183">
        <f>LARGE((K90,M90,O90,Q90,S90,U90,W90,Y90,AA90,AE90,AG90),3)</f>
        <v>0</v>
      </c>
      <c r="G90" s="235"/>
      <c r="H90" s="110">
        <f>SUM(D90:G90)</f>
        <v>0</v>
      </c>
      <c r="I90" s="240"/>
      <c r="J90" s="116"/>
      <c r="K90" s="140">
        <f>IF(((J90&gt;=1)*AND(J90&lt;=J$5)),J$9*(1-J$7)^(J90-1),0)</f>
        <v>0</v>
      </c>
      <c r="L90" s="96"/>
      <c r="M90" s="140">
        <f>IF(((L90&gt;=1)*AND(L90&lt;=L$5)),L$9*(1-L$7)^(L90-1),0)</f>
        <v>0</v>
      </c>
      <c r="N90" s="96"/>
      <c r="O90" s="140">
        <f>IF(((N90&gt;=1)*AND(N90&lt;=N$5)),N$9*(1-N$7)^(N90-1),0)</f>
        <v>0</v>
      </c>
      <c r="P90" s="96"/>
      <c r="Q90" s="140">
        <f>IF(((P90&gt;=1)*AND(P90&lt;=P$5)),P$9*(1-P$7)^(P90-1),0)</f>
        <v>0</v>
      </c>
      <c r="R90" s="116"/>
      <c r="S90" s="140">
        <f>IF(((R90&gt;=1)*AND(R90&lt;=R$5)),R$9*(1-R$7)^(R90-1),0)</f>
        <v>0</v>
      </c>
      <c r="T90" s="116"/>
      <c r="U90" s="140">
        <f>IF(((T90&gt;=1)*AND(T90&lt;=T$5)),T$9*(1-T$7)^(T90-1),0)</f>
        <v>0</v>
      </c>
      <c r="V90" s="116"/>
      <c r="W90" s="140">
        <f>IF(((V90&gt;=1)*AND(V90&lt;=V$5)),V$9*(1-V$7)^(V90-1),0)</f>
        <v>0</v>
      </c>
      <c r="X90" s="116"/>
      <c r="Y90" s="140">
        <f>IF(((X90&gt;=1)*AND(X90&lt;=X$5)),X$9*(1-X$7)^(X90-1),0)</f>
        <v>0</v>
      </c>
      <c r="Z90" s="116"/>
      <c r="AA90" s="140">
        <f>IF(((Z90&gt;=1)*AND(Z90&lt;=Z$5)),Z$9*(1-Z$7)^(Z90-1),0)</f>
        <v>0</v>
      </c>
      <c r="AB90" s="116"/>
      <c r="AC90" s="140">
        <f>IF(((AB90&gt;=1)*AND(AB90&lt;=AB$5)),AB$9*(1-AB$7)^(AB90-1),0)</f>
        <v>0</v>
      </c>
      <c r="AD90" s="116"/>
      <c r="AE90" s="140">
        <f>IF(((AD90&gt;=1)*AND(AD90&lt;=AD$5)),AD$9*(1-AD$7)^(AD90-1),0)</f>
        <v>0</v>
      </c>
      <c r="AF90" s="116"/>
      <c r="AG90" s="140">
        <f>IF(((AF90&gt;=1)*AND(AF90&lt;=AF$5)),AF$9*(1-AF$7)^(AF90-1),0)</f>
        <v>0</v>
      </c>
      <c r="AH90" s="116"/>
      <c r="AI90" s="262">
        <f>IF(((AH90&gt;=1)*AND(AH90&lt;=AH$5)),AH$9*(1-AH$7)^(AH90-1),0)</f>
        <v>0</v>
      </c>
      <c r="AJ90" s="155"/>
      <c r="AK90" s="156">
        <f t="shared" si="6"/>
        <v>0</v>
      </c>
      <c r="AL90" s="116"/>
      <c r="AM90" s="140">
        <f t="shared" si="7"/>
        <v>0</v>
      </c>
      <c r="AN90" s="116"/>
      <c r="AO90" s="140">
        <f t="shared" si="8"/>
        <v>0</v>
      </c>
      <c r="AP90" s="111"/>
    </row>
    <row r="91" spans="1:42" s="112" customFormat="1" ht="18" customHeight="1" x14ac:dyDescent="0.2">
      <c r="A91" s="112">
        <f>RANK($H91,($H$11:$H$223),0)</f>
        <v>39</v>
      </c>
      <c r="B91" s="168"/>
      <c r="D91" s="183">
        <f>LARGE((K91,M91,O91,Q91,S91,U91,W91,Y91,AA91,AE91,AG91),1)</f>
        <v>0</v>
      </c>
      <c r="E91" s="183">
        <f>LARGE((K91,M91,O91,Q91,S91,U91,W91,Y91,AA91,AE91,AG91),2)</f>
        <v>0</v>
      </c>
      <c r="F91" s="183">
        <f>LARGE((K91,M91,O91,Q91,S91,U91,W91,Y91,AA91,AE91,AG91),3)</f>
        <v>0</v>
      </c>
      <c r="G91" s="235"/>
      <c r="H91" s="110">
        <f>SUM(D91:G91)</f>
        <v>0</v>
      </c>
      <c r="I91" s="240"/>
      <c r="J91" s="116"/>
      <c r="K91" s="140">
        <f>IF(((J91&gt;=1)*AND(J91&lt;=J$5)),J$9*(1-J$7)^(J91-1),0)</f>
        <v>0</v>
      </c>
      <c r="L91" s="96"/>
      <c r="M91" s="140">
        <f>IF(((L91&gt;=1)*AND(L91&lt;=L$5)),L$9*(1-L$7)^(L91-1),0)</f>
        <v>0</v>
      </c>
      <c r="N91" s="96"/>
      <c r="O91" s="140">
        <f>IF(((N91&gt;=1)*AND(N91&lt;=N$5)),N$9*(1-N$7)^(N91-1),0)</f>
        <v>0</v>
      </c>
      <c r="P91" s="96"/>
      <c r="Q91" s="140">
        <f>IF(((P91&gt;=1)*AND(P91&lt;=P$5)),P$9*(1-P$7)^(P91-1),0)</f>
        <v>0</v>
      </c>
      <c r="R91" s="116"/>
      <c r="S91" s="140">
        <f>IF(((R91&gt;=1)*AND(R91&lt;=R$5)),R$9*(1-R$7)^(R91-1),0)</f>
        <v>0</v>
      </c>
      <c r="T91" s="116"/>
      <c r="U91" s="140">
        <f>IF(((T91&gt;=1)*AND(T91&lt;=T$5)),T$9*(1-T$7)^(T91-1),0)</f>
        <v>0</v>
      </c>
      <c r="V91" s="116"/>
      <c r="W91" s="140">
        <f>IF(((V91&gt;=1)*AND(V91&lt;=V$5)),V$9*(1-V$7)^(V91-1),0)</f>
        <v>0</v>
      </c>
      <c r="X91" s="116"/>
      <c r="Y91" s="140">
        <f>IF(((X91&gt;=1)*AND(X91&lt;=X$5)),X$9*(1-X$7)^(X91-1),0)</f>
        <v>0</v>
      </c>
      <c r="Z91" s="116"/>
      <c r="AA91" s="140">
        <f>IF(((Z91&gt;=1)*AND(Z91&lt;=Z$5)),Z$9*(1-Z$7)^(Z91-1),0)</f>
        <v>0</v>
      </c>
      <c r="AB91" s="116"/>
      <c r="AC91" s="140">
        <f>IF(((AB91&gt;=1)*AND(AB91&lt;=AB$5)),AB$9*(1-AB$7)^(AB91-1),0)</f>
        <v>0</v>
      </c>
      <c r="AD91" s="116"/>
      <c r="AE91" s="140">
        <f>IF(((AD91&gt;=1)*AND(AD91&lt;=AD$5)),AD$9*(1-AD$7)^(AD91-1),0)</f>
        <v>0</v>
      </c>
      <c r="AF91" s="116"/>
      <c r="AG91" s="140">
        <f>IF(((AF91&gt;=1)*AND(AF91&lt;=AF$5)),AF$9*(1-AF$7)^(AF91-1),0)</f>
        <v>0</v>
      </c>
      <c r="AH91" s="116"/>
      <c r="AI91" s="262">
        <f>IF(((AH91&gt;=1)*AND(AH91&lt;=AH$5)),AH$9*(1-AH$7)^(AH91-1),0)</f>
        <v>0</v>
      </c>
      <c r="AJ91" s="116"/>
      <c r="AK91" s="140">
        <f t="shared" si="6"/>
        <v>0</v>
      </c>
      <c r="AL91" s="116"/>
      <c r="AM91" s="140">
        <f t="shared" si="7"/>
        <v>0</v>
      </c>
      <c r="AN91" s="116"/>
      <c r="AO91" s="140">
        <f t="shared" si="8"/>
        <v>0</v>
      </c>
      <c r="AP91" s="111"/>
    </row>
    <row r="92" spans="1:42" s="112" customFormat="1" ht="18" customHeight="1" x14ac:dyDescent="0.2">
      <c r="A92" s="112">
        <f>RANK($H92,($H$11:$H$223),0)</f>
        <v>39</v>
      </c>
      <c r="B92" s="168"/>
      <c r="D92" s="183">
        <f>LARGE((K92,M92,O92,Q92,S92,U92,W92,Y92,AA92,AE92,AG92),1)</f>
        <v>0</v>
      </c>
      <c r="E92" s="183">
        <f>LARGE((K92,M92,O92,Q92,S92,U92,W92,Y92,AA92,AE92,AG92),2)</f>
        <v>0</v>
      </c>
      <c r="F92" s="183">
        <f>LARGE((K92,M92,O92,Q92,S92,U92,W92,Y92,AA92,AE92,AG92),3)</f>
        <v>0</v>
      </c>
      <c r="G92" s="235"/>
      <c r="H92" s="110">
        <f>SUM(D92:G92)</f>
        <v>0</v>
      </c>
      <c r="I92" s="240"/>
      <c r="J92" s="116"/>
      <c r="K92" s="140">
        <f>IF(((J92&gt;=1)*AND(J92&lt;=J$5)),J$9*(1-J$7)^(J92-1),0)</f>
        <v>0</v>
      </c>
      <c r="L92" s="96"/>
      <c r="M92" s="140">
        <f>IF(((L92&gt;=1)*AND(L92&lt;=L$5)),L$9*(1-L$7)^(L92-1),0)</f>
        <v>0</v>
      </c>
      <c r="N92" s="96"/>
      <c r="O92" s="140">
        <f>IF(((N92&gt;=1)*AND(N92&lt;=N$5)),N$9*(1-N$7)^(N92-1),0)</f>
        <v>0</v>
      </c>
      <c r="P92" s="96"/>
      <c r="Q92" s="140">
        <f>IF(((P92&gt;=1)*AND(P92&lt;=P$5)),P$9*(1-P$7)^(P92-1),0)</f>
        <v>0</v>
      </c>
      <c r="R92" s="116"/>
      <c r="S92" s="140">
        <f>IF(((R92&gt;=1)*AND(R92&lt;=R$5)),R$9*(1-R$7)^(R92-1),0)</f>
        <v>0</v>
      </c>
      <c r="T92" s="116"/>
      <c r="U92" s="140">
        <f>IF(((T92&gt;=1)*AND(T92&lt;=T$5)),T$9*(1-T$7)^(T92-1),0)</f>
        <v>0</v>
      </c>
      <c r="V92" s="116"/>
      <c r="W92" s="140">
        <f>IF(((V92&gt;=1)*AND(V92&lt;=V$5)),V$9*(1-V$7)^(V92-1),0)</f>
        <v>0</v>
      </c>
      <c r="X92" s="116"/>
      <c r="Y92" s="140">
        <f>IF(((X92&gt;=1)*AND(X92&lt;=X$5)),X$9*(1-X$7)^(X92-1),0)</f>
        <v>0</v>
      </c>
      <c r="Z92" s="116"/>
      <c r="AA92" s="140">
        <f>IF(((Z92&gt;=1)*AND(Z92&lt;=Z$5)),Z$9*(1-Z$7)^(Z92-1),0)</f>
        <v>0</v>
      </c>
      <c r="AB92" s="116"/>
      <c r="AC92" s="140">
        <f>IF(((AB92&gt;=1)*AND(AB92&lt;=AB$5)),AB$9*(1-AB$7)^(AB92-1),0)</f>
        <v>0</v>
      </c>
      <c r="AD92" s="116"/>
      <c r="AE92" s="140">
        <f>IF(((AD92&gt;=1)*AND(AD92&lt;=AD$5)),AD$9*(1-AD$7)^(AD92-1),0)</f>
        <v>0</v>
      </c>
      <c r="AF92" s="116"/>
      <c r="AG92" s="140">
        <f>IF(((AF92&gt;=1)*AND(AF92&lt;=AF$5)),AF$9*(1-AF$7)^(AF92-1),0)</f>
        <v>0</v>
      </c>
      <c r="AH92" s="116"/>
      <c r="AI92" s="262">
        <f>IF(((AH92&gt;=1)*AND(AH92&lt;=AH$5)),AH$9*(1-AH$7)^(AH92-1),0)</f>
        <v>0</v>
      </c>
      <c r="AJ92" s="155"/>
      <c r="AK92" s="156">
        <f t="shared" si="6"/>
        <v>0</v>
      </c>
      <c r="AL92" s="116"/>
      <c r="AM92" s="140">
        <f t="shared" si="7"/>
        <v>0</v>
      </c>
      <c r="AN92" s="116"/>
      <c r="AO92" s="140">
        <f t="shared" si="8"/>
        <v>0</v>
      </c>
      <c r="AP92" s="113"/>
    </row>
    <row r="93" spans="1:42" s="112" customFormat="1" ht="18" customHeight="1" x14ac:dyDescent="0.2">
      <c r="A93" s="112">
        <f>RANK($H93,($H$11:$H$223),0)</f>
        <v>39</v>
      </c>
      <c r="B93" s="168"/>
      <c r="D93" s="183">
        <f>LARGE((K93,M93,O93,Q93,S93,U93,W93,Y93,AA93,AE93,AG93),1)</f>
        <v>0</v>
      </c>
      <c r="E93" s="183">
        <f>LARGE((K93,M93,O93,Q93,S93,U93,W93,Y93,AA93,AE93,AG93),2)</f>
        <v>0</v>
      </c>
      <c r="F93" s="183">
        <f>LARGE((K93,M93,O93,Q93,S93,U93,W93,Y93,AA93,AE93,AG93),3)</f>
        <v>0</v>
      </c>
      <c r="G93" s="235"/>
      <c r="H93" s="110">
        <f>SUM(D93:G93)</f>
        <v>0</v>
      </c>
      <c r="I93" s="240"/>
      <c r="J93" s="116"/>
      <c r="K93" s="140">
        <f>IF(((J93&gt;=1)*AND(J93&lt;=J$5)),J$9*(1-J$7)^(J93-1),0)</f>
        <v>0</v>
      </c>
      <c r="L93" s="96"/>
      <c r="M93" s="140">
        <f>IF(((L93&gt;=1)*AND(L93&lt;=L$5)),L$9*(1-L$7)^(L93-1),0)</f>
        <v>0</v>
      </c>
      <c r="N93" s="96"/>
      <c r="O93" s="140">
        <f>IF(((N93&gt;=1)*AND(N93&lt;=N$5)),N$9*(1-N$7)^(N93-1),0)</f>
        <v>0</v>
      </c>
      <c r="P93" s="96"/>
      <c r="Q93" s="140">
        <f>IF(((P93&gt;=1)*AND(P93&lt;=P$5)),P$9*(1-P$7)^(P93-1),0)</f>
        <v>0</v>
      </c>
      <c r="R93" s="116"/>
      <c r="S93" s="140">
        <f>IF(((R93&gt;=1)*AND(R93&lt;=R$5)),R$9*(1-R$7)^(R93-1),0)</f>
        <v>0</v>
      </c>
      <c r="T93" s="116"/>
      <c r="U93" s="140">
        <f>IF(((T93&gt;=1)*AND(T93&lt;=T$5)),T$9*(1-T$7)^(T93-1),0)</f>
        <v>0</v>
      </c>
      <c r="V93" s="116"/>
      <c r="W93" s="140">
        <f>IF(((V93&gt;=1)*AND(V93&lt;=V$5)),V$9*(1-V$7)^(V93-1),0)</f>
        <v>0</v>
      </c>
      <c r="X93" s="116"/>
      <c r="Y93" s="140">
        <f>IF(((X93&gt;=1)*AND(X93&lt;=X$5)),X$9*(1-X$7)^(X93-1),0)</f>
        <v>0</v>
      </c>
      <c r="Z93" s="116"/>
      <c r="AA93" s="140">
        <f>IF(((Z93&gt;=1)*AND(Z93&lt;=Z$5)),Z$9*(1-Z$7)^(Z93-1),0)</f>
        <v>0</v>
      </c>
      <c r="AB93" s="116"/>
      <c r="AC93" s="140">
        <f>IF(((AB93&gt;=1)*AND(AB93&lt;=AB$5)),AB$9*(1-AB$7)^(AB93-1),0)</f>
        <v>0</v>
      </c>
      <c r="AD93" s="116"/>
      <c r="AE93" s="140">
        <f>IF(((AD93&gt;=1)*AND(AD93&lt;=AD$5)),AD$9*(1-AD$7)^(AD93-1),0)</f>
        <v>0</v>
      </c>
      <c r="AF93" s="116"/>
      <c r="AG93" s="140">
        <f>IF(((AF93&gt;=1)*AND(AF93&lt;=AF$5)),AF$9*(1-AF$7)^(AF93-1),0)</f>
        <v>0</v>
      </c>
      <c r="AH93" s="116"/>
      <c r="AI93" s="262">
        <f>IF(((AH93&gt;=1)*AND(AH93&lt;=AH$5)),AH$9*(1-AH$7)^(AH93-1),0)</f>
        <v>0</v>
      </c>
      <c r="AJ93" s="155"/>
      <c r="AK93" s="156">
        <f t="shared" si="6"/>
        <v>0</v>
      </c>
      <c r="AL93" s="116"/>
      <c r="AM93" s="140">
        <f t="shared" si="7"/>
        <v>0</v>
      </c>
      <c r="AN93" s="116"/>
      <c r="AO93" s="140">
        <f t="shared" si="8"/>
        <v>0</v>
      </c>
      <c r="AP93" s="111"/>
    </row>
    <row r="94" spans="1:42" s="112" customFormat="1" ht="18" customHeight="1" x14ac:dyDescent="0.2">
      <c r="A94" s="112">
        <f>RANK($H94,($H$11:$H$223),0)</f>
        <v>39</v>
      </c>
      <c r="B94" s="168"/>
      <c r="D94" s="183">
        <f>LARGE((K94,M94,O94,Q94,S94,U94,W94,Y94,AA94,AE94,AG94),1)</f>
        <v>0</v>
      </c>
      <c r="E94" s="183">
        <f>LARGE((K94,M94,O94,Q94,S94,U94,W94,Y94,AA94,AE94,AG94),2)</f>
        <v>0</v>
      </c>
      <c r="F94" s="183">
        <f>LARGE((K94,M94,O94,Q94,S94,U94,W94,Y94,AA94,AE94,AG94),3)</f>
        <v>0</v>
      </c>
      <c r="G94" s="235"/>
      <c r="H94" s="110">
        <f>SUM(D94:G94)</f>
        <v>0</v>
      </c>
      <c r="I94" s="240"/>
      <c r="J94" s="116"/>
      <c r="K94" s="140">
        <f>IF(((J94&gt;=1)*AND(J94&lt;=J$5)),J$9*(1-J$7)^(J94-1),0)</f>
        <v>0</v>
      </c>
      <c r="L94" s="96"/>
      <c r="M94" s="140">
        <f>IF(((L94&gt;=1)*AND(L94&lt;=L$5)),L$9*(1-L$7)^(L94-1),0)</f>
        <v>0</v>
      </c>
      <c r="N94" s="96"/>
      <c r="O94" s="140">
        <f>IF(((N94&gt;=1)*AND(N94&lt;=N$5)),N$9*(1-N$7)^(N94-1),0)</f>
        <v>0</v>
      </c>
      <c r="P94" s="96"/>
      <c r="Q94" s="140">
        <f>IF(((P94&gt;=1)*AND(P94&lt;=P$5)),P$9*(1-P$7)^(P94-1),0)</f>
        <v>0</v>
      </c>
      <c r="R94" s="116"/>
      <c r="S94" s="140">
        <f>IF(((R94&gt;=1)*AND(R94&lt;=R$5)),R$9*(1-R$7)^(R94-1),0)</f>
        <v>0</v>
      </c>
      <c r="T94" s="116"/>
      <c r="U94" s="140">
        <f>IF(((T94&gt;=1)*AND(T94&lt;=T$5)),T$9*(1-T$7)^(T94-1),0)</f>
        <v>0</v>
      </c>
      <c r="V94" s="116"/>
      <c r="W94" s="140">
        <f>IF(((V94&gt;=1)*AND(V94&lt;=V$5)),V$9*(1-V$7)^(V94-1),0)</f>
        <v>0</v>
      </c>
      <c r="X94" s="116"/>
      <c r="Y94" s="140">
        <f>IF(((X94&gt;=1)*AND(X94&lt;=X$5)),X$9*(1-X$7)^(X94-1),0)</f>
        <v>0</v>
      </c>
      <c r="Z94" s="116"/>
      <c r="AA94" s="140">
        <f>IF(((Z94&gt;=1)*AND(Z94&lt;=Z$5)),Z$9*(1-Z$7)^(Z94-1),0)</f>
        <v>0</v>
      </c>
      <c r="AB94" s="116"/>
      <c r="AC94" s="140">
        <f>IF(((AB94&gt;=1)*AND(AB94&lt;=AB$5)),AB$9*(1-AB$7)^(AB94-1),0)</f>
        <v>0</v>
      </c>
      <c r="AD94" s="116"/>
      <c r="AE94" s="140">
        <f>IF(((AD94&gt;=1)*AND(AD94&lt;=AD$5)),AD$9*(1-AD$7)^(AD94-1),0)</f>
        <v>0</v>
      </c>
      <c r="AF94" s="116"/>
      <c r="AG94" s="140">
        <f>IF(((AF94&gt;=1)*AND(AF94&lt;=AF$5)),AF$9*(1-AF$7)^(AF94-1),0)</f>
        <v>0</v>
      </c>
      <c r="AH94" s="116"/>
      <c r="AI94" s="262">
        <f>IF(((AH94&gt;=1)*AND(AH94&lt;=AH$5)),AH$9*(1-AH$7)^(AH94-1),0)</f>
        <v>0</v>
      </c>
      <c r="AJ94" s="116"/>
      <c r="AK94" s="140">
        <f t="shared" si="6"/>
        <v>0</v>
      </c>
      <c r="AL94" s="116"/>
      <c r="AM94" s="140">
        <f t="shared" si="7"/>
        <v>0</v>
      </c>
      <c r="AN94" s="116"/>
      <c r="AO94" s="140">
        <f t="shared" si="8"/>
        <v>0</v>
      </c>
      <c r="AP94" s="111"/>
    </row>
    <row r="95" spans="1:42" s="112" customFormat="1" ht="18" customHeight="1" x14ac:dyDescent="0.15">
      <c r="A95" s="112">
        <f>RANK($H95,($H$11:$H$223),0)</f>
        <v>39</v>
      </c>
      <c r="B95" s="101"/>
      <c r="C95" s="98"/>
      <c r="D95" s="183">
        <f>LARGE((K95,M95,O95,Q95,S95,U95,W95,Y95,AA95,AE95,AG95),1)</f>
        <v>0</v>
      </c>
      <c r="E95" s="183">
        <f>LARGE((K95,M95,O95,Q95,S95,U95,W95,Y95,AA95,AE95,AG95),2)</f>
        <v>0</v>
      </c>
      <c r="F95" s="183">
        <f>LARGE((K95,M95,O95,Q95,S95,U95,W95,Y95,AA95,AE95,AG95),3)</f>
        <v>0</v>
      </c>
      <c r="G95" s="235"/>
      <c r="H95" s="110">
        <f>SUM(D95:G95)</f>
        <v>0</v>
      </c>
      <c r="I95" s="240"/>
      <c r="J95" s="116"/>
      <c r="K95" s="140">
        <f>IF(((J95&gt;=1)*AND(J95&lt;=J$5)),J$9*(1-J$7)^(J95-1),0)</f>
        <v>0</v>
      </c>
      <c r="L95" s="96"/>
      <c r="M95" s="140">
        <f>IF(((L95&gt;=1)*AND(L95&lt;=L$5)),L$9*(1-L$7)^(L95-1),0)</f>
        <v>0</v>
      </c>
      <c r="N95" s="96"/>
      <c r="O95" s="140">
        <f>IF(((N95&gt;=1)*AND(N95&lt;=N$5)),N$9*(1-N$7)^(N95-1),0)</f>
        <v>0</v>
      </c>
      <c r="P95" s="96"/>
      <c r="Q95" s="140">
        <f>IF(((P95&gt;=1)*AND(P95&lt;=P$5)),P$9*(1-P$7)^(P95-1),0)</f>
        <v>0</v>
      </c>
      <c r="R95" s="116"/>
      <c r="S95" s="140">
        <f>IF(((R95&gt;=1)*AND(R95&lt;=R$5)),R$9*(1-R$7)^(R95-1),0)</f>
        <v>0</v>
      </c>
      <c r="T95" s="116"/>
      <c r="U95" s="140">
        <f>IF(((T95&gt;=1)*AND(T95&lt;=T$5)),T$9*(1-T$7)^(T95-1),0)</f>
        <v>0</v>
      </c>
      <c r="V95" s="116"/>
      <c r="W95" s="140">
        <f>IF(((V95&gt;=1)*AND(V95&lt;=V$5)),V$9*(1-V$7)^(V95-1),0)</f>
        <v>0</v>
      </c>
      <c r="X95" s="116"/>
      <c r="Y95" s="140">
        <f>IF(((X95&gt;=1)*AND(X95&lt;=X$5)),X$9*(1-X$7)^(X95-1),0)</f>
        <v>0</v>
      </c>
      <c r="Z95" s="116"/>
      <c r="AA95" s="140">
        <f>IF(((Z95&gt;=1)*AND(Z95&lt;=Z$5)),Z$9*(1-Z$7)^(Z95-1),0)</f>
        <v>0</v>
      </c>
      <c r="AB95" s="116"/>
      <c r="AC95" s="140">
        <f>IF(((AB95&gt;=1)*AND(AB95&lt;=AB$5)),AB$9*(1-AB$7)^(AB95-1),0)</f>
        <v>0</v>
      </c>
      <c r="AD95" s="116"/>
      <c r="AE95" s="140">
        <f>IF(((AD95&gt;=1)*AND(AD95&lt;=AD$5)),AD$9*(1-AD$7)^(AD95-1),0)</f>
        <v>0</v>
      </c>
      <c r="AF95" s="116"/>
      <c r="AG95" s="140">
        <f>IF(((AF95&gt;=1)*AND(AF95&lt;=AF$5)),AF$9*(1-AF$7)^(AF95-1),0)</f>
        <v>0</v>
      </c>
      <c r="AH95" s="116"/>
      <c r="AI95" s="262">
        <f>IF(((AH95&gt;=1)*AND(AH95&lt;=AH$5)),AH$9*(1-AH$7)^(AH95-1),0)</f>
        <v>0</v>
      </c>
      <c r="AJ95" s="116"/>
      <c r="AK95" s="140">
        <f t="shared" si="6"/>
        <v>0</v>
      </c>
      <c r="AL95" s="116"/>
      <c r="AM95" s="140">
        <f t="shared" si="7"/>
        <v>0</v>
      </c>
      <c r="AN95" s="116"/>
      <c r="AO95" s="140">
        <f t="shared" si="8"/>
        <v>0</v>
      </c>
      <c r="AP95" s="111"/>
    </row>
    <row r="96" spans="1:42" s="112" customFormat="1" ht="18" customHeight="1" x14ac:dyDescent="0.2">
      <c r="A96" s="112">
        <f>RANK($H96,($H$11:$H$223),0)</f>
        <v>39</v>
      </c>
      <c r="B96" s="168"/>
      <c r="D96" s="183">
        <f>LARGE((K96,M96,O96,Q96,S96,U96,W96,Y96,AA96,AE96,AG96),1)</f>
        <v>0</v>
      </c>
      <c r="E96" s="183">
        <f>LARGE((K96,M96,O96,Q96,S96,U96,W96,Y96,AA96,AE96,AG96),2)</f>
        <v>0</v>
      </c>
      <c r="F96" s="183">
        <f>LARGE((K96,M96,O96,Q96,S96,U96,W96,Y96,AA96,AE96,AG96),3)</f>
        <v>0</v>
      </c>
      <c r="G96" s="235"/>
      <c r="H96" s="110">
        <f>SUM(D96:G96)</f>
        <v>0</v>
      </c>
      <c r="I96" s="240"/>
      <c r="J96" s="116"/>
      <c r="K96" s="140">
        <f>IF(((J96&gt;=1)*AND(J96&lt;=J$5)),J$9*(1-J$7)^(J96-1),0)</f>
        <v>0</v>
      </c>
      <c r="L96" s="96"/>
      <c r="M96" s="140">
        <f>IF(((L96&gt;=1)*AND(L96&lt;=L$5)),L$9*(1-L$7)^(L96-1),0)</f>
        <v>0</v>
      </c>
      <c r="N96" s="96"/>
      <c r="O96" s="140">
        <f>IF(((N96&gt;=1)*AND(N96&lt;=N$5)),N$9*(1-N$7)^(N96-1),0)</f>
        <v>0</v>
      </c>
      <c r="P96" s="96"/>
      <c r="Q96" s="140">
        <f>IF(((P96&gt;=1)*AND(P96&lt;=P$5)),P$9*(1-P$7)^(P96-1),0)</f>
        <v>0</v>
      </c>
      <c r="R96" s="116"/>
      <c r="S96" s="140">
        <f>IF(((R96&gt;=1)*AND(R96&lt;=R$5)),R$9*(1-R$7)^(R96-1),0)</f>
        <v>0</v>
      </c>
      <c r="T96" s="116"/>
      <c r="U96" s="140">
        <f>IF(((T96&gt;=1)*AND(T96&lt;=T$5)),T$9*(1-T$7)^(T96-1),0)</f>
        <v>0</v>
      </c>
      <c r="V96" s="116"/>
      <c r="W96" s="140">
        <f>IF(((V96&gt;=1)*AND(V96&lt;=V$5)),V$9*(1-V$7)^(V96-1),0)</f>
        <v>0</v>
      </c>
      <c r="X96" s="116"/>
      <c r="Y96" s="140">
        <f>IF(((X96&gt;=1)*AND(X96&lt;=X$5)),X$9*(1-X$7)^(X96-1),0)</f>
        <v>0</v>
      </c>
      <c r="Z96" s="116"/>
      <c r="AA96" s="140">
        <f>IF(((Z96&gt;=1)*AND(Z96&lt;=Z$5)),Z$9*(1-Z$7)^(Z96-1),0)</f>
        <v>0</v>
      </c>
      <c r="AB96" s="116"/>
      <c r="AC96" s="140">
        <f>IF(((AB96&gt;=1)*AND(AB96&lt;=AB$5)),AB$9*(1-AB$7)^(AB96-1),0)</f>
        <v>0</v>
      </c>
      <c r="AD96" s="116"/>
      <c r="AE96" s="140">
        <f>IF(((AD96&gt;=1)*AND(AD96&lt;=AD$5)),AD$9*(1-AD$7)^(AD96-1),0)</f>
        <v>0</v>
      </c>
      <c r="AF96" s="116"/>
      <c r="AG96" s="140">
        <f>IF(((AF96&gt;=1)*AND(AF96&lt;=AF$5)),AF$9*(1-AF$7)^(AF96-1),0)</f>
        <v>0</v>
      </c>
      <c r="AH96" s="116"/>
      <c r="AI96" s="262">
        <f>IF(((AH96&gt;=1)*AND(AH96&lt;=AH$5)),AH$9*(1-AH$7)^(AH96-1),0)</f>
        <v>0</v>
      </c>
      <c r="AJ96" s="116"/>
      <c r="AK96" s="140">
        <f t="shared" si="6"/>
        <v>0</v>
      </c>
      <c r="AL96" s="116"/>
      <c r="AM96" s="140">
        <f t="shared" si="7"/>
        <v>0</v>
      </c>
      <c r="AN96" s="116"/>
      <c r="AO96" s="140">
        <f t="shared" si="8"/>
        <v>0</v>
      </c>
      <c r="AP96" s="111"/>
    </row>
    <row r="97" spans="1:42" s="112" customFormat="1" ht="18" customHeight="1" x14ac:dyDescent="0.2">
      <c r="A97" s="112">
        <f>RANK($H97,($H$11:$H$223),0)</f>
        <v>39</v>
      </c>
      <c r="B97" s="168"/>
      <c r="D97" s="183">
        <f>LARGE((K97,M97,O97,Q97,S97,U97,W97,Y97,AA97,AE97,AG97),1)</f>
        <v>0</v>
      </c>
      <c r="E97" s="183">
        <f>LARGE((K97,M97,O97,Q97,S97,U97,W97,Y97,AA97,AE97,AG97),2)</f>
        <v>0</v>
      </c>
      <c r="F97" s="183">
        <f>LARGE((K97,M97,O97,Q97,S97,U97,W97,Y97,AA97,AE97,AG97),3)</f>
        <v>0</v>
      </c>
      <c r="G97" s="235"/>
      <c r="H97" s="110">
        <f>SUM(D97:G97)</f>
        <v>0</v>
      </c>
      <c r="I97" s="240"/>
      <c r="J97" s="116"/>
      <c r="K97" s="140">
        <f>IF(((J97&gt;=1)*AND(J97&lt;=J$5)),J$9*(1-J$7)^(J97-1),0)</f>
        <v>0</v>
      </c>
      <c r="L97" s="96"/>
      <c r="M97" s="140">
        <f>IF(((L97&gt;=1)*AND(L97&lt;=L$5)),L$9*(1-L$7)^(L97-1),0)</f>
        <v>0</v>
      </c>
      <c r="N97" s="96"/>
      <c r="O97" s="140">
        <f>IF(((N97&gt;=1)*AND(N97&lt;=N$5)),N$9*(1-N$7)^(N97-1),0)</f>
        <v>0</v>
      </c>
      <c r="P97" s="96"/>
      <c r="Q97" s="140">
        <f>IF(((P97&gt;=1)*AND(P97&lt;=P$5)),P$9*(1-P$7)^(P97-1),0)</f>
        <v>0</v>
      </c>
      <c r="R97" s="116"/>
      <c r="S97" s="140">
        <f>IF(((R97&gt;=1)*AND(R97&lt;=R$5)),R$9*(1-R$7)^(R97-1),0)</f>
        <v>0</v>
      </c>
      <c r="T97" s="116"/>
      <c r="U97" s="140">
        <f>IF(((T97&gt;=1)*AND(T97&lt;=T$5)),T$9*(1-T$7)^(T97-1),0)</f>
        <v>0</v>
      </c>
      <c r="V97" s="116"/>
      <c r="W97" s="140">
        <f>IF(((V97&gt;=1)*AND(V97&lt;=V$5)),V$9*(1-V$7)^(V97-1),0)</f>
        <v>0</v>
      </c>
      <c r="X97" s="116"/>
      <c r="Y97" s="140">
        <f>IF(((X97&gt;=1)*AND(X97&lt;=X$5)),X$9*(1-X$7)^(X97-1),0)</f>
        <v>0</v>
      </c>
      <c r="Z97" s="116"/>
      <c r="AA97" s="140">
        <f>IF(((Z97&gt;=1)*AND(Z97&lt;=Z$5)),Z$9*(1-Z$7)^(Z97-1),0)</f>
        <v>0</v>
      </c>
      <c r="AB97" s="116"/>
      <c r="AC97" s="140">
        <f>IF(((AB97&gt;=1)*AND(AB97&lt;=AB$5)),AB$9*(1-AB$7)^(AB97-1),0)</f>
        <v>0</v>
      </c>
      <c r="AD97" s="116"/>
      <c r="AE97" s="140">
        <f>IF(((AD97&gt;=1)*AND(AD97&lt;=AD$5)),AD$9*(1-AD$7)^(AD97-1),0)</f>
        <v>0</v>
      </c>
      <c r="AF97" s="116"/>
      <c r="AG97" s="140">
        <f>IF(((AF97&gt;=1)*AND(AF97&lt;=AF$5)),AF$9*(1-AF$7)^(AF97-1),0)</f>
        <v>0</v>
      </c>
      <c r="AH97" s="116"/>
      <c r="AI97" s="262">
        <f>IF(((AH97&gt;=1)*AND(AH97&lt;=AH$5)),AH$9*(1-AH$7)^(AH97-1),0)</f>
        <v>0</v>
      </c>
      <c r="AJ97" s="116"/>
      <c r="AK97" s="140">
        <f t="shared" si="6"/>
        <v>0</v>
      </c>
      <c r="AL97" s="116"/>
      <c r="AM97" s="140">
        <f t="shared" si="7"/>
        <v>0</v>
      </c>
      <c r="AN97" s="116"/>
      <c r="AO97" s="140">
        <f t="shared" si="8"/>
        <v>0</v>
      </c>
      <c r="AP97" s="111"/>
    </row>
    <row r="98" spans="1:42" s="112" customFormat="1" ht="18" customHeight="1" x14ac:dyDescent="0.2">
      <c r="A98" s="112">
        <f>RANK($H98,($H$11:$H$223),0)</f>
        <v>39</v>
      </c>
      <c r="B98" s="168"/>
      <c r="D98" s="183">
        <f>LARGE((K98,M98,O98,Q98,S98,U98,W98,Y98,AA98,AE98,AG98),1)</f>
        <v>0</v>
      </c>
      <c r="E98" s="183">
        <f>LARGE((K98,M98,O98,Q98,S98,U98,W98,Y98,AA98,AE98,AG98),2)</f>
        <v>0</v>
      </c>
      <c r="F98" s="183">
        <f>LARGE((K98,M98,O98,Q98,S98,U98,W98,Y98,AA98,AE98,AG98),3)</f>
        <v>0</v>
      </c>
      <c r="G98" s="235"/>
      <c r="H98" s="110">
        <f>SUM(D98:G98)</f>
        <v>0</v>
      </c>
      <c r="I98" s="240"/>
      <c r="J98" s="116"/>
      <c r="K98" s="140">
        <f>IF(((J98&gt;=1)*AND(J98&lt;=J$5)),J$9*(1-J$7)^(J98-1),0)</f>
        <v>0</v>
      </c>
      <c r="L98" s="96"/>
      <c r="M98" s="140">
        <f>IF(((L98&gt;=1)*AND(L98&lt;=L$5)),L$9*(1-L$7)^(L98-1),0)</f>
        <v>0</v>
      </c>
      <c r="N98" s="96"/>
      <c r="O98" s="140">
        <f>IF(((N98&gt;=1)*AND(N98&lt;=N$5)),N$9*(1-N$7)^(N98-1),0)</f>
        <v>0</v>
      </c>
      <c r="P98" s="96"/>
      <c r="Q98" s="140">
        <f>IF(((P98&gt;=1)*AND(P98&lt;=P$5)),P$9*(1-P$7)^(P98-1),0)</f>
        <v>0</v>
      </c>
      <c r="R98" s="116"/>
      <c r="S98" s="140">
        <f>IF(((R98&gt;=1)*AND(R98&lt;=R$5)),R$9*(1-R$7)^(R98-1),0)</f>
        <v>0</v>
      </c>
      <c r="T98" s="116"/>
      <c r="U98" s="140">
        <f>IF(((T98&gt;=1)*AND(T98&lt;=T$5)),T$9*(1-T$7)^(T98-1),0)</f>
        <v>0</v>
      </c>
      <c r="V98" s="116"/>
      <c r="W98" s="140">
        <f>IF(((V98&gt;=1)*AND(V98&lt;=V$5)),V$9*(1-V$7)^(V98-1),0)</f>
        <v>0</v>
      </c>
      <c r="X98" s="116"/>
      <c r="Y98" s="140">
        <f>IF(((X98&gt;=1)*AND(X98&lt;=X$5)),X$9*(1-X$7)^(X98-1),0)</f>
        <v>0</v>
      </c>
      <c r="Z98" s="116"/>
      <c r="AA98" s="140">
        <f>IF(((Z98&gt;=1)*AND(Z98&lt;=Z$5)),Z$9*(1-Z$7)^(Z98-1),0)</f>
        <v>0</v>
      </c>
      <c r="AB98" s="116"/>
      <c r="AC98" s="140">
        <f>IF(((AB98&gt;=1)*AND(AB98&lt;=AB$5)),AB$9*(1-AB$7)^(AB98-1),0)</f>
        <v>0</v>
      </c>
      <c r="AD98" s="116"/>
      <c r="AE98" s="140">
        <f>IF(((AD98&gt;=1)*AND(AD98&lt;=AD$5)),AD$9*(1-AD$7)^(AD98-1),0)</f>
        <v>0</v>
      </c>
      <c r="AF98" s="116"/>
      <c r="AG98" s="140">
        <f>IF(((AF98&gt;=1)*AND(AF98&lt;=AF$5)),AF$9*(1-AF$7)^(AF98-1),0)</f>
        <v>0</v>
      </c>
      <c r="AH98" s="116"/>
      <c r="AI98" s="262">
        <f>IF(((AH98&gt;=1)*AND(AH98&lt;=AH$5)),AH$9*(1-AH$7)^(AH98-1),0)</f>
        <v>0</v>
      </c>
      <c r="AJ98" s="116"/>
      <c r="AK98" s="140">
        <f t="shared" si="6"/>
        <v>0</v>
      </c>
      <c r="AL98" s="116"/>
      <c r="AM98" s="140">
        <f t="shared" si="7"/>
        <v>0</v>
      </c>
      <c r="AN98" s="116"/>
      <c r="AO98" s="140">
        <f t="shared" si="8"/>
        <v>0</v>
      </c>
      <c r="AP98" s="111"/>
    </row>
    <row r="99" spans="1:42" s="112" customFormat="1" ht="18" customHeight="1" x14ac:dyDescent="0.2">
      <c r="A99" s="112">
        <f>RANK($H99,($H$11:$H$223),0)</f>
        <v>39</v>
      </c>
      <c r="B99" s="168"/>
      <c r="D99" s="183">
        <f>LARGE((K99,M99,O99,Q99,S99,U99,W99,Y99,AA99,AE99,AG99),1)</f>
        <v>0</v>
      </c>
      <c r="E99" s="183">
        <f>LARGE((K99,M99,O99,Q99,S99,U99,W99,Y99,AA99,AE99,AG99),2)</f>
        <v>0</v>
      </c>
      <c r="F99" s="183">
        <f>LARGE((K99,M99,O99,Q99,S99,U99,W99,Y99,AA99,AE99,AG99),3)</f>
        <v>0</v>
      </c>
      <c r="G99" s="235"/>
      <c r="H99" s="110">
        <f>SUM(D99:G99)</f>
        <v>0</v>
      </c>
      <c r="I99" s="240"/>
      <c r="J99" s="116"/>
      <c r="K99" s="140">
        <f>IF(((J99&gt;=1)*AND(J99&lt;=J$5)),J$9*(1-J$7)^(J99-1),0)</f>
        <v>0</v>
      </c>
      <c r="L99" s="96"/>
      <c r="M99" s="140">
        <f>IF(((L99&gt;=1)*AND(L99&lt;=L$5)),L$9*(1-L$7)^(L99-1),0)</f>
        <v>0</v>
      </c>
      <c r="N99" s="96"/>
      <c r="O99" s="140">
        <f>IF(((N99&gt;=1)*AND(N99&lt;=N$5)),N$9*(1-N$7)^(N99-1),0)</f>
        <v>0</v>
      </c>
      <c r="P99" s="96"/>
      <c r="Q99" s="140">
        <f>IF(((P99&gt;=1)*AND(P99&lt;=P$5)),P$9*(1-P$7)^(P99-1),0)</f>
        <v>0</v>
      </c>
      <c r="R99" s="116"/>
      <c r="S99" s="140">
        <f>IF(((R99&gt;=1)*AND(R99&lt;=R$5)),R$9*(1-R$7)^(R99-1),0)</f>
        <v>0</v>
      </c>
      <c r="T99" s="116"/>
      <c r="U99" s="140">
        <f>IF(((T99&gt;=1)*AND(T99&lt;=T$5)),T$9*(1-T$7)^(T99-1),0)</f>
        <v>0</v>
      </c>
      <c r="V99" s="116"/>
      <c r="W99" s="140">
        <f>IF(((V99&gt;=1)*AND(V99&lt;=V$5)),V$9*(1-V$7)^(V99-1),0)</f>
        <v>0</v>
      </c>
      <c r="X99" s="116"/>
      <c r="Y99" s="140">
        <f>IF(((X99&gt;=1)*AND(X99&lt;=X$5)),X$9*(1-X$7)^(X99-1),0)</f>
        <v>0</v>
      </c>
      <c r="Z99" s="116"/>
      <c r="AA99" s="140">
        <f>IF(((Z99&gt;=1)*AND(Z99&lt;=Z$5)),Z$9*(1-Z$7)^(Z99-1),0)</f>
        <v>0</v>
      </c>
      <c r="AB99" s="116"/>
      <c r="AC99" s="140">
        <f>IF(((AB99&gt;=1)*AND(AB99&lt;=AB$5)),AB$9*(1-AB$7)^(AB99-1),0)</f>
        <v>0</v>
      </c>
      <c r="AD99" s="116"/>
      <c r="AE99" s="140">
        <f>IF(((AD99&gt;=1)*AND(AD99&lt;=AD$5)),AD$9*(1-AD$7)^(AD99-1),0)</f>
        <v>0</v>
      </c>
      <c r="AF99" s="116"/>
      <c r="AG99" s="140">
        <f>IF(((AF99&gt;=1)*AND(AF99&lt;=AF$5)),AF$9*(1-AF$7)^(AF99-1),0)</f>
        <v>0</v>
      </c>
      <c r="AH99" s="116"/>
      <c r="AI99" s="262">
        <f>IF(((AH99&gt;=1)*AND(AH99&lt;=AH$5)),AH$9*(1-AH$7)^(AH99-1),0)</f>
        <v>0</v>
      </c>
      <c r="AJ99" s="116"/>
      <c r="AK99" s="140">
        <f t="shared" si="6"/>
        <v>0</v>
      </c>
      <c r="AL99" s="116"/>
      <c r="AM99" s="140">
        <f t="shared" si="7"/>
        <v>0</v>
      </c>
      <c r="AN99" s="116"/>
      <c r="AO99" s="140">
        <f t="shared" si="8"/>
        <v>0</v>
      </c>
      <c r="AP99" s="111"/>
    </row>
    <row r="100" spans="1:42" s="112" customFormat="1" ht="18" customHeight="1" x14ac:dyDescent="0.2">
      <c r="A100" s="112">
        <f>RANK($H100,($H$11:$H$223),0)</f>
        <v>39</v>
      </c>
      <c r="B100" s="168"/>
      <c r="D100" s="183">
        <f>LARGE((K100,M100,O100,Q100,S100,U100,W100,Y100,AA100,AE100,AG100),1)</f>
        <v>0</v>
      </c>
      <c r="E100" s="183">
        <f>LARGE((K100,M100,O100,Q100,S100,U100,W100,Y100,AA100,AE100,AG100),2)</f>
        <v>0</v>
      </c>
      <c r="F100" s="183">
        <f>LARGE((K100,M100,O100,Q100,S100,U100,W100,Y100,AA100,AE100,AG100),3)</f>
        <v>0</v>
      </c>
      <c r="G100" s="235"/>
      <c r="H100" s="110">
        <f>SUM(D100:G100)</f>
        <v>0</v>
      </c>
      <c r="I100" s="240"/>
      <c r="J100" s="116"/>
      <c r="K100" s="140">
        <f>IF(((J100&gt;=1)*AND(J100&lt;=J$5)),J$9*(1-J$7)^(J100-1),0)</f>
        <v>0</v>
      </c>
      <c r="L100" s="96"/>
      <c r="M100" s="140">
        <f>IF(((L100&gt;=1)*AND(L100&lt;=L$5)),L$9*(1-L$7)^(L100-1),0)</f>
        <v>0</v>
      </c>
      <c r="N100" s="96"/>
      <c r="O100" s="140">
        <f>IF(((N100&gt;=1)*AND(N100&lt;=N$5)),N$9*(1-N$7)^(N100-1),0)</f>
        <v>0</v>
      </c>
      <c r="P100" s="96"/>
      <c r="Q100" s="140">
        <f>IF(((P100&gt;=1)*AND(P100&lt;=P$5)),P$9*(1-P$7)^(P100-1),0)</f>
        <v>0</v>
      </c>
      <c r="R100" s="116"/>
      <c r="S100" s="140">
        <f>IF(((R100&gt;=1)*AND(R100&lt;=R$5)),R$9*(1-R$7)^(R100-1),0)</f>
        <v>0</v>
      </c>
      <c r="T100" s="116"/>
      <c r="U100" s="140">
        <f>IF(((T100&gt;=1)*AND(T100&lt;=T$5)),T$9*(1-T$7)^(T100-1),0)</f>
        <v>0</v>
      </c>
      <c r="V100" s="116"/>
      <c r="W100" s="140">
        <f>IF(((V100&gt;=1)*AND(V100&lt;=V$5)),V$9*(1-V$7)^(V100-1),0)</f>
        <v>0</v>
      </c>
      <c r="X100" s="116"/>
      <c r="Y100" s="140">
        <f>IF(((X100&gt;=1)*AND(X100&lt;=X$5)),X$9*(1-X$7)^(X100-1),0)</f>
        <v>0</v>
      </c>
      <c r="Z100" s="116"/>
      <c r="AA100" s="140">
        <f>IF(((Z100&gt;=1)*AND(Z100&lt;=Z$5)),Z$9*(1-Z$7)^(Z100-1),0)</f>
        <v>0</v>
      </c>
      <c r="AB100" s="116"/>
      <c r="AC100" s="140">
        <f>IF(((AB100&gt;=1)*AND(AB100&lt;=AB$5)),AB$9*(1-AB$7)^(AB100-1),0)</f>
        <v>0</v>
      </c>
      <c r="AD100" s="116"/>
      <c r="AE100" s="140">
        <f>IF(((AD100&gt;=1)*AND(AD100&lt;=AD$5)),AD$9*(1-AD$7)^(AD100-1),0)</f>
        <v>0</v>
      </c>
      <c r="AF100" s="116"/>
      <c r="AG100" s="140">
        <f>IF(((AF100&gt;=1)*AND(AF100&lt;=AF$5)),AF$9*(1-AF$7)^(AF100-1),0)</f>
        <v>0</v>
      </c>
      <c r="AH100" s="116"/>
      <c r="AI100" s="262">
        <f>IF(((AH100&gt;=1)*AND(AH100&lt;=AH$5)),AH$9*(1-AH$7)^(AH100-1),0)</f>
        <v>0</v>
      </c>
      <c r="AJ100" s="116"/>
      <c r="AK100" s="140">
        <f t="shared" si="6"/>
        <v>0</v>
      </c>
      <c r="AL100" s="116"/>
      <c r="AM100" s="140">
        <f t="shared" si="7"/>
        <v>0</v>
      </c>
      <c r="AN100" s="116"/>
      <c r="AO100" s="140">
        <f t="shared" si="8"/>
        <v>0</v>
      </c>
      <c r="AP100" s="111"/>
    </row>
    <row r="101" spans="1:42" s="112" customFormat="1" ht="18" customHeight="1" x14ac:dyDescent="0.2">
      <c r="A101" s="112">
        <f>RANK($H101,($H$11:$H$223),0)</f>
        <v>39</v>
      </c>
      <c r="B101" s="168"/>
      <c r="D101" s="183">
        <f>LARGE((K101,M101,O101,Q101,S101,U101,W101,Y101,AA101,AE101,AG101),1)</f>
        <v>0</v>
      </c>
      <c r="E101" s="183">
        <f>LARGE((K101,M101,O101,Q101,S101,U101,W101,Y101,AA101,AE101,AG101),2)</f>
        <v>0</v>
      </c>
      <c r="F101" s="183">
        <f>LARGE((K101,M101,O101,Q101,S101,U101,W101,Y101,AA101,AE101,AG101),3)</f>
        <v>0</v>
      </c>
      <c r="G101" s="235"/>
      <c r="H101" s="110">
        <f>SUM(D101:G101)</f>
        <v>0</v>
      </c>
      <c r="I101" s="240"/>
      <c r="J101" s="116"/>
      <c r="K101" s="140">
        <f>IF(((J101&gt;=1)*AND(J101&lt;=J$5)),J$9*(1-J$7)^(J101-1),0)</f>
        <v>0</v>
      </c>
      <c r="L101" s="96"/>
      <c r="M101" s="140">
        <f>IF(((L101&gt;=1)*AND(L101&lt;=L$5)),L$9*(1-L$7)^(L101-1),0)</f>
        <v>0</v>
      </c>
      <c r="N101" s="96"/>
      <c r="O101" s="140">
        <f>IF(((N101&gt;=1)*AND(N101&lt;=N$5)),N$9*(1-N$7)^(N101-1),0)</f>
        <v>0</v>
      </c>
      <c r="P101" s="96"/>
      <c r="Q101" s="140">
        <f>IF(((P101&gt;=1)*AND(P101&lt;=P$5)),P$9*(1-P$7)^(P101-1),0)</f>
        <v>0</v>
      </c>
      <c r="R101" s="116"/>
      <c r="S101" s="140">
        <f>IF(((R101&gt;=1)*AND(R101&lt;=R$5)),R$9*(1-R$7)^(R101-1),0)</f>
        <v>0</v>
      </c>
      <c r="T101" s="116"/>
      <c r="U101" s="140">
        <f>IF(((T101&gt;=1)*AND(T101&lt;=T$5)),T$9*(1-T$7)^(T101-1),0)</f>
        <v>0</v>
      </c>
      <c r="V101" s="116"/>
      <c r="W101" s="140">
        <f>IF(((V101&gt;=1)*AND(V101&lt;=V$5)),V$9*(1-V$7)^(V101-1),0)</f>
        <v>0</v>
      </c>
      <c r="X101" s="116"/>
      <c r="Y101" s="140">
        <f>IF(((X101&gt;=1)*AND(X101&lt;=X$5)),X$9*(1-X$7)^(X101-1),0)</f>
        <v>0</v>
      </c>
      <c r="Z101" s="116"/>
      <c r="AA101" s="140">
        <f>IF(((Z101&gt;=1)*AND(Z101&lt;=Z$5)),Z$9*(1-Z$7)^(Z101-1),0)</f>
        <v>0</v>
      </c>
      <c r="AB101" s="116"/>
      <c r="AC101" s="140">
        <f>IF(((AB101&gt;=1)*AND(AB101&lt;=AB$5)),AB$9*(1-AB$7)^(AB101-1),0)</f>
        <v>0</v>
      </c>
      <c r="AD101" s="116"/>
      <c r="AE101" s="140">
        <f>IF(((AD101&gt;=1)*AND(AD101&lt;=AD$5)),AD$9*(1-AD$7)^(AD101-1),0)</f>
        <v>0</v>
      </c>
      <c r="AF101" s="116"/>
      <c r="AG101" s="140">
        <f>IF(((AF101&gt;=1)*AND(AF101&lt;=AF$5)),AF$9*(1-AF$7)^(AF101-1),0)</f>
        <v>0</v>
      </c>
      <c r="AH101" s="116"/>
      <c r="AI101" s="262">
        <f>IF(((AH101&gt;=1)*AND(AH101&lt;=AH$5)),AH$9*(1-AH$7)^(AH101-1),0)</f>
        <v>0</v>
      </c>
      <c r="AJ101" s="155"/>
      <c r="AK101" s="156">
        <f t="shared" si="6"/>
        <v>0</v>
      </c>
      <c r="AL101" s="116"/>
      <c r="AM101" s="140">
        <f t="shared" si="7"/>
        <v>0</v>
      </c>
      <c r="AN101" s="116"/>
      <c r="AO101" s="140">
        <f t="shared" si="8"/>
        <v>0</v>
      </c>
      <c r="AP101" s="111"/>
    </row>
    <row r="102" spans="1:42" s="112" customFormat="1" ht="18" customHeight="1" x14ac:dyDescent="0.2">
      <c r="A102" s="112">
        <f>RANK($H102,($H$11:$H$223),0)</f>
        <v>39</v>
      </c>
      <c r="B102" s="168"/>
      <c r="D102" s="183">
        <f>LARGE((K102,M102,O102,Q102,S102,U102,W102,Y102,AA102,AE102,AG102),1)</f>
        <v>0</v>
      </c>
      <c r="E102" s="183">
        <f>LARGE((K102,M102,O102,Q102,S102,U102,W102,Y102,AA102,AE102,AG102),2)</f>
        <v>0</v>
      </c>
      <c r="F102" s="183">
        <f>LARGE((K102,M102,O102,Q102,S102,U102,W102,Y102,AA102,AE102,AG102),3)</f>
        <v>0</v>
      </c>
      <c r="G102" s="235"/>
      <c r="H102" s="110">
        <f>SUM(D102:G102)</f>
        <v>0</v>
      </c>
      <c r="I102" s="240"/>
      <c r="J102" s="116"/>
      <c r="K102" s="140">
        <f>IF(((J102&gt;=1)*AND(J102&lt;=J$5)),J$9*(1-J$7)^(J102-1),0)</f>
        <v>0</v>
      </c>
      <c r="L102" s="96"/>
      <c r="M102" s="140">
        <f>IF(((L102&gt;=1)*AND(L102&lt;=L$5)),L$9*(1-L$7)^(L102-1),0)</f>
        <v>0</v>
      </c>
      <c r="N102" s="96"/>
      <c r="O102" s="140">
        <f>IF(((N102&gt;=1)*AND(N102&lt;=N$5)),N$9*(1-N$7)^(N102-1),0)</f>
        <v>0</v>
      </c>
      <c r="P102" s="96"/>
      <c r="Q102" s="140">
        <f>IF(((P102&gt;=1)*AND(P102&lt;=P$5)),P$9*(1-P$7)^(P102-1),0)</f>
        <v>0</v>
      </c>
      <c r="R102" s="116"/>
      <c r="S102" s="140">
        <f>IF(((R102&gt;=1)*AND(R102&lt;=R$5)),R$9*(1-R$7)^(R102-1),0)</f>
        <v>0</v>
      </c>
      <c r="T102" s="116"/>
      <c r="U102" s="140">
        <f>IF(((T102&gt;=1)*AND(T102&lt;=T$5)),T$9*(1-T$7)^(T102-1),0)</f>
        <v>0</v>
      </c>
      <c r="V102" s="116"/>
      <c r="W102" s="140">
        <f>IF(((V102&gt;=1)*AND(V102&lt;=V$5)),V$9*(1-V$7)^(V102-1),0)</f>
        <v>0</v>
      </c>
      <c r="X102" s="116"/>
      <c r="Y102" s="140">
        <f>IF(((X102&gt;=1)*AND(X102&lt;=X$5)),X$9*(1-X$7)^(X102-1),0)</f>
        <v>0</v>
      </c>
      <c r="Z102" s="116"/>
      <c r="AA102" s="140">
        <f>IF(((Z102&gt;=1)*AND(Z102&lt;=Z$5)),Z$9*(1-Z$7)^(Z102-1),0)</f>
        <v>0</v>
      </c>
      <c r="AB102" s="116"/>
      <c r="AC102" s="140">
        <f>IF(((AB102&gt;=1)*AND(AB102&lt;=AB$5)),AB$9*(1-AB$7)^(AB102-1),0)</f>
        <v>0</v>
      </c>
      <c r="AD102" s="116"/>
      <c r="AE102" s="140">
        <f>IF(((AD102&gt;=1)*AND(AD102&lt;=AD$5)),AD$9*(1-AD$7)^(AD102-1),0)</f>
        <v>0</v>
      </c>
      <c r="AF102" s="116"/>
      <c r="AG102" s="140">
        <f>IF(((AF102&gt;=1)*AND(AF102&lt;=AF$5)),AF$9*(1-AF$7)^(AF102-1),0)</f>
        <v>0</v>
      </c>
      <c r="AH102" s="116"/>
      <c r="AI102" s="262">
        <f>IF(((AH102&gt;=1)*AND(AH102&lt;=AH$5)),AH$9*(1-AH$7)^(AH102-1),0)</f>
        <v>0</v>
      </c>
      <c r="AJ102" s="155"/>
      <c r="AK102" s="156">
        <f t="shared" si="6"/>
        <v>0</v>
      </c>
      <c r="AL102" s="116"/>
      <c r="AM102" s="140">
        <f t="shared" si="7"/>
        <v>0</v>
      </c>
      <c r="AN102" s="116"/>
      <c r="AO102" s="140">
        <f t="shared" si="8"/>
        <v>0</v>
      </c>
      <c r="AP102" s="111"/>
    </row>
    <row r="103" spans="1:42" s="112" customFormat="1" ht="18" customHeight="1" x14ac:dyDescent="0.2">
      <c r="A103" s="112">
        <f>RANK($H103,($H$11:$H$223),0)</f>
        <v>39</v>
      </c>
      <c r="B103" s="168"/>
      <c r="D103" s="183">
        <f>LARGE((K103,M103,O103,Q103,S103,U103,W103,Y103,AA103,AE103,AG103),1)</f>
        <v>0</v>
      </c>
      <c r="E103" s="183">
        <f>LARGE((K103,M103,O103,Q103,S103,U103,W103,Y103,AA103,AE103,AG103),2)</f>
        <v>0</v>
      </c>
      <c r="F103" s="183">
        <f>LARGE((K103,M103,O103,Q103,S103,U103,W103,Y103,AA103,AE103,AG103),3)</f>
        <v>0</v>
      </c>
      <c r="G103" s="235"/>
      <c r="H103" s="110">
        <f>SUM(D103:G103)</f>
        <v>0</v>
      </c>
      <c r="I103" s="240"/>
      <c r="J103" s="116"/>
      <c r="K103" s="140">
        <f>IF(((J103&gt;=1)*AND(J103&lt;=J$5)),J$9*(1-J$7)^(J103-1),0)</f>
        <v>0</v>
      </c>
      <c r="L103" s="96"/>
      <c r="M103" s="140">
        <f>IF(((L103&gt;=1)*AND(L103&lt;=L$5)),L$9*(1-L$7)^(L103-1),0)</f>
        <v>0</v>
      </c>
      <c r="N103" s="96"/>
      <c r="O103" s="140">
        <f>IF(((N103&gt;=1)*AND(N103&lt;=N$5)),N$9*(1-N$7)^(N103-1),0)</f>
        <v>0</v>
      </c>
      <c r="P103" s="96"/>
      <c r="Q103" s="140">
        <f>IF(((P103&gt;=1)*AND(P103&lt;=P$5)),P$9*(1-P$7)^(P103-1),0)</f>
        <v>0</v>
      </c>
      <c r="R103" s="116"/>
      <c r="S103" s="140">
        <f>IF(((R103&gt;=1)*AND(R103&lt;=R$5)),R$9*(1-R$7)^(R103-1),0)</f>
        <v>0</v>
      </c>
      <c r="T103" s="116"/>
      <c r="U103" s="140">
        <f>IF(((T103&gt;=1)*AND(T103&lt;=T$5)),T$9*(1-T$7)^(T103-1),0)</f>
        <v>0</v>
      </c>
      <c r="V103" s="116"/>
      <c r="W103" s="140">
        <f>IF(((V103&gt;=1)*AND(V103&lt;=V$5)),V$9*(1-V$7)^(V103-1),0)</f>
        <v>0</v>
      </c>
      <c r="X103" s="116"/>
      <c r="Y103" s="140">
        <f>IF(((X103&gt;=1)*AND(X103&lt;=X$5)),X$9*(1-X$7)^(X103-1),0)</f>
        <v>0</v>
      </c>
      <c r="Z103" s="116"/>
      <c r="AA103" s="140">
        <f>IF(((Z103&gt;=1)*AND(Z103&lt;=Z$5)),Z$9*(1-Z$7)^(Z103-1),0)</f>
        <v>0</v>
      </c>
      <c r="AB103" s="116"/>
      <c r="AC103" s="140">
        <f>IF(((AB103&gt;=1)*AND(AB103&lt;=AB$5)),AB$9*(1-AB$7)^(AB103-1),0)</f>
        <v>0</v>
      </c>
      <c r="AD103" s="116"/>
      <c r="AE103" s="140">
        <f>IF(((AD103&gt;=1)*AND(AD103&lt;=AD$5)),AD$9*(1-AD$7)^(AD103-1),0)</f>
        <v>0</v>
      </c>
      <c r="AF103" s="116"/>
      <c r="AG103" s="140">
        <f>IF(((AF103&gt;=1)*AND(AF103&lt;=AF$5)),AF$9*(1-AF$7)^(AF103-1),0)</f>
        <v>0</v>
      </c>
      <c r="AH103" s="116"/>
      <c r="AI103" s="262">
        <f>IF(((AH103&gt;=1)*AND(AH103&lt;=AH$5)),AH$9*(1-AH$7)^(AH103-1),0)</f>
        <v>0</v>
      </c>
      <c r="AJ103" s="155"/>
      <c r="AK103" s="156">
        <f t="shared" si="6"/>
        <v>0</v>
      </c>
      <c r="AL103" s="116"/>
      <c r="AM103" s="140">
        <f t="shared" si="7"/>
        <v>0</v>
      </c>
      <c r="AN103" s="116"/>
      <c r="AO103" s="140">
        <f t="shared" si="8"/>
        <v>0</v>
      </c>
      <c r="AP103" s="111"/>
    </row>
    <row r="104" spans="1:42" s="112" customFormat="1" ht="18" customHeight="1" x14ac:dyDescent="0.2">
      <c r="A104" s="112">
        <f>RANK($H104,($H$11:$H$223),0)</f>
        <v>39</v>
      </c>
      <c r="B104" s="168"/>
      <c r="D104" s="183">
        <f>LARGE((K104,M104,O104,Q104,S104,U104,W104,Y104,AA104,AE104,AG104),1)</f>
        <v>0</v>
      </c>
      <c r="E104" s="183">
        <f>LARGE((K104,M104,O104,Q104,S104,U104,W104,Y104,AA104,AE104,AG104),2)</f>
        <v>0</v>
      </c>
      <c r="F104" s="183">
        <f>LARGE((K104,M104,O104,Q104,S104,U104,W104,Y104,AA104,AE104,AG104),3)</f>
        <v>0</v>
      </c>
      <c r="G104" s="235"/>
      <c r="H104" s="110">
        <f>SUM(D104:G104)</f>
        <v>0</v>
      </c>
      <c r="I104" s="240"/>
      <c r="J104" s="116"/>
      <c r="K104" s="140">
        <f>IF(((J104&gt;=1)*AND(J104&lt;=J$5)),J$9*(1-J$7)^(J104-1),0)</f>
        <v>0</v>
      </c>
      <c r="L104" s="96"/>
      <c r="M104" s="140">
        <f>IF(((L104&gt;=1)*AND(L104&lt;=L$5)),L$9*(1-L$7)^(L104-1),0)</f>
        <v>0</v>
      </c>
      <c r="N104" s="96"/>
      <c r="O104" s="140">
        <f>IF(((N104&gt;=1)*AND(N104&lt;=N$5)),N$9*(1-N$7)^(N104-1),0)</f>
        <v>0</v>
      </c>
      <c r="P104" s="96"/>
      <c r="Q104" s="140">
        <f>IF(((P104&gt;=1)*AND(P104&lt;=P$5)),P$9*(1-P$7)^(P104-1),0)</f>
        <v>0</v>
      </c>
      <c r="R104" s="116"/>
      <c r="S104" s="140">
        <f>IF(((R104&gt;=1)*AND(R104&lt;=R$5)),R$9*(1-R$7)^(R104-1),0)</f>
        <v>0</v>
      </c>
      <c r="T104" s="116"/>
      <c r="U104" s="140">
        <f>IF(((T104&gt;=1)*AND(T104&lt;=T$5)),T$9*(1-T$7)^(T104-1),0)</f>
        <v>0</v>
      </c>
      <c r="V104" s="116"/>
      <c r="W104" s="140">
        <f>IF(((V104&gt;=1)*AND(V104&lt;=V$5)),V$9*(1-V$7)^(V104-1),0)</f>
        <v>0</v>
      </c>
      <c r="X104" s="116"/>
      <c r="Y104" s="140">
        <f>IF(((X104&gt;=1)*AND(X104&lt;=X$5)),X$9*(1-X$7)^(X104-1),0)</f>
        <v>0</v>
      </c>
      <c r="Z104" s="116"/>
      <c r="AA104" s="140">
        <f>IF(((Z104&gt;=1)*AND(Z104&lt;=Z$5)),Z$9*(1-Z$7)^(Z104-1),0)</f>
        <v>0</v>
      </c>
      <c r="AB104" s="116"/>
      <c r="AC104" s="140">
        <f>IF(((AB104&gt;=1)*AND(AB104&lt;=AB$5)),AB$9*(1-AB$7)^(AB104-1),0)</f>
        <v>0</v>
      </c>
      <c r="AD104" s="116"/>
      <c r="AE104" s="140">
        <f>IF(((AD104&gt;=1)*AND(AD104&lt;=AD$5)),AD$9*(1-AD$7)^(AD104-1),0)</f>
        <v>0</v>
      </c>
      <c r="AF104" s="116"/>
      <c r="AG104" s="140">
        <f>IF(((AF104&gt;=1)*AND(AF104&lt;=AF$5)),AF$9*(1-AF$7)^(AF104-1),0)</f>
        <v>0</v>
      </c>
      <c r="AH104" s="116"/>
      <c r="AI104" s="262">
        <f>IF(((AH104&gt;=1)*AND(AH104&lt;=AH$5)),AH$9*(1-AH$7)^(AH104-1),0)</f>
        <v>0</v>
      </c>
      <c r="AJ104" s="155"/>
      <c r="AK104" s="156">
        <f t="shared" si="6"/>
        <v>0</v>
      </c>
      <c r="AL104" s="116"/>
      <c r="AM104" s="140">
        <f t="shared" si="7"/>
        <v>0</v>
      </c>
      <c r="AN104" s="116"/>
      <c r="AO104" s="140">
        <f t="shared" si="8"/>
        <v>0</v>
      </c>
      <c r="AP104" s="111"/>
    </row>
    <row r="105" spans="1:42" s="112" customFormat="1" ht="18" customHeight="1" x14ac:dyDescent="0.2">
      <c r="A105" s="112">
        <f>RANK($H105,($H$11:$H$223),0)</f>
        <v>39</v>
      </c>
      <c r="B105" s="168"/>
      <c r="D105" s="183">
        <f>LARGE((K105,M105,O105,Q105,S105,U105,W105,Y105,AA105,AE105,AG105),1)</f>
        <v>0</v>
      </c>
      <c r="E105" s="183">
        <f>LARGE((K105,M105,O105,Q105,S105,U105,W105,Y105,AA105,AE105,AG105),2)</f>
        <v>0</v>
      </c>
      <c r="F105" s="183">
        <f>LARGE((K105,M105,O105,Q105,S105,U105,W105,Y105,AA105,AE105,AG105),3)</f>
        <v>0</v>
      </c>
      <c r="G105" s="235"/>
      <c r="H105" s="110">
        <f>SUM(D105:G105)</f>
        <v>0</v>
      </c>
      <c r="I105" s="240"/>
      <c r="J105" s="116"/>
      <c r="K105" s="140">
        <f>IF(((J105&gt;=1)*AND(J105&lt;=J$5)),J$9*(1-J$7)^(J105-1),0)</f>
        <v>0</v>
      </c>
      <c r="L105" s="96"/>
      <c r="M105" s="140">
        <f>IF(((L105&gt;=1)*AND(L105&lt;=L$5)),L$9*(1-L$7)^(L105-1),0)</f>
        <v>0</v>
      </c>
      <c r="N105" s="96"/>
      <c r="O105" s="140">
        <f>IF(((N105&gt;=1)*AND(N105&lt;=N$5)),N$9*(1-N$7)^(N105-1),0)</f>
        <v>0</v>
      </c>
      <c r="P105" s="96"/>
      <c r="Q105" s="140">
        <f>IF(((P105&gt;=1)*AND(P105&lt;=P$5)),P$9*(1-P$7)^(P105-1),0)</f>
        <v>0</v>
      </c>
      <c r="R105" s="116"/>
      <c r="S105" s="140">
        <f>IF(((R105&gt;=1)*AND(R105&lt;=R$5)),R$9*(1-R$7)^(R105-1),0)</f>
        <v>0</v>
      </c>
      <c r="T105" s="116"/>
      <c r="U105" s="140">
        <f>IF(((T105&gt;=1)*AND(T105&lt;=T$5)),T$9*(1-T$7)^(T105-1),0)</f>
        <v>0</v>
      </c>
      <c r="V105" s="116"/>
      <c r="W105" s="140">
        <f>IF(((V105&gt;=1)*AND(V105&lt;=V$5)),V$9*(1-V$7)^(V105-1),0)</f>
        <v>0</v>
      </c>
      <c r="X105" s="116"/>
      <c r="Y105" s="140">
        <f>IF(((X105&gt;=1)*AND(X105&lt;=X$5)),X$9*(1-X$7)^(X105-1),0)</f>
        <v>0</v>
      </c>
      <c r="Z105" s="116"/>
      <c r="AA105" s="140">
        <f>IF(((Z105&gt;=1)*AND(Z105&lt;=Z$5)),Z$9*(1-Z$7)^(Z105-1),0)</f>
        <v>0</v>
      </c>
      <c r="AB105" s="116"/>
      <c r="AC105" s="140">
        <f>IF(((AB105&gt;=1)*AND(AB105&lt;=AB$5)),AB$9*(1-AB$7)^(AB105-1),0)</f>
        <v>0</v>
      </c>
      <c r="AD105" s="116"/>
      <c r="AE105" s="140">
        <f>IF(((AD105&gt;=1)*AND(AD105&lt;=AD$5)),AD$9*(1-AD$7)^(AD105-1),0)</f>
        <v>0</v>
      </c>
      <c r="AF105" s="116"/>
      <c r="AG105" s="140">
        <f>IF(((AF105&gt;=1)*AND(AF105&lt;=AF$5)),AF$9*(1-AF$7)^(AF105-1),0)</f>
        <v>0</v>
      </c>
      <c r="AH105" s="116"/>
      <c r="AI105" s="262">
        <f>IF(((AH105&gt;=1)*AND(AH105&lt;=AH$5)),AH$9*(1-AH$7)^(AH105-1),0)</f>
        <v>0</v>
      </c>
      <c r="AJ105" s="155"/>
      <c r="AK105" s="156">
        <f t="shared" si="6"/>
        <v>0</v>
      </c>
      <c r="AL105" s="116"/>
      <c r="AM105" s="140">
        <f t="shared" si="7"/>
        <v>0</v>
      </c>
      <c r="AN105" s="116"/>
      <c r="AO105" s="140">
        <f t="shared" si="8"/>
        <v>0</v>
      </c>
      <c r="AP105" s="111"/>
    </row>
    <row r="106" spans="1:42" s="112" customFormat="1" ht="18" customHeight="1" x14ac:dyDescent="0.2">
      <c r="A106" s="112">
        <f>RANK($H106,($H$11:$H$223),0)</f>
        <v>39</v>
      </c>
      <c r="B106" s="168"/>
      <c r="D106" s="183">
        <f>LARGE((K106,M106,O106,Q106,S106,U106,W106,Y106,AA106,AE106,AG106),1)</f>
        <v>0</v>
      </c>
      <c r="E106" s="183">
        <f>LARGE((K106,M106,O106,Q106,S106,U106,W106,Y106,AA106,AE106,AG106),2)</f>
        <v>0</v>
      </c>
      <c r="F106" s="183">
        <f>LARGE((K106,M106,O106,Q106,S106,U106,W106,Y106,AA106,AE106,AG106),3)</f>
        <v>0</v>
      </c>
      <c r="G106" s="235"/>
      <c r="H106" s="110">
        <f>SUM(D106:G106)</f>
        <v>0</v>
      </c>
      <c r="I106" s="240"/>
      <c r="J106" s="116"/>
      <c r="K106" s="140">
        <f>IF(((J106&gt;=1)*AND(J106&lt;=J$5)),J$9*(1-J$7)^(J106-1),0)</f>
        <v>0</v>
      </c>
      <c r="L106" s="96"/>
      <c r="M106" s="140">
        <f>IF(((L106&gt;=1)*AND(L106&lt;=L$5)),L$9*(1-L$7)^(L106-1),0)</f>
        <v>0</v>
      </c>
      <c r="N106" s="96"/>
      <c r="O106" s="140">
        <f>IF(((N106&gt;=1)*AND(N106&lt;=N$5)),N$9*(1-N$7)^(N106-1),0)</f>
        <v>0</v>
      </c>
      <c r="P106" s="96"/>
      <c r="Q106" s="140">
        <f>IF(((P106&gt;=1)*AND(P106&lt;=P$5)),P$9*(1-P$7)^(P106-1),0)</f>
        <v>0</v>
      </c>
      <c r="R106" s="116"/>
      <c r="S106" s="140">
        <f>IF(((R106&gt;=1)*AND(R106&lt;=R$5)),R$9*(1-R$7)^(R106-1),0)</f>
        <v>0</v>
      </c>
      <c r="T106" s="116"/>
      <c r="U106" s="140">
        <f>IF(((T106&gt;=1)*AND(T106&lt;=T$5)),T$9*(1-T$7)^(T106-1),0)</f>
        <v>0</v>
      </c>
      <c r="V106" s="116"/>
      <c r="W106" s="140">
        <f>IF(((V106&gt;=1)*AND(V106&lt;=V$5)),V$9*(1-V$7)^(V106-1),0)</f>
        <v>0</v>
      </c>
      <c r="X106" s="116"/>
      <c r="Y106" s="140">
        <f>IF(((X106&gt;=1)*AND(X106&lt;=X$5)),X$9*(1-X$7)^(X106-1),0)</f>
        <v>0</v>
      </c>
      <c r="Z106" s="116"/>
      <c r="AA106" s="140">
        <f>IF(((Z106&gt;=1)*AND(Z106&lt;=Z$5)),Z$9*(1-Z$7)^(Z106-1),0)</f>
        <v>0</v>
      </c>
      <c r="AB106" s="116"/>
      <c r="AC106" s="140">
        <f>IF(((AB106&gt;=1)*AND(AB106&lt;=AB$5)),AB$9*(1-AB$7)^(AB106-1),0)</f>
        <v>0</v>
      </c>
      <c r="AD106" s="116"/>
      <c r="AE106" s="140">
        <f>IF(((AD106&gt;=1)*AND(AD106&lt;=AD$5)),AD$9*(1-AD$7)^(AD106-1),0)</f>
        <v>0</v>
      </c>
      <c r="AF106" s="116"/>
      <c r="AG106" s="140">
        <f>IF(((AF106&gt;=1)*AND(AF106&lt;=AF$5)),AF$9*(1-AF$7)^(AF106-1),0)</f>
        <v>0</v>
      </c>
      <c r="AH106" s="116"/>
      <c r="AI106" s="262">
        <f>IF(((AH106&gt;=1)*AND(AH106&lt;=AH$5)),AH$9*(1-AH$7)^(AH106-1),0)</f>
        <v>0</v>
      </c>
      <c r="AJ106" s="155"/>
      <c r="AK106" s="156">
        <f t="shared" si="6"/>
        <v>0</v>
      </c>
      <c r="AL106" s="116"/>
      <c r="AM106" s="140">
        <f t="shared" si="7"/>
        <v>0</v>
      </c>
      <c r="AN106" s="116"/>
      <c r="AO106" s="140">
        <f t="shared" si="8"/>
        <v>0</v>
      </c>
      <c r="AP106" s="111"/>
    </row>
    <row r="107" spans="1:42" s="112" customFormat="1" ht="18" customHeight="1" x14ac:dyDescent="0.2">
      <c r="A107" s="112">
        <f>RANK($H107,($H$11:$H$223),0)</f>
        <v>39</v>
      </c>
      <c r="B107" s="168"/>
      <c r="D107" s="183">
        <f>LARGE((K107,M107,O107,Q107,S107,U107,W107,Y107,AA107,AE107,AG107),1)</f>
        <v>0</v>
      </c>
      <c r="E107" s="183">
        <f>LARGE((K107,M107,O107,Q107,S107,U107,W107,Y107,AA107,AE107,AG107),2)</f>
        <v>0</v>
      </c>
      <c r="F107" s="183">
        <f>LARGE((K107,M107,O107,Q107,S107,U107,W107,Y107,AA107,AE107,AG107),3)</f>
        <v>0</v>
      </c>
      <c r="G107" s="235"/>
      <c r="H107" s="110">
        <f>SUM(D107:G107)</f>
        <v>0</v>
      </c>
      <c r="I107" s="240"/>
      <c r="J107" s="116"/>
      <c r="K107" s="140">
        <f>IF(((J107&gt;=1)*AND(J107&lt;=J$5)),J$9*(1-J$7)^(J107-1),0)</f>
        <v>0</v>
      </c>
      <c r="L107" s="96"/>
      <c r="M107" s="140">
        <f>IF(((L107&gt;=1)*AND(L107&lt;=L$5)),L$9*(1-L$7)^(L107-1),0)</f>
        <v>0</v>
      </c>
      <c r="N107" s="96"/>
      <c r="O107" s="140">
        <f>IF(((N107&gt;=1)*AND(N107&lt;=N$5)),N$9*(1-N$7)^(N107-1),0)</f>
        <v>0</v>
      </c>
      <c r="P107" s="96"/>
      <c r="Q107" s="140">
        <f>IF(((P107&gt;=1)*AND(P107&lt;=P$5)),P$9*(1-P$7)^(P107-1),0)</f>
        <v>0</v>
      </c>
      <c r="R107" s="116"/>
      <c r="S107" s="140">
        <f>IF(((R107&gt;=1)*AND(R107&lt;=R$5)),R$9*(1-R$7)^(R107-1),0)</f>
        <v>0</v>
      </c>
      <c r="T107" s="116"/>
      <c r="U107" s="140">
        <f>IF(((T107&gt;=1)*AND(T107&lt;=T$5)),T$9*(1-T$7)^(T107-1),0)</f>
        <v>0</v>
      </c>
      <c r="V107" s="116"/>
      <c r="W107" s="140">
        <f>IF(((V107&gt;=1)*AND(V107&lt;=V$5)),V$9*(1-V$7)^(V107-1),0)</f>
        <v>0</v>
      </c>
      <c r="X107" s="116"/>
      <c r="Y107" s="140">
        <f>IF(((X107&gt;=1)*AND(X107&lt;=X$5)),X$9*(1-X$7)^(X107-1),0)</f>
        <v>0</v>
      </c>
      <c r="Z107" s="116"/>
      <c r="AA107" s="140">
        <f>IF(((Z107&gt;=1)*AND(Z107&lt;=Z$5)),Z$9*(1-Z$7)^(Z107-1),0)</f>
        <v>0</v>
      </c>
      <c r="AB107" s="116"/>
      <c r="AC107" s="140">
        <f>IF(((AB107&gt;=1)*AND(AB107&lt;=AB$5)),AB$9*(1-AB$7)^(AB107-1),0)</f>
        <v>0</v>
      </c>
      <c r="AD107" s="116"/>
      <c r="AE107" s="140">
        <f>IF(((AD107&gt;=1)*AND(AD107&lt;=AD$5)),AD$9*(1-AD$7)^(AD107-1),0)</f>
        <v>0</v>
      </c>
      <c r="AF107" s="116"/>
      <c r="AG107" s="140">
        <f>IF(((AF107&gt;=1)*AND(AF107&lt;=AF$5)),AF$9*(1-AF$7)^(AF107-1),0)</f>
        <v>0</v>
      </c>
      <c r="AH107" s="116"/>
      <c r="AI107" s="262">
        <f>IF(((AH107&gt;=1)*AND(AH107&lt;=AH$5)),AH$9*(1-AH$7)^(AH107-1),0)</f>
        <v>0</v>
      </c>
      <c r="AJ107" s="155"/>
      <c r="AK107" s="156">
        <f t="shared" ref="AK107:AK138" si="9">IF(((AJ107&gt;=1)*AND(AJ107&lt;=AJ$4)),AJ$9*(1-AJ$7)^(AJ107-1),0)</f>
        <v>0</v>
      </c>
      <c r="AL107" s="116"/>
      <c r="AM107" s="140">
        <f t="shared" ref="AM107:AM138" si="10">IF(((AL107&gt;=1)*AND(AL107&lt;=AL$4)),AL$9*(1-AL$7)^(AL107-1),0)</f>
        <v>0</v>
      </c>
      <c r="AN107" s="116"/>
      <c r="AO107" s="140">
        <f t="shared" ref="AO107:AO138" si="11">IF(((AN107&gt;=1)*AND(AN107&lt;=AN$4)),AN$9*(1-AN$7)^(AN107-1),0)</f>
        <v>0</v>
      </c>
      <c r="AP107" s="111"/>
    </row>
    <row r="108" spans="1:42" s="112" customFormat="1" ht="18" customHeight="1" x14ac:dyDescent="0.15">
      <c r="A108" s="112">
        <f>RANK($H108,($H$11:$H$223),0)</f>
        <v>39</v>
      </c>
      <c r="B108" s="168"/>
      <c r="D108" s="183">
        <f>LARGE((K108,M108,O108,Q108,S108,U108,W108,Y108,AA108,AE108,AG108),1)</f>
        <v>0</v>
      </c>
      <c r="E108" s="183">
        <f>LARGE((K108,M108,O108,Q108,S108,U108,W108,Y108,AA108,AE108,AG108),2)</f>
        <v>0</v>
      </c>
      <c r="F108" s="183">
        <f>LARGE((K108,M108,O108,Q108,S108,U108,W108,Y108,AA108,AE108,AG108),3)</f>
        <v>0</v>
      </c>
      <c r="G108" s="235"/>
      <c r="H108" s="110">
        <f>SUM(D108:G108)</f>
        <v>0</v>
      </c>
      <c r="I108" s="240"/>
      <c r="J108" s="116"/>
      <c r="K108" s="140">
        <f>IF(((J108&gt;=1)*AND(J108&lt;=J$5)),J$9*(1-J$7)^(J108-1),0)</f>
        <v>0</v>
      </c>
      <c r="L108" s="96"/>
      <c r="M108" s="140">
        <f>IF(((L108&gt;=1)*AND(L108&lt;=L$5)),L$9*(1-L$7)^(L108-1),0)</f>
        <v>0</v>
      </c>
      <c r="N108" s="96"/>
      <c r="O108" s="140">
        <f>IF(((N108&gt;=1)*AND(N108&lt;=N$5)),N$9*(1-N$7)^(N108-1),0)</f>
        <v>0</v>
      </c>
      <c r="P108" s="96"/>
      <c r="Q108" s="140">
        <f>IF(((P108&gt;=1)*AND(P108&lt;=P$5)),P$9*(1-P$7)^(P108-1),0)</f>
        <v>0</v>
      </c>
      <c r="R108" s="116"/>
      <c r="S108" s="140">
        <f>IF(((R108&gt;=1)*AND(R108&lt;=R$5)),R$9*(1-R$7)^(R108-1),0)</f>
        <v>0</v>
      </c>
      <c r="T108" s="116"/>
      <c r="U108" s="140">
        <f>IF(((T108&gt;=1)*AND(T108&lt;=T$5)),T$9*(1-T$7)^(T108-1),0)</f>
        <v>0</v>
      </c>
      <c r="V108" s="116"/>
      <c r="W108" s="140">
        <f>IF(((V108&gt;=1)*AND(V108&lt;=V$5)),V$9*(1-V$7)^(V108-1),0)</f>
        <v>0</v>
      </c>
      <c r="X108" s="116"/>
      <c r="Y108" s="140">
        <f>IF(((X108&gt;=1)*AND(X108&lt;=X$5)),X$9*(1-X$7)^(X108-1),0)</f>
        <v>0</v>
      </c>
      <c r="Z108" s="116"/>
      <c r="AA108" s="140">
        <f>IF(((Z108&gt;=1)*AND(Z108&lt;=Z$5)),Z$9*(1-Z$7)^(Z108-1),0)</f>
        <v>0</v>
      </c>
      <c r="AB108" s="116"/>
      <c r="AC108" s="140">
        <f>IF(((AB108&gt;=1)*AND(AB108&lt;=AB$5)),AB$9*(1-AB$7)^(AB108-1),0)</f>
        <v>0</v>
      </c>
      <c r="AD108" s="116"/>
      <c r="AE108" s="140">
        <f>IF(((AD108&gt;=1)*AND(AD108&lt;=AD$5)),AD$9*(1-AD$7)^(AD108-1),0)</f>
        <v>0</v>
      </c>
      <c r="AF108" s="116"/>
      <c r="AG108" s="140">
        <f>IF(((AF108&gt;=1)*AND(AF108&lt;=AF$5)),AF$9*(1-AF$7)^(AF108-1),0)</f>
        <v>0</v>
      </c>
      <c r="AH108" s="116"/>
      <c r="AI108" s="262">
        <f>IF(((AH108&gt;=1)*AND(AH108&lt;=AH$5)),AH$9*(1-AH$7)^(AH108-1),0)</f>
        <v>0</v>
      </c>
      <c r="AJ108" s="155"/>
      <c r="AK108" s="156">
        <f t="shared" si="9"/>
        <v>0</v>
      </c>
      <c r="AL108" s="116"/>
      <c r="AM108" s="140">
        <f t="shared" si="10"/>
        <v>0</v>
      </c>
      <c r="AN108" s="116"/>
      <c r="AO108" s="140">
        <f t="shared" si="11"/>
        <v>0</v>
      </c>
      <c r="AP108" s="154"/>
    </row>
    <row r="109" spans="1:42" s="112" customFormat="1" ht="18" customHeight="1" x14ac:dyDescent="0.2">
      <c r="A109" s="112">
        <f>RANK($H109,($H$11:$H$223),0)</f>
        <v>39</v>
      </c>
      <c r="B109" s="168"/>
      <c r="D109" s="183">
        <f>LARGE((K109,M109,O109,Q109,S109,U109,W109,Y109,AA109,AE109,AG109),1)</f>
        <v>0</v>
      </c>
      <c r="E109" s="183">
        <f>LARGE((K109,M109,O109,Q109,S109,U109,W109,Y109,AA109,AE109,AG109),2)</f>
        <v>0</v>
      </c>
      <c r="F109" s="183">
        <f>LARGE((K109,M109,O109,Q109,S109,U109,W109,Y109,AA109,AE109,AG109),3)</f>
        <v>0</v>
      </c>
      <c r="G109" s="235"/>
      <c r="H109" s="110">
        <f>SUM(D109:G109)</f>
        <v>0</v>
      </c>
      <c r="I109" s="240"/>
      <c r="J109" s="116"/>
      <c r="K109" s="140">
        <f>IF(((J109&gt;=1)*AND(J109&lt;=J$5)),J$9*(1-J$7)^(J109-1),0)</f>
        <v>0</v>
      </c>
      <c r="L109" s="96"/>
      <c r="M109" s="140">
        <f>IF(((L109&gt;=1)*AND(L109&lt;=L$5)),L$9*(1-L$7)^(L109-1),0)</f>
        <v>0</v>
      </c>
      <c r="N109" s="96"/>
      <c r="O109" s="140">
        <f>IF(((N109&gt;=1)*AND(N109&lt;=N$5)),N$9*(1-N$7)^(N109-1),0)</f>
        <v>0</v>
      </c>
      <c r="P109" s="96"/>
      <c r="Q109" s="140">
        <f>IF(((P109&gt;=1)*AND(P109&lt;=P$5)),P$9*(1-P$7)^(P109-1),0)</f>
        <v>0</v>
      </c>
      <c r="R109" s="116"/>
      <c r="S109" s="140">
        <f>IF(((R109&gt;=1)*AND(R109&lt;=R$5)),R$9*(1-R$7)^(R109-1),0)</f>
        <v>0</v>
      </c>
      <c r="T109" s="116"/>
      <c r="U109" s="140">
        <f>IF(((T109&gt;=1)*AND(T109&lt;=T$5)),T$9*(1-T$7)^(T109-1),0)</f>
        <v>0</v>
      </c>
      <c r="V109" s="116"/>
      <c r="W109" s="140">
        <f>IF(((V109&gt;=1)*AND(V109&lt;=V$5)),V$9*(1-V$7)^(V109-1),0)</f>
        <v>0</v>
      </c>
      <c r="X109" s="116"/>
      <c r="Y109" s="140">
        <f>IF(((X109&gt;=1)*AND(X109&lt;=X$5)),X$9*(1-X$7)^(X109-1),0)</f>
        <v>0</v>
      </c>
      <c r="Z109" s="116"/>
      <c r="AA109" s="140">
        <f>IF(((Z109&gt;=1)*AND(Z109&lt;=Z$5)),Z$9*(1-Z$7)^(Z109-1),0)</f>
        <v>0</v>
      </c>
      <c r="AB109" s="116"/>
      <c r="AC109" s="140">
        <f>IF(((AB109&gt;=1)*AND(AB109&lt;=AB$5)),AB$9*(1-AB$7)^(AB109-1),0)</f>
        <v>0</v>
      </c>
      <c r="AD109" s="116"/>
      <c r="AE109" s="140">
        <f>IF(((AD109&gt;=1)*AND(AD109&lt;=AD$5)),AD$9*(1-AD$7)^(AD109-1),0)</f>
        <v>0</v>
      </c>
      <c r="AF109" s="116"/>
      <c r="AG109" s="140">
        <f>IF(((AF109&gt;=1)*AND(AF109&lt;=AF$5)),AF$9*(1-AF$7)^(AF109-1),0)</f>
        <v>0</v>
      </c>
      <c r="AH109" s="116"/>
      <c r="AI109" s="262">
        <f>IF(((AH109&gt;=1)*AND(AH109&lt;=AH$5)),AH$9*(1-AH$7)^(AH109-1),0)</f>
        <v>0</v>
      </c>
      <c r="AJ109" s="155"/>
      <c r="AK109" s="156">
        <f t="shared" si="9"/>
        <v>0</v>
      </c>
      <c r="AL109" s="116"/>
      <c r="AM109" s="140">
        <f t="shared" si="10"/>
        <v>0</v>
      </c>
      <c r="AN109" s="116"/>
      <c r="AO109" s="140">
        <f t="shared" si="11"/>
        <v>0</v>
      </c>
      <c r="AP109" s="111"/>
    </row>
    <row r="110" spans="1:42" s="112" customFormat="1" ht="18" customHeight="1" x14ac:dyDescent="0.2">
      <c r="A110" s="112">
        <f>RANK($H110,($H$11:$H$223),0)</f>
        <v>39</v>
      </c>
      <c r="B110" s="168"/>
      <c r="D110" s="183">
        <f>LARGE((K110,M110,O110,Q110,S110,U110,W110,Y110,AA110,AE110,AG110),1)</f>
        <v>0</v>
      </c>
      <c r="E110" s="183">
        <f>LARGE((K110,M110,O110,Q110,S110,U110,W110,Y110,AA110,AE110,AG110),2)</f>
        <v>0</v>
      </c>
      <c r="F110" s="183">
        <f>LARGE((K110,M110,O110,Q110,S110,U110,W110,Y110,AA110,AE110,AG110),3)</f>
        <v>0</v>
      </c>
      <c r="G110" s="235"/>
      <c r="H110" s="110">
        <f>SUM(D110:G110)</f>
        <v>0</v>
      </c>
      <c r="I110" s="240"/>
      <c r="J110" s="116"/>
      <c r="K110" s="140">
        <f>IF(((J110&gt;=1)*AND(J110&lt;=J$5)),J$9*(1-J$7)^(J110-1),0)</f>
        <v>0</v>
      </c>
      <c r="L110" s="96"/>
      <c r="M110" s="140">
        <f>IF(((L110&gt;=1)*AND(L110&lt;=L$5)),L$9*(1-L$7)^(L110-1),0)</f>
        <v>0</v>
      </c>
      <c r="N110" s="96"/>
      <c r="O110" s="140">
        <f>IF(((N110&gt;=1)*AND(N110&lt;=N$5)),N$9*(1-N$7)^(N110-1),0)</f>
        <v>0</v>
      </c>
      <c r="P110" s="96"/>
      <c r="Q110" s="140">
        <f>IF(((P110&gt;=1)*AND(P110&lt;=P$5)),P$9*(1-P$7)^(P110-1),0)</f>
        <v>0</v>
      </c>
      <c r="R110" s="116"/>
      <c r="S110" s="140">
        <f>IF(((R110&gt;=1)*AND(R110&lt;=R$5)),R$9*(1-R$7)^(R110-1),0)</f>
        <v>0</v>
      </c>
      <c r="T110" s="116"/>
      <c r="U110" s="140">
        <f>IF(((T110&gt;=1)*AND(T110&lt;=T$5)),T$9*(1-T$7)^(T110-1),0)</f>
        <v>0</v>
      </c>
      <c r="V110" s="116"/>
      <c r="W110" s="140">
        <f>IF(((V110&gt;=1)*AND(V110&lt;=V$5)),V$9*(1-V$7)^(V110-1),0)</f>
        <v>0</v>
      </c>
      <c r="X110" s="116"/>
      <c r="Y110" s="140">
        <f>IF(((X110&gt;=1)*AND(X110&lt;=X$5)),X$9*(1-X$7)^(X110-1),0)</f>
        <v>0</v>
      </c>
      <c r="Z110" s="116"/>
      <c r="AA110" s="140">
        <f>IF(((Z110&gt;=1)*AND(Z110&lt;=Z$5)),Z$9*(1-Z$7)^(Z110-1),0)</f>
        <v>0</v>
      </c>
      <c r="AB110" s="116"/>
      <c r="AC110" s="140">
        <f>IF(((AB110&gt;=1)*AND(AB110&lt;=AB$5)),AB$9*(1-AB$7)^(AB110-1),0)</f>
        <v>0</v>
      </c>
      <c r="AD110" s="116"/>
      <c r="AE110" s="140">
        <f>IF(((AD110&gt;=1)*AND(AD110&lt;=AD$5)),AD$9*(1-AD$7)^(AD110-1),0)</f>
        <v>0</v>
      </c>
      <c r="AF110" s="116"/>
      <c r="AG110" s="140">
        <f>IF(((AF110&gt;=1)*AND(AF110&lt;=AF$5)),AF$9*(1-AF$7)^(AF110-1),0)</f>
        <v>0</v>
      </c>
      <c r="AH110" s="116"/>
      <c r="AI110" s="262">
        <f>IF(((AH110&gt;=1)*AND(AH110&lt;=AH$5)),AH$9*(1-AH$7)^(AH110-1),0)</f>
        <v>0</v>
      </c>
      <c r="AJ110" s="155"/>
      <c r="AK110" s="156">
        <f t="shared" si="9"/>
        <v>0</v>
      </c>
      <c r="AL110" s="116"/>
      <c r="AM110" s="140">
        <f t="shared" si="10"/>
        <v>0</v>
      </c>
      <c r="AN110" s="116"/>
      <c r="AO110" s="140">
        <f t="shared" si="11"/>
        <v>0</v>
      </c>
      <c r="AP110" s="111"/>
    </row>
    <row r="111" spans="1:42" s="112" customFormat="1" ht="18" customHeight="1" x14ac:dyDescent="0.2">
      <c r="A111" s="112">
        <f>RANK($H111,($H$11:$H$223),0)</f>
        <v>39</v>
      </c>
      <c r="B111" s="168"/>
      <c r="D111" s="183">
        <f>LARGE((K111,M111,O111,Q111,S111,U111,W111,Y111,AA111,AE111,AG111),1)</f>
        <v>0</v>
      </c>
      <c r="E111" s="183">
        <f>LARGE((K111,M111,O111,Q111,S111,U111,W111,Y111,AA111,AE111,AG111),2)</f>
        <v>0</v>
      </c>
      <c r="F111" s="183">
        <f>LARGE((K111,M111,O111,Q111,S111,U111,W111,Y111,AA111,AE111,AG111),3)</f>
        <v>0</v>
      </c>
      <c r="G111" s="235"/>
      <c r="H111" s="110">
        <f>SUM(D111:G111)</f>
        <v>0</v>
      </c>
      <c r="I111" s="240"/>
      <c r="J111" s="116"/>
      <c r="K111" s="140">
        <f>IF(((J111&gt;=1)*AND(J111&lt;=J$5)),J$9*(1-J$7)^(J111-1),0)</f>
        <v>0</v>
      </c>
      <c r="L111" s="96"/>
      <c r="M111" s="140">
        <f>IF(((L111&gt;=1)*AND(L111&lt;=L$5)),L$9*(1-L$7)^(L111-1),0)</f>
        <v>0</v>
      </c>
      <c r="N111" s="96"/>
      <c r="O111" s="140">
        <f>IF(((N111&gt;=1)*AND(N111&lt;=N$5)),N$9*(1-N$7)^(N111-1),0)</f>
        <v>0</v>
      </c>
      <c r="P111" s="96"/>
      <c r="Q111" s="140">
        <f>IF(((P111&gt;=1)*AND(P111&lt;=P$5)),P$9*(1-P$7)^(P111-1),0)</f>
        <v>0</v>
      </c>
      <c r="R111" s="116"/>
      <c r="S111" s="140">
        <f>IF(((R111&gt;=1)*AND(R111&lt;=R$5)),R$9*(1-R$7)^(R111-1),0)</f>
        <v>0</v>
      </c>
      <c r="T111" s="116"/>
      <c r="U111" s="140">
        <f>IF(((T111&gt;=1)*AND(T111&lt;=T$5)),T$9*(1-T$7)^(T111-1),0)</f>
        <v>0</v>
      </c>
      <c r="V111" s="116"/>
      <c r="W111" s="140">
        <f>IF(((V111&gt;=1)*AND(V111&lt;=V$5)),V$9*(1-V$7)^(V111-1),0)</f>
        <v>0</v>
      </c>
      <c r="X111" s="116"/>
      <c r="Y111" s="140">
        <f>IF(((X111&gt;=1)*AND(X111&lt;=X$5)),X$9*(1-X$7)^(X111-1),0)</f>
        <v>0</v>
      </c>
      <c r="Z111" s="116"/>
      <c r="AA111" s="140">
        <f>IF(((Z111&gt;=1)*AND(Z111&lt;=Z$5)),Z$9*(1-Z$7)^(Z111-1),0)</f>
        <v>0</v>
      </c>
      <c r="AB111" s="116"/>
      <c r="AC111" s="140">
        <f>IF(((AB111&gt;=1)*AND(AB111&lt;=AB$5)),AB$9*(1-AB$7)^(AB111-1),0)</f>
        <v>0</v>
      </c>
      <c r="AD111" s="116"/>
      <c r="AE111" s="140">
        <f>IF(((AD111&gt;=1)*AND(AD111&lt;=AD$5)),AD$9*(1-AD$7)^(AD111-1),0)</f>
        <v>0</v>
      </c>
      <c r="AF111" s="116"/>
      <c r="AG111" s="140">
        <f>IF(((AF111&gt;=1)*AND(AF111&lt;=AF$5)),AF$9*(1-AF$7)^(AF111-1),0)</f>
        <v>0</v>
      </c>
      <c r="AH111" s="116"/>
      <c r="AI111" s="262">
        <f>IF(((AH111&gt;=1)*AND(AH111&lt;=AH$5)),AH$9*(1-AH$7)^(AH111-1),0)</f>
        <v>0</v>
      </c>
      <c r="AJ111" s="155"/>
      <c r="AK111" s="156">
        <f t="shared" si="9"/>
        <v>0</v>
      </c>
      <c r="AL111" s="116"/>
      <c r="AM111" s="140">
        <f t="shared" si="10"/>
        <v>0</v>
      </c>
      <c r="AN111" s="116"/>
      <c r="AO111" s="140">
        <f t="shared" si="11"/>
        <v>0</v>
      </c>
      <c r="AP111" s="111"/>
    </row>
    <row r="112" spans="1:42" s="112" customFormat="1" ht="18" customHeight="1" x14ac:dyDescent="0.2">
      <c r="A112" s="112">
        <f>RANK($H112,($H$11:$H$223),0)</f>
        <v>39</v>
      </c>
      <c r="B112" s="168"/>
      <c r="D112" s="183">
        <f>LARGE((K112,M112,O112,Q112,S112,U112,W112,Y112,AA112,AE112,AG112),1)</f>
        <v>0</v>
      </c>
      <c r="E112" s="183">
        <f>LARGE((K112,M112,O112,Q112,S112,U112,W112,Y112,AA112,AE112,AG112),2)</f>
        <v>0</v>
      </c>
      <c r="F112" s="183">
        <f>LARGE((K112,M112,O112,Q112,S112,U112,W112,Y112,AA112,AE112,AG112),3)</f>
        <v>0</v>
      </c>
      <c r="G112" s="235"/>
      <c r="H112" s="110">
        <f>SUM(D112:G112)</f>
        <v>0</v>
      </c>
      <c r="I112" s="240"/>
      <c r="J112" s="116"/>
      <c r="K112" s="140">
        <f>IF(((J112&gt;=1)*AND(J112&lt;=J$5)),J$9*(1-J$7)^(J112-1),0)</f>
        <v>0</v>
      </c>
      <c r="L112" s="96"/>
      <c r="M112" s="140">
        <f>IF(((L112&gt;=1)*AND(L112&lt;=L$5)),L$9*(1-L$7)^(L112-1),0)</f>
        <v>0</v>
      </c>
      <c r="N112" s="96"/>
      <c r="O112" s="140">
        <f>IF(((N112&gt;=1)*AND(N112&lt;=N$5)),N$9*(1-N$7)^(N112-1),0)</f>
        <v>0</v>
      </c>
      <c r="P112" s="96"/>
      <c r="Q112" s="140">
        <f>IF(((P112&gt;=1)*AND(P112&lt;=P$5)),P$9*(1-P$7)^(P112-1),0)</f>
        <v>0</v>
      </c>
      <c r="R112" s="116"/>
      <c r="S112" s="140">
        <f>IF(((R112&gt;=1)*AND(R112&lt;=R$5)),R$9*(1-R$7)^(R112-1),0)</f>
        <v>0</v>
      </c>
      <c r="T112" s="116"/>
      <c r="U112" s="140">
        <f>IF(((T112&gt;=1)*AND(T112&lt;=T$5)),T$9*(1-T$7)^(T112-1),0)</f>
        <v>0</v>
      </c>
      <c r="V112" s="116"/>
      <c r="W112" s="140">
        <f>IF(((V112&gt;=1)*AND(V112&lt;=V$5)),V$9*(1-V$7)^(V112-1),0)</f>
        <v>0</v>
      </c>
      <c r="X112" s="116"/>
      <c r="Y112" s="140">
        <f>IF(((X112&gt;=1)*AND(X112&lt;=X$5)),X$9*(1-X$7)^(X112-1),0)</f>
        <v>0</v>
      </c>
      <c r="Z112" s="116"/>
      <c r="AA112" s="140">
        <f>IF(((Z112&gt;=1)*AND(Z112&lt;=Z$5)),Z$9*(1-Z$7)^(Z112-1),0)</f>
        <v>0</v>
      </c>
      <c r="AB112" s="116"/>
      <c r="AC112" s="140">
        <f>IF(((AB112&gt;=1)*AND(AB112&lt;=AB$5)),AB$9*(1-AB$7)^(AB112-1),0)</f>
        <v>0</v>
      </c>
      <c r="AD112" s="116"/>
      <c r="AE112" s="140">
        <f>IF(((AD112&gt;=1)*AND(AD112&lt;=AD$5)),AD$9*(1-AD$7)^(AD112-1),0)</f>
        <v>0</v>
      </c>
      <c r="AF112" s="116"/>
      <c r="AG112" s="140">
        <f>IF(((AF112&gt;=1)*AND(AF112&lt;=AF$5)),AF$9*(1-AF$7)^(AF112-1),0)</f>
        <v>0</v>
      </c>
      <c r="AH112" s="116"/>
      <c r="AI112" s="262">
        <f>IF(((AH112&gt;=1)*AND(AH112&lt;=AH$5)),AH$9*(1-AH$7)^(AH112-1),0)</f>
        <v>0</v>
      </c>
      <c r="AJ112" s="155"/>
      <c r="AK112" s="156">
        <f t="shared" si="9"/>
        <v>0</v>
      </c>
      <c r="AL112" s="116"/>
      <c r="AM112" s="140">
        <f t="shared" si="10"/>
        <v>0</v>
      </c>
      <c r="AN112" s="116"/>
      <c r="AO112" s="140">
        <f t="shared" si="11"/>
        <v>0</v>
      </c>
      <c r="AP112" s="111"/>
    </row>
    <row r="113" spans="1:42" s="112" customFormat="1" ht="18" customHeight="1" x14ac:dyDescent="0.2">
      <c r="A113" s="112">
        <f>RANK($H113,($H$11:$H$223),0)</f>
        <v>39</v>
      </c>
      <c r="B113" s="168"/>
      <c r="D113" s="183">
        <f>LARGE((K113,M113,O113,Q113,S113,U113,W113,Y113,AA113,AE113,AG113),1)</f>
        <v>0</v>
      </c>
      <c r="E113" s="183">
        <f>LARGE((K113,M113,O113,Q113,S113,U113,W113,Y113,AA113,AE113,AG113),2)</f>
        <v>0</v>
      </c>
      <c r="F113" s="183">
        <f>LARGE((K113,M113,O113,Q113,S113,U113,W113,Y113,AA113,AE113,AG113),3)</f>
        <v>0</v>
      </c>
      <c r="G113" s="235"/>
      <c r="H113" s="110">
        <f>SUM(D113:G113)</f>
        <v>0</v>
      </c>
      <c r="I113" s="240"/>
      <c r="J113" s="116"/>
      <c r="K113" s="140">
        <f>IF(((J113&gt;=1)*AND(J113&lt;=J$5)),J$9*(1-J$7)^(J113-1),0)</f>
        <v>0</v>
      </c>
      <c r="L113" s="96"/>
      <c r="M113" s="140">
        <f>IF(((L113&gt;=1)*AND(L113&lt;=L$5)),L$9*(1-L$7)^(L113-1),0)</f>
        <v>0</v>
      </c>
      <c r="N113" s="96"/>
      <c r="O113" s="140">
        <f>IF(((N113&gt;=1)*AND(N113&lt;=N$5)),N$9*(1-N$7)^(N113-1),0)</f>
        <v>0</v>
      </c>
      <c r="P113" s="96"/>
      <c r="Q113" s="140">
        <f>IF(((P113&gt;=1)*AND(P113&lt;=P$5)),P$9*(1-P$7)^(P113-1),0)</f>
        <v>0</v>
      </c>
      <c r="R113" s="116"/>
      <c r="S113" s="140">
        <f>IF(((R113&gt;=1)*AND(R113&lt;=R$5)),R$9*(1-R$7)^(R113-1),0)</f>
        <v>0</v>
      </c>
      <c r="T113" s="116"/>
      <c r="U113" s="140">
        <f>IF(((T113&gt;=1)*AND(T113&lt;=T$5)),T$9*(1-T$7)^(T113-1),0)</f>
        <v>0</v>
      </c>
      <c r="V113" s="116"/>
      <c r="W113" s="140">
        <f>IF(((V113&gt;=1)*AND(V113&lt;=V$5)),V$9*(1-V$7)^(V113-1),0)</f>
        <v>0</v>
      </c>
      <c r="X113" s="116"/>
      <c r="Y113" s="140">
        <f>IF(((X113&gt;=1)*AND(X113&lt;=X$5)),X$9*(1-X$7)^(X113-1),0)</f>
        <v>0</v>
      </c>
      <c r="Z113" s="116"/>
      <c r="AA113" s="140">
        <f>IF(((Z113&gt;=1)*AND(Z113&lt;=Z$5)),Z$9*(1-Z$7)^(Z113-1),0)</f>
        <v>0</v>
      </c>
      <c r="AB113" s="116"/>
      <c r="AC113" s="140">
        <f>IF(((AB113&gt;=1)*AND(AB113&lt;=AB$5)),AB$9*(1-AB$7)^(AB113-1),0)</f>
        <v>0</v>
      </c>
      <c r="AD113" s="116"/>
      <c r="AE113" s="140">
        <f>IF(((AD113&gt;=1)*AND(AD113&lt;=AD$5)),AD$9*(1-AD$7)^(AD113-1),0)</f>
        <v>0</v>
      </c>
      <c r="AF113" s="116"/>
      <c r="AG113" s="140">
        <f>IF(((AF113&gt;=1)*AND(AF113&lt;=AF$5)),AF$9*(1-AF$7)^(AF113-1),0)</f>
        <v>0</v>
      </c>
      <c r="AH113" s="116"/>
      <c r="AI113" s="262">
        <f>IF(((AH113&gt;=1)*AND(AH113&lt;=AH$5)),AH$9*(1-AH$7)^(AH113-1),0)</f>
        <v>0</v>
      </c>
      <c r="AJ113" s="155"/>
      <c r="AK113" s="156">
        <f t="shared" si="9"/>
        <v>0</v>
      </c>
      <c r="AL113" s="116"/>
      <c r="AM113" s="140">
        <f t="shared" si="10"/>
        <v>0</v>
      </c>
      <c r="AN113" s="116"/>
      <c r="AO113" s="140">
        <f t="shared" si="11"/>
        <v>0</v>
      </c>
      <c r="AP113" s="111"/>
    </row>
    <row r="114" spans="1:42" s="112" customFormat="1" ht="18" customHeight="1" x14ac:dyDescent="0.2">
      <c r="A114" s="112">
        <f>RANK($H114,($H$11:$H$223),0)</f>
        <v>39</v>
      </c>
      <c r="B114" s="168"/>
      <c r="D114" s="183">
        <f>LARGE((K114,M114,O114,Q114,S114,U114,W114,Y114,AA114,AE114,AG114),1)</f>
        <v>0</v>
      </c>
      <c r="E114" s="183">
        <f>LARGE((K114,M114,O114,Q114,S114,U114,W114,Y114,AA114,AE114,AG114),2)</f>
        <v>0</v>
      </c>
      <c r="F114" s="183">
        <f>LARGE((K114,M114,O114,Q114,S114,U114,W114,Y114,AA114,AE114,AG114),3)</f>
        <v>0</v>
      </c>
      <c r="G114" s="235"/>
      <c r="H114" s="110">
        <f>SUM(D114:G114)</f>
        <v>0</v>
      </c>
      <c r="I114" s="240"/>
      <c r="J114" s="116"/>
      <c r="K114" s="140">
        <f>IF(((J114&gt;=1)*AND(J114&lt;=J$5)),J$9*(1-J$7)^(J114-1),0)</f>
        <v>0</v>
      </c>
      <c r="L114" s="96"/>
      <c r="M114" s="140">
        <f>IF(((L114&gt;=1)*AND(L114&lt;=L$5)),L$9*(1-L$7)^(L114-1),0)</f>
        <v>0</v>
      </c>
      <c r="N114" s="96"/>
      <c r="O114" s="140">
        <f>IF(((N114&gt;=1)*AND(N114&lt;=N$5)),N$9*(1-N$7)^(N114-1),0)</f>
        <v>0</v>
      </c>
      <c r="P114" s="96"/>
      <c r="Q114" s="140">
        <f>IF(((P114&gt;=1)*AND(P114&lt;=P$5)),P$9*(1-P$7)^(P114-1),0)</f>
        <v>0</v>
      </c>
      <c r="R114" s="116"/>
      <c r="S114" s="140">
        <f>IF(((R114&gt;=1)*AND(R114&lt;=R$5)),R$9*(1-R$7)^(R114-1),0)</f>
        <v>0</v>
      </c>
      <c r="T114" s="116"/>
      <c r="U114" s="140">
        <f>IF(((T114&gt;=1)*AND(T114&lt;=T$5)),T$9*(1-T$7)^(T114-1),0)</f>
        <v>0</v>
      </c>
      <c r="V114" s="116"/>
      <c r="W114" s="140">
        <f>IF(((V114&gt;=1)*AND(V114&lt;=V$5)),V$9*(1-V$7)^(V114-1),0)</f>
        <v>0</v>
      </c>
      <c r="X114" s="116"/>
      <c r="Y114" s="140">
        <f>IF(((X114&gt;=1)*AND(X114&lt;=X$5)),X$9*(1-X$7)^(X114-1),0)</f>
        <v>0</v>
      </c>
      <c r="Z114" s="116"/>
      <c r="AA114" s="140">
        <f>IF(((Z114&gt;=1)*AND(Z114&lt;=Z$5)),Z$9*(1-Z$7)^(Z114-1),0)</f>
        <v>0</v>
      </c>
      <c r="AB114" s="116"/>
      <c r="AC114" s="140">
        <f>IF(((AB114&gt;=1)*AND(AB114&lt;=AB$5)),AB$9*(1-AB$7)^(AB114-1),0)</f>
        <v>0</v>
      </c>
      <c r="AD114" s="116"/>
      <c r="AE114" s="140">
        <f>IF(((AD114&gt;=1)*AND(AD114&lt;=AD$5)),AD$9*(1-AD$7)^(AD114-1),0)</f>
        <v>0</v>
      </c>
      <c r="AF114" s="116"/>
      <c r="AG114" s="140">
        <f>IF(((AF114&gt;=1)*AND(AF114&lt;=AF$5)),AF$9*(1-AF$7)^(AF114-1),0)</f>
        <v>0</v>
      </c>
      <c r="AH114" s="116"/>
      <c r="AI114" s="262">
        <f>IF(((AH114&gt;=1)*AND(AH114&lt;=AH$5)),AH$9*(1-AH$7)^(AH114-1),0)</f>
        <v>0</v>
      </c>
      <c r="AJ114" s="155"/>
      <c r="AK114" s="156">
        <f t="shared" si="9"/>
        <v>0</v>
      </c>
      <c r="AL114" s="116"/>
      <c r="AM114" s="140">
        <f t="shared" si="10"/>
        <v>0</v>
      </c>
      <c r="AN114" s="116"/>
      <c r="AO114" s="140">
        <f t="shared" si="11"/>
        <v>0</v>
      </c>
      <c r="AP114" s="111"/>
    </row>
    <row r="115" spans="1:42" s="112" customFormat="1" ht="18" customHeight="1" x14ac:dyDescent="0.2">
      <c r="A115" s="112">
        <f>RANK($H115,($H$11:$H$223),0)</f>
        <v>39</v>
      </c>
      <c r="B115" s="168"/>
      <c r="D115" s="183">
        <f>LARGE((K115,M115,O115,Q115,S115,U115,W115,Y115,AA115,AE115,AG115),1)</f>
        <v>0</v>
      </c>
      <c r="E115" s="183">
        <f>LARGE((K115,M115,O115,Q115,S115,U115,W115,Y115,AA115,AE115,AG115),2)</f>
        <v>0</v>
      </c>
      <c r="F115" s="183">
        <f>LARGE((K115,M115,O115,Q115,S115,U115,W115,Y115,AA115,AE115,AG115),3)</f>
        <v>0</v>
      </c>
      <c r="G115" s="235"/>
      <c r="H115" s="110">
        <f>SUM(D115:G115)</f>
        <v>0</v>
      </c>
      <c r="I115" s="240"/>
      <c r="J115" s="116"/>
      <c r="K115" s="140">
        <f>IF(((J115&gt;=1)*AND(J115&lt;=J$5)),J$9*(1-J$7)^(J115-1),0)</f>
        <v>0</v>
      </c>
      <c r="L115" s="96"/>
      <c r="M115" s="140">
        <f>IF(((L115&gt;=1)*AND(L115&lt;=L$5)),L$9*(1-L$7)^(L115-1),0)</f>
        <v>0</v>
      </c>
      <c r="N115" s="96"/>
      <c r="O115" s="140">
        <f>IF(((N115&gt;=1)*AND(N115&lt;=N$5)),N$9*(1-N$7)^(N115-1),0)</f>
        <v>0</v>
      </c>
      <c r="P115" s="96"/>
      <c r="Q115" s="140">
        <f>IF(((P115&gt;=1)*AND(P115&lt;=P$5)),P$9*(1-P$7)^(P115-1),0)</f>
        <v>0</v>
      </c>
      <c r="R115" s="116"/>
      <c r="S115" s="140">
        <f>IF(((R115&gt;=1)*AND(R115&lt;=R$5)),R$9*(1-R$7)^(R115-1),0)</f>
        <v>0</v>
      </c>
      <c r="T115" s="116"/>
      <c r="U115" s="140">
        <f>IF(((T115&gt;=1)*AND(T115&lt;=T$5)),T$9*(1-T$7)^(T115-1),0)</f>
        <v>0</v>
      </c>
      <c r="V115" s="116"/>
      <c r="W115" s="140">
        <f>IF(((V115&gt;=1)*AND(V115&lt;=V$5)),V$9*(1-V$7)^(V115-1),0)</f>
        <v>0</v>
      </c>
      <c r="X115" s="116"/>
      <c r="Y115" s="140">
        <f>IF(((X115&gt;=1)*AND(X115&lt;=X$5)),X$9*(1-X$7)^(X115-1),0)</f>
        <v>0</v>
      </c>
      <c r="Z115" s="116"/>
      <c r="AA115" s="140">
        <f>IF(((Z115&gt;=1)*AND(Z115&lt;=Z$5)),Z$9*(1-Z$7)^(Z115-1),0)</f>
        <v>0</v>
      </c>
      <c r="AB115" s="116"/>
      <c r="AC115" s="140">
        <f>IF(((AB115&gt;=1)*AND(AB115&lt;=AB$5)),AB$9*(1-AB$7)^(AB115-1),0)</f>
        <v>0</v>
      </c>
      <c r="AD115" s="116"/>
      <c r="AE115" s="140">
        <f>IF(((AD115&gt;=1)*AND(AD115&lt;=AD$5)),AD$9*(1-AD$7)^(AD115-1),0)</f>
        <v>0</v>
      </c>
      <c r="AF115" s="116"/>
      <c r="AG115" s="140">
        <f>IF(((AF115&gt;=1)*AND(AF115&lt;=AF$5)),AF$9*(1-AF$7)^(AF115-1),0)</f>
        <v>0</v>
      </c>
      <c r="AH115" s="116"/>
      <c r="AI115" s="262">
        <f>IF(((AH115&gt;=1)*AND(AH115&lt;=AH$5)),AH$9*(1-AH$7)^(AH115-1),0)</f>
        <v>0</v>
      </c>
      <c r="AJ115" s="155"/>
      <c r="AK115" s="156">
        <f t="shared" si="9"/>
        <v>0</v>
      </c>
      <c r="AL115" s="116"/>
      <c r="AM115" s="140">
        <f t="shared" si="10"/>
        <v>0</v>
      </c>
      <c r="AN115" s="116"/>
      <c r="AO115" s="140">
        <f t="shared" si="11"/>
        <v>0</v>
      </c>
      <c r="AP115" s="111"/>
    </row>
    <row r="116" spans="1:42" s="112" customFormat="1" ht="18" customHeight="1" x14ac:dyDescent="0.2">
      <c r="A116" s="112">
        <f>RANK($H116,($H$11:$H$223),0)</f>
        <v>39</v>
      </c>
      <c r="B116" s="168"/>
      <c r="D116" s="183">
        <f>LARGE((K116,M116,O116,Q116,S116,U116,W116,Y116,AA116,AE116,AG116),1)</f>
        <v>0</v>
      </c>
      <c r="E116" s="183">
        <f>LARGE((K116,M116,O116,Q116,S116,U116,W116,Y116,AA116,AE116,AG116),2)</f>
        <v>0</v>
      </c>
      <c r="F116" s="183">
        <f>LARGE((K116,M116,O116,Q116,S116,U116,W116,Y116,AA116,AE116,AG116),3)</f>
        <v>0</v>
      </c>
      <c r="G116" s="235"/>
      <c r="H116" s="110">
        <f>SUM(D116:G116)</f>
        <v>0</v>
      </c>
      <c r="I116" s="240"/>
      <c r="J116" s="116"/>
      <c r="K116" s="140">
        <f>IF(((J116&gt;=1)*AND(J116&lt;=J$5)),J$9*(1-J$7)^(J116-1),0)</f>
        <v>0</v>
      </c>
      <c r="L116" s="96"/>
      <c r="M116" s="140">
        <f>IF(((L116&gt;=1)*AND(L116&lt;=L$5)),L$9*(1-L$7)^(L116-1),0)</f>
        <v>0</v>
      </c>
      <c r="N116" s="96"/>
      <c r="O116" s="140">
        <f>IF(((N116&gt;=1)*AND(N116&lt;=N$5)),N$9*(1-N$7)^(N116-1),0)</f>
        <v>0</v>
      </c>
      <c r="P116" s="96"/>
      <c r="Q116" s="140">
        <f>IF(((P116&gt;=1)*AND(P116&lt;=P$5)),P$9*(1-P$7)^(P116-1),0)</f>
        <v>0</v>
      </c>
      <c r="R116" s="116"/>
      <c r="S116" s="140">
        <f>IF(((R116&gt;=1)*AND(R116&lt;=R$5)),R$9*(1-R$7)^(R116-1),0)</f>
        <v>0</v>
      </c>
      <c r="T116" s="116"/>
      <c r="U116" s="140">
        <f>IF(((T116&gt;=1)*AND(T116&lt;=T$5)),T$9*(1-T$7)^(T116-1),0)</f>
        <v>0</v>
      </c>
      <c r="V116" s="116"/>
      <c r="W116" s="140">
        <f>IF(((V116&gt;=1)*AND(V116&lt;=V$5)),V$9*(1-V$7)^(V116-1),0)</f>
        <v>0</v>
      </c>
      <c r="X116" s="116"/>
      <c r="Y116" s="140">
        <f>IF(((X116&gt;=1)*AND(X116&lt;=X$5)),X$9*(1-X$7)^(X116-1),0)</f>
        <v>0</v>
      </c>
      <c r="Z116" s="116"/>
      <c r="AA116" s="140">
        <f>IF(((Z116&gt;=1)*AND(Z116&lt;=Z$5)),Z$9*(1-Z$7)^(Z116-1),0)</f>
        <v>0</v>
      </c>
      <c r="AB116" s="116"/>
      <c r="AC116" s="140">
        <f>IF(((AB116&gt;=1)*AND(AB116&lt;=AB$5)),AB$9*(1-AB$7)^(AB116-1),0)</f>
        <v>0</v>
      </c>
      <c r="AD116" s="116"/>
      <c r="AE116" s="140">
        <f>IF(((AD116&gt;=1)*AND(AD116&lt;=AD$5)),AD$9*(1-AD$7)^(AD116-1),0)</f>
        <v>0</v>
      </c>
      <c r="AF116" s="116"/>
      <c r="AG116" s="140">
        <f>IF(((AF116&gt;=1)*AND(AF116&lt;=AF$5)),AF$9*(1-AF$7)^(AF116-1),0)</f>
        <v>0</v>
      </c>
      <c r="AH116" s="116"/>
      <c r="AI116" s="262">
        <f>IF(((AH116&gt;=1)*AND(AH116&lt;=AH$5)),AH$9*(1-AH$7)^(AH116-1),0)</f>
        <v>0</v>
      </c>
      <c r="AJ116" s="155"/>
      <c r="AK116" s="156">
        <f t="shared" si="9"/>
        <v>0</v>
      </c>
      <c r="AL116" s="116"/>
      <c r="AM116" s="140">
        <f t="shared" si="10"/>
        <v>0</v>
      </c>
      <c r="AN116" s="116"/>
      <c r="AO116" s="140">
        <f t="shared" si="11"/>
        <v>0</v>
      </c>
      <c r="AP116" s="111"/>
    </row>
    <row r="117" spans="1:42" s="112" customFormat="1" ht="18" customHeight="1" x14ac:dyDescent="0.2">
      <c r="A117" s="112">
        <f>RANK($H117,($H$11:$H$223),0)</f>
        <v>39</v>
      </c>
      <c r="B117" s="168"/>
      <c r="D117" s="183">
        <f>LARGE((K117,M117,O117,Q117,S117,U117,W117,Y117,AA117,AE117,AG117),1)</f>
        <v>0</v>
      </c>
      <c r="E117" s="183">
        <f>LARGE((K117,M117,O117,Q117,S117,U117,W117,Y117,AA117,AE117,AG117),2)</f>
        <v>0</v>
      </c>
      <c r="F117" s="183">
        <f>LARGE((K117,M117,O117,Q117,S117,U117,W117,Y117,AA117,AE117,AG117),3)</f>
        <v>0</v>
      </c>
      <c r="G117" s="235"/>
      <c r="H117" s="110">
        <f>SUM(D117:G117)</f>
        <v>0</v>
      </c>
      <c r="I117" s="240"/>
      <c r="J117" s="116"/>
      <c r="K117" s="140">
        <f>IF(((J117&gt;=1)*AND(J117&lt;=J$5)),J$9*(1-J$7)^(J117-1),0)</f>
        <v>0</v>
      </c>
      <c r="L117" s="96"/>
      <c r="M117" s="140">
        <f>IF(((L117&gt;=1)*AND(L117&lt;=L$5)),L$9*(1-L$7)^(L117-1),0)</f>
        <v>0</v>
      </c>
      <c r="N117" s="96"/>
      <c r="O117" s="140">
        <f>IF(((N117&gt;=1)*AND(N117&lt;=N$5)),N$9*(1-N$7)^(N117-1),0)</f>
        <v>0</v>
      </c>
      <c r="P117" s="96"/>
      <c r="Q117" s="140">
        <f>IF(((P117&gt;=1)*AND(P117&lt;=P$5)),P$9*(1-P$7)^(P117-1),0)</f>
        <v>0</v>
      </c>
      <c r="R117" s="116"/>
      <c r="S117" s="140">
        <f>IF(((R117&gt;=1)*AND(R117&lt;=R$5)),R$9*(1-R$7)^(R117-1),0)</f>
        <v>0</v>
      </c>
      <c r="T117" s="116"/>
      <c r="U117" s="140">
        <f>IF(((T117&gt;=1)*AND(T117&lt;=T$5)),T$9*(1-T$7)^(T117-1),0)</f>
        <v>0</v>
      </c>
      <c r="V117" s="116"/>
      <c r="W117" s="140">
        <f>IF(((V117&gt;=1)*AND(V117&lt;=V$5)),V$9*(1-V$7)^(V117-1),0)</f>
        <v>0</v>
      </c>
      <c r="X117" s="116"/>
      <c r="Y117" s="140">
        <f>IF(((X117&gt;=1)*AND(X117&lt;=X$5)),X$9*(1-X$7)^(X117-1),0)</f>
        <v>0</v>
      </c>
      <c r="Z117" s="116"/>
      <c r="AA117" s="140">
        <f>IF(((Z117&gt;=1)*AND(Z117&lt;=Z$5)),Z$9*(1-Z$7)^(Z117-1),0)</f>
        <v>0</v>
      </c>
      <c r="AB117" s="116"/>
      <c r="AC117" s="140">
        <f>IF(((AB117&gt;=1)*AND(AB117&lt;=AB$5)),AB$9*(1-AB$7)^(AB117-1),0)</f>
        <v>0</v>
      </c>
      <c r="AD117" s="116"/>
      <c r="AE117" s="140">
        <f>IF(((AD117&gt;=1)*AND(AD117&lt;=AD$5)),AD$9*(1-AD$7)^(AD117-1),0)</f>
        <v>0</v>
      </c>
      <c r="AF117" s="116"/>
      <c r="AG117" s="140">
        <f>IF(((AF117&gt;=1)*AND(AF117&lt;=AF$5)),AF$9*(1-AF$7)^(AF117-1),0)</f>
        <v>0</v>
      </c>
      <c r="AH117" s="116"/>
      <c r="AI117" s="262">
        <f>IF(((AH117&gt;=1)*AND(AH117&lt;=AH$5)),AH$9*(1-AH$7)^(AH117-1),0)</f>
        <v>0</v>
      </c>
      <c r="AJ117" s="155"/>
      <c r="AK117" s="156">
        <f t="shared" si="9"/>
        <v>0</v>
      </c>
      <c r="AL117" s="116"/>
      <c r="AM117" s="140">
        <f t="shared" si="10"/>
        <v>0</v>
      </c>
      <c r="AN117" s="116"/>
      <c r="AO117" s="140">
        <f t="shared" si="11"/>
        <v>0</v>
      </c>
      <c r="AP117" s="111"/>
    </row>
    <row r="118" spans="1:42" s="112" customFormat="1" ht="18" customHeight="1" x14ac:dyDescent="0.2">
      <c r="A118" s="112">
        <f>RANK($H118,($H$11:$H$223),0)</f>
        <v>39</v>
      </c>
      <c r="B118" s="168"/>
      <c r="D118" s="183">
        <f>LARGE((K118,M118,O118,Q118,S118,U118,W118,Y118,AA118,AE118,AG118),1)</f>
        <v>0</v>
      </c>
      <c r="E118" s="183">
        <f>LARGE((K118,M118,O118,Q118,S118,U118,W118,Y118,AA118,AE118,AG118),2)</f>
        <v>0</v>
      </c>
      <c r="F118" s="183">
        <f>LARGE((K118,M118,O118,Q118,S118,U118,W118,Y118,AA118,AE118,AG118),3)</f>
        <v>0</v>
      </c>
      <c r="G118" s="235"/>
      <c r="H118" s="110">
        <f>SUM(D118:G118)</f>
        <v>0</v>
      </c>
      <c r="I118" s="240"/>
      <c r="J118" s="116"/>
      <c r="K118" s="140">
        <f>IF(((J118&gt;=1)*AND(J118&lt;=J$5)),J$9*(1-J$7)^(J118-1),0)</f>
        <v>0</v>
      </c>
      <c r="L118" s="96"/>
      <c r="M118" s="140">
        <f>IF(((L118&gt;=1)*AND(L118&lt;=L$5)),L$9*(1-L$7)^(L118-1),0)</f>
        <v>0</v>
      </c>
      <c r="N118" s="96"/>
      <c r="O118" s="140">
        <f>IF(((N118&gt;=1)*AND(N118&lt;=N$5)),N$9*(1-N$7)^(N118-1),0)</f>
        <v>0</v>
      </c>
      <c r="P118" s="96"/>
      <c r="Q118" s="140">
        <f>IF(((P118&gt;=1)*AND(P118&lt;=P$5)),P$9*(1-P$7)^(P118-1),0)</f>
        <v>0</v>
      </c>
      <c r="R118" s="116"/>
      <c r="S118" s="140">
        <f>IF(((R118&gt;=1)*AND(R118&lt;=R$5)),R$9*(1-R$7)^(R118-1),0)</f>
        <v>0</v>
      </c>
      <c r="T118" s="116"/>
      <c r="U118" s="140">
        <f>IF(((T118&gt;=1)*AND(T118&lt;=T$5)),T$9*(1-T$7)^(T118-1),0)</f>
        <v>0</v>
      </c>
      <c r="V118" s="116"/>
      <c r="W118" s="140">
        <f>IF(((V118&gt;=1)*AND(V118&lt;=V$5)),V$9*(1-V$7)^(V118-1),0)</f>
        <v>0</v>
      </c>
      <c r="X118" s="116"/>
      <c r="Y118" s="140">
        <f>IF(((X118&gt;=1)*AND(X118&lt;=X$5)),X$9*(1-X$7)^(X118-1),0)</f>
        <v>0</v>
      </c>
      <c r="Z118" s="116"/>
      <c r="AA118" s="140">
        <f>IF(((Z118&gt;=1)*AND(Z118&lt;=Z$5)),Z$9*(1-Z$7)^(Z118-1),0)</f>
        <v>0</v>
      </c>
      <c r="AB118" s="116"/>
      <c r="AC118" s="140">
        <f>IF(((AB118&gt;=1)*AND(AB118&lt;=AB$5)),AB$9*(1-AB$7)^(AB118-1),0)</f>
        <v>0</v>
      </c>
      <c r="AD118" s="116"/>
      <c r="AE118" s="140">
        <f>IF(((AD118&gt;=1)*AND(AD118&lt;=AD$5)),AD$9*(1-AD$7)^(AD118-1),0)</f>
        <v>0</v>
      </c>
      <c r="AF118" s="116"/>
      <c r="AG118" s="140">
        <f>IF(((AF118&gt;=1)*AND(AF118&lt;=AF$5)),AF$9*(1-AF$7)^(AF118-1),0)</f>
        <v>0</v>
      </c>
      <c r="AH118" s="116"/>
      <c r="AI118" s="262">
        <f>IF(((AH118&gt;=1)*AND(AH118&lt;=AH$5)),AH$9*(1-AH$7)^(AH118-1),0)</f>
        <v>0</v>
      </c>
      <c r="AJ118" s="155"/>
      <c r="AK118" s="156">
        <f t="shared" si="9"/>
        <v>0</v>
      </c>
      <c r="AL118" s="116"/>
      <c r="AM118" s="140">
        <f t="shared" si="10"/>
        <v>0</v>
      </c>
      <c r="AN118" s="116"/>
      <c r="AO118" s="140">
        <f t="shared" si="11"/>
        <v>0</v>
      </c>
      <c r="AP118" s="111"/>
    </row>
    <row r="119" spans="1:42" s="112" customFormat="1" ht="18" customHeight="1" x14ac:dyDescent="0.2">
      <c r="A119" s="112">
        <f>RANK($H119,($H$11:$H$223),0)</f>
        <v>39</v>
      </c>
      <c r="B119" s="168"/>
      <c r="D119" s="183">
        <f>LARGE((K119,M119,O119,Q119,S119,U119,W119,Y119,AA119,AE119,AG119),1)</f>
        <v>0</v>
      </c>
      <c r="E119" s="183">
        <f>LARGE((K119,M119,O119,Q119,S119,U119,W119,Y119,AA119,AE119,AG119),2)</f>
        <v>0</v>
      </c>
      <c r="F119" s="183">
        <f>LARGE((K119,M119,O119,Q119,S119,U119,W119,Y119,AA119,AE119,AG119),3)</f>
        <v>0</v>
      </c>
      <c r="G119" s="235"/>
      <c r="H119" s="110">
        <f>SUM(D119:G119)</f>
        <v>0</v>
      </c>
      <c r="I119" s="240"/>
      <c r="J119" s="116"/>
      <c r="K119" s="140">
        <f>IF(((J119&gt;=1)*AND(J119&lt;=J$5)),J$9*(1-J$7)^(J119-1),0)</f>
        <v>0</v>
      </c>
      <c r="L119" s="96"/>
      <c r="M119" s="140">
        <f>IF(((L119&gt;=1)*AND(L119&lt;=L$5)),L$9*(1-L$7)^(L119-1),0)</f>
        <v>0</v>
      </c>
      <c r="N119" s="96"/>
      <c r="O119" s="140">
        <f>IF(((N119&gt;=1)*AND(N119&lt;=N$5)),N$9*(1-N$7)^(N119-1),0)</f>
        <v>0</v>
      </c>
      <c r="P119" s="96"/>
      <c r="Q119" s="140">
        <f>IF(((P119&gt;=1)*AND(P119&lt;=P$5)),P$9*(1-P$7)^(P119-1),0)</f>
        <v>0</v>
      </c>
      <c r="R119" s="116"/>
      <c r="S119" s="140">
        <f>IF(((R119&gt;=1)*AND(R119&lt;=R$5)),R$9*(1-R$7)^(R119-1),0)</f>
        <v>0</v>
      </c>
      <c r="T119" s="116"/>
      <c r="U119" s="140">
        <f>IF(((T119&gt;=1)*AND(T119&lt;=T$5)),T$9*(1-T$7)^(T119-1),0)</f>
        <v>0</v>
      </c>
      <c r="V119" s="116"/>
      <c r="W119" s="140">
        <f>IF(((V119&gt;=1)*AND(V119&lt;=V$5)),V$9*(1-V$7)^(V119-1),0)</f>
        <v>0</v>
      </c>
      <c r="X119" s="116"/>
      <c r="Y119" s="140">
        <f>IF(((X119&gt;=1)*AND(X119&lt;=X$5)),X$9*(1-X$7)^(X119-1),0)</f>
        <v>0</v>
      </c>
      <c r="Z119" s="116"/>
      <c r="AA119" s="140">
        <f>IF(((Z119&gt;=1)*AND(Z119&lt;=Z$5)),Z$9*(1-Z$7)^(Z119-1),0)</f>
        <v>0</v>
      </c>
      <c r="AB119" s="116"/>
      <c r="AC119" s="140">
        <f>IF(((AB119&gt;=1)*AND(AB119&lt;=AB$5)),AB$9*(1-AB$7)^(AB119-1),0)</f>
        <v>0</v>
      </c>
      <c r="AD119" s="116"/>
      <c r="AE119" s="140">
        <f>IF(((AD119&gt;=1)*AND(AD119&lt;=AD$5)),AD$9*(1-AD$7)^(AD119-1),0)</f>
        <v>0</v>
      </c>
      <c r="AF119" s="116"/>
      <c r="AG119" s="140">
        <f>IF(((AF119&gt;=1)*AND(AF119&lt;=AF$5)),AF$9*(1-AF$7)^(AF119-1),0)</f>
        <v>0</v>
      </c>
      <c r="AH119" s="116"/>
      <c r="AI119" s="262">
        <f>IF(((AH119&gt;=1)*AND(AH119&lt;=AH$5)),AH$9*(1-AH$7)^(AH119-1),0)</f>
        <v>0</v>
      </c>
      <c r="AJ119" s="155"/>
      <c r="AK119" s="156">
        <f t="shared" si="9"/>
        <v>0</v>
      </c>
      <c r="AL119" s="116"/>
      <c r="AM119" s="140">
        <f t="shared" si="10"/>
        <v>0</v>
      </c>
      <c r="AN119" s="116"/>
      <c r="AO119" s="140">
        <f t="shared" si="11"/>
        <v>0</v>
      </c>
      <c r="AP119" s="111"/>
    </row>
    <row r="120" spans="1:42" s="112" customFormat="1" ht="18" customHeight="1" x14ac:dyDescent="0.2">
      <c r="A120" s="112">
        <f>RANK($H120,($H$11:$H$223),0)</f>
        <v>39</v>
      </c>
      <c r="B120" s="168"/>
      <c r="D120" s="183">
        <f>LARGE((K120,M120,O120,Q120,S120,U120,W120,Y120,AA120,AE120,AG120),1)</f>
        <v>0</v>
      </c>
      <c r="E120" s="183">
        <f>LARGE((K120,M120,O120,Q120,S120,U120,W120,Y120,AA120,AE120,AG120),2)</f>
        <v>0</v>
      </c>
      <c r="F120" s="183">
        <f>LARGE((K120,M120,O120,Q120,S120,U120,W120,Y120,AA120,AE120,AG120),3)</f>
        <v>0</v>
      </c>
      <c r="G120" s="235"/>
      <c r="H120" s="110">
        <f>SUM(D120:G120)</f>
        <v>0</v>
      </c>
      <c r="I120" s="240"/>
      <c r="J120" s="116"/>
      <c r="K120" s="140">
        <f>IF(((J120&gt;=1)*AND(J120&lt;=J$5)),J$9*(1-J$7)^(J120-1),0)</f>
        <v>0</v>
      </c>
      <c r="L120" s="96"/>
      <c r="M120" s="140">
        <f>IF(((L120&gt;=1)*AND(L120&lt;=L$5)),L$9*(1-L$7)^(L120-1),0)</f>
        <v>0</v>
      </c>
      <c r="N120" s="96"/>
      <c r="O120" s="140">
        <f>IF(((N120&gt;=1)*AND(N120&lt;=N$5)),N$9*(1-N$7)^(N120-1),0)</f>
        <v>0</v>
      </c>
      <c r="P120" s="96"/>
      <c r="Q120" s="140">
        <f>IF(((P120&gt;=1)*AND(P120&lt;=P$5)),P$9*(1-P$7)^(P120-1),0)</f>
        <v>0</v>
      </c>
      <c r="R120" s="116"/>
      <c r="S120" s="140">
        <f>IF(((R120&gt;=1)*AND(R120&lt;=R$5)),R$9*(1-R$7)^(R120-1),0)</f>
        <v>0</v>
      </c>
      <c r="T120" s="116"/>
      <c r="U120" s="140">
        <f>IF(((T120&gt;=1)*AND(T120&lt;=T$5)),T$9*(1-T$7)^(T120-1),0)</f>
        <v>0</v>
      </c>
      <c r="V120" s="116"/>
      <c r="W120" s="140">
        <f>IF(((V120&gt;=1)*AND(V120&lt;=V$5)),V$9*(1-V$7)^(V120-1),0)</f>
        <v>0</v>
      </c>
      <c r="X120" s="116"/>
      <c r="Y120" s="140">
        <f>IF(((X120&gt;=1)*AND(X120&lt;=X$5)),X$9*(1-X$7)^(X120-1),0)</f>
        <v>0</v>
      </c>
      <c r="Z120" s="116"/>
      <c r="AA120" s="140">
        <f>IF(((Z120&gt;=1)*AND(Z120&lt;=Z$5)),Z$9*(1-Z$7)^(Z120-1),0)</f>
        <v>0</v>
      </c>
      <c r="AB120" s="116"/>
      <c r="AC120" s="140">
        <f>IF(((AB120&gt;=1)*AND(AB120&lt;=AB$5)),AB$9*(1-AB$7)^(AB120-1),0)</f>
        <v>0</v>
      </c>
      <c r="AD120" s="116"/>
      <c r="AE120" s="140">
        <f>IF(((AD120&gt;=1)*AND(AD120&lt;=AD$5)),AD$9*(1-AD$7)^(AD120-1),0)</f>
        <v>0</v>
      </c>
      <c r="AF120" s="116"/>
      <c r="AG120" s="140">
        <f>IF(((AF120&gt;=1)*AND(AF120&lt;=AF$5)),AF$9*(1-AF$7)^(AF120-1),0)</f>
        <v>0</v>
      </c>
      <c r="AH120" s="116"/>
      <c r="AI120" s="262">
        <f>IF(((AH120&gt;=1)*AND(AH120&lt;=AH$5)),AH$9*(1-AH$7)^(AH120-1),0)</f>
        <v>0</v>
      </c>
      <c r="AJ120" s="155"/>
      <c r="AK120" s="156">
        <f t="shared" si="9"/>
        <v>0</v>
      </c>
      <c r="AL120" s="116"/>
      <c r="AM120" s="140">
        <f t="shared" si="10"/>
        <v>0</v>
      </c>
      <c r="AN120" s="116"/>
      <c r="AO120" s="140">
        <f t="shared" si="11"/>
        <v>0</v>
      </c>
      <c r="AP120" s="111"/>
    </row>
    <row r="121" spans="1:42" s="112" customFormat="1" ht="18" customHeight="1" x14ac:dyDescent="0.2">
      <c r="A121" s="112">
        <f>RANK($H121,($H$11:$H$223),0)</f>
        <v>39</v>
      </c>
      <c r="B121" s="168"/>
      <c r="D121" s="183">
        <f>LARGE((K121,M121,O121,Q121,S121,U121,W121,Y121,AA121,AE121,AG121),1)</f>
        <v>0</v>
      </c>
      <c r="E121" s="183">
        <f>LARGE((K121,M121,O121,Q121,S121,U121,W121,Y121,AA121,AE121,AG121),2)</f>
        <v>0</v>
      </c>
      <c r="F121" s="183">
        <f>LARGE((K121,M121,O121,Q121,S121,U121,W121,Y121,AA121,AE121,AG121),3)</f>
        <v>0</v>
      </c>
      <c r="G121" s="235"/>
      <c r="H121" s="110">
        <f>SUM(D121:G121)</f>
        <v>0</v>
      </c>
      <c r="I121" s="240"/>
      <c r="J121" s="116"/>
      <c r="K121" s="140">
        <f>IF(((J121&gt;=1)*AND(J121&lt;=J$5)),J$9*(1-J$7)^(J121-1),0)</f>
        <v>0</v>
      </c>
      <c r="L121" s="96"/>
      <c r="M121" s="140">
        <f>IF(((L121&gt;=1)*AND(L121&lt;=L$5)),L$9*(1-L$7)^(L121-1),0)</f>
        <v>0</v>
      </c>
      <c r="N121" s="96"/>
      <c r="O121" s="140">
        <f>IF(((N121&gt;=1)*AND(N121&lt;=N$5)),N$9*(1-N$7)^(N121-1),0)</f>
        <v>0</v>
      </c>
      <c r="P121" s="96"/>
      <c r="Q121" s="140">
        <f>IF(((P121&gt;=1)*AND(P121&lt;=P$5)),P$9*(1-P$7)^(P121-1),0)</f>
        <v>0</v>
      </c>
      <c r="R121" s="116"/>
      <c r="S121" s="140">
        <f>IF(((R121&gt;=1)*AND(R121&lt;=R$5)),R$9*(1-R$7)^(R121-1),0)</f>
        <v>0</v>
      </c>
      <c r="T121" s="116"/>
      <c r="U121" s="140">
        <f>IF(((T121&gt;=1)*AND(T121&lt;=T$5)),T$9*(1-T$7)^(T121-1),0)</f>
        <v>0</v>
      </c>
      <c r="V121" s="116"/>
      <c r="W121" s="140">
        <f>IF(((V121&gt;=1)*AND(V121&lt;=V$5)),V$9*(1-V$7)^(V121-1),0)</f>
        <v>0</v>
      </c>
      <c r="X121" s="116"/>
      <c r="Y121" s="140">
        <f>IF(((X121&gt;=1)*AND(X121&lt;=X$5)),X$9*(1-X$7)^(X121-1),0)</f>
        <v>0</v>
      </c>
      <c r="Z121" s="116"/>
      <c r="AA121" s="140">
        <f>IF(((Z121&gt;=1)*AND(Z121&lt;=Z$5)),Z$9*(1-Z$7)^(Z121-1),0)</f>
        <v>0</v>
      </c>
      <c r="AB121" s="116"/>
      <c r="AC121" s="140">
        <f>IF(((AB121&gt;=1)*AND(AB121&lt;=AB$5)),AB$9*(1-AB$7)^(AB121-1),0)</f>
        <v>0</v>
      </c>
      <c r="AD121" s="116"/>
      <c r="AE121" s="140">
        <f>IF(((AD121&gt;=1)*AND(AD121&lt;=AD$5)),AD$9*(1-AD$7)^(AD121-1),0)</f>
        <v>0</v>
      </c>
      <c r="AF121" s="116"/>
      <c r="AG121" s="140">
        <f>IF(((AF121&gt;=1)*AND(AF121&lt;=AF$5)),AF$9*(1-AF$7)^(AF121-1),0)</f>
        <v>0</v>
      </c>
      <c r="AH121" s="116"/>
      <c r="AI121" s="262">
        <f>IF(((AH121&gt;=1)*AND(AH121&lt;=AH$5)),AH$9*(1-AH$7)^(AH121-1),0)</f>
        <v>0</v>
      </c>
      <c r="AJ121" s="155"/>
      <c r="AK121" s="156">
        <f t="shared" si="9"/>
        <v>0</v>
      </c>
      <c r="AL121" s="116"/>
      <c r="AM121" s="140">
        <f t="shared" si="10"/>
        <v>0</v>
      </c>
      <c r="AN121" s="116"/>
      <c r="AO121" s="140">
        <f t="shared" si="11"/>
        <v>0</v>
      </c>
      <c r="AP121" s="111"/>
    </row>
    <row r="122" spans="1:42" s="112" customFormat="1" ht="18" customHeight="1" x14ac:dyDescent="0.2">
      <c r="A122" s="112">
        <f>RANK($H122,($H$11:$H$223),0)</f>
        <v>39</v>
      </c>
      <c r="B122" s="168"/>
      <c r="D122" s="183">
        <f>LARGE((K122,M122,O122,Q122,S122,U122,W122,Y122,AA122,AE122,AG122),1)</f>
        <v>0</v>
      </c>
      <c r="E122" s="183">
        <f>LARGE((K122,M122,O122,Q122,S122,U122,W122,Y122,AA122,AE122,AG122),2)</f>
        <v>0</v>
      </c>
      <c r="F122" s="183">
        <f>LARGE((K122,M122,O122,Q122,S122,U122,W122,Y122,AA122,AE122,AG122),3)</f>
        <v>0</v>
      </c>
      <c r="G122" s="235"/>
      <c r="H122" s="110">
        <f>SUM(D122:G122)</f>
        <v>0</v>
      </c>
      <c r="I122" s="240"/>
      <c r="J122" s="116"/>
      <c r="K122" s="140">
        <f>IF(((J122&gt;=1)*AND(J122&lt;=J$5)),J$9*(1-J$7)^(J122-1),0)</f>
        <v>0</v>
      </c>
      <c r="L122" s="96"/>
      <c r="M122" s="140">
        <f>IF(((L122&gt;=1)*AND(L122&lt;=L$5)),L$9*(1-L$7)^(L122-1),0)</f>
        <v>0</v>
      </c>
      <c r="N122" s="96"/>
      <c r="O122" s="140">
        <f>IF(((N122&gt;=1)*AND(N122&lt;=N$5)),N$9*(1-N$7)^(N122-1),0)</f>
        <v>0</v>
      </c>
      <c r="P122" s="96"/>
      <c r="Q122" s="140">
        <f>IF(((P122&gt;=1)*AND(P122&lt;=P$5)),P$9*(1-P$7)^(P122-1),0)</f>
        <v>0</v>
      </c>
      <c r="R122" s="116"/>
      <c r="S122" s="140">
        <f>IF(((R122&gt;=1)*AND(R122&lt;=R$5)),R$9*(1-R$7)^(R122-1),0)</f>
        <v>0</v>
      </c>
      <c r="T122" s="116"/>
      <c r="U122" s="140">
        <f>IF(((T122&gt;=1)*AND(T122&lt;=T$5)),T$9*(1-T$7)^(T122-1),0)</f>
        <v>0</v>
      </c>
      <c r="V122" s="116"/>
      <c r="W122" s="140">
        <f>IF(((V122&gt;=1)*AND(V122&lt;=V$5)),V$9*(1-V$7)^(V122-1),0)</f>
        <v>0</v>
      </c>
      <c r="X122" s="116"/>
      <c r="Y122" s="140">
        <f>IF(((X122&gt;=1)*AND(X122&lt;=X$5)),X$9*(1-X$7)^(X122-1),0)</f>
        <v>0</v>
      </c>
      <c r="Z122" s="116"/>
      <c r="AA122" s="140">
        <f>IF(((Z122&gt;=1)*AND(Z122&lt;=Z$5)),Z$9*(1-Z$7)^(Z122-1),0)</f>
        <v>0</v>
      </c>
      <c r="AB122" s="116"/>
      <c r="AC122" s="140">
        <f>IF(((AB122&gt;=1)*AND(AB122&lt;=AB$5)),AB$9*(1-AB$7)^(AB122-1),0)</f>
        <v>0</v>
      </c>
      <c r="AD122" s="116"/>
      <c r="AE122" s="140">
        <f>IF(((AD122&gt;=1)*AND(AD122&lt;=AD$5)),AD$9*(1-AD$7)^(AD122-1),0)</f>
        <v>0</v>
      </c>
      <c r="AF122" s="116"/>
      <c r="AG122" s="140">
        <f>IF(((AF122&gt;=1)*AND(AF122&lt;=AF$5)),AF$9*(1-AF$7)^(AF122-1),0)</f>
        <v>0</v>
      </c>
      <c r="AH122" s="116"/>
      <c r="AI122" s="262">
        <f>IF(((AH122&gt;=1)*AND(AH122&lt;=AH$5)),AH$9*(1-AH$7)^(AH122-1),0)</f>
        <v>0</v>
      </c>
      <c r="AJ122" s="155"/>
      <c r="AK122" s="156">
        <f t="shared" si="9"/>
        <v>0</v>
      </c>
      <c r="AL122" s="116"/>
      <c r="AM122" s="140">
        <f t="shared" si="10"/>
        <v>0</v>
      </c>
      <c r="AN122" s="116"/>
      <c r="AO122" s="140">
        <f t="shared" si="11"/>
        <v>0</v>
      </c>
      <c r="AP122" s="111"/>
    </row>
    <row r="123" spans="1:42" s="112" customFormat="1" ht="18" customHeight="1" x14ac:dyDescent="0.2">
      <c r="A123" s="112">
        <f>RANK($H123,($H$11:$H$223),0)</f>
        <v>39</v>
      </c>
      <c r="B123" s="168"/>
      <c r="D123" s="183">
        <f>LARGE((K123,M123,O123,Q123,S123,U123,W123,Y123,AA123,AE123,AG123),1)</f>
        <v>0</v>
      </c>
      <c r="E123" s="183">
        <f>LARGE((K123,M123,O123,Q123,S123,U123,W123,Y123,AA123,AE123,AG123),2)</f>
        <v>0</v>
      </c>
      <c r="F123" s="183">
        <f>LARGE((K123,M123,O123,Q123,S123,U123,W123,Y123,AA123,AE123,AG123),3)</f>
        <v>0</v>
      </c>
      <c r="G123" s="235"/>
      <c r="H123" s="110">
        <f>SUM(D123:G123)</f>
        <v>0</v>
      </c>
      <c r="I123" s="240"/>
      <c r="J123" s="116"/>
      <c r="K123" s="140">
        <f>IF(((J123&gt;=1)*AND(J123&lt;=J$5)),J$9*(1-J$7)^(J123-1),0)</f>
        <v>0</v>
      </c>
      <c r="L123" s="96"/>
      <c r="M123" s="140">
        <f>IF(((L123&gt;=1)*AND(L123&lt;=L$5)),L$9*(1-L$7)^(L123-1),0)</f>
        <v>0</v>
      </c>
      <c r="N123" s="96"/>
      <c r="O123" s="140">
        <f>IF(((N123&gt;=1)*AND(N123&lt;=N$5)),N$9*(1-N$7)^(N123-1),0)</f>
        <v>0</v>
      </c>
      <c r="P123" s="96"/>
      <c r="Q123" s="140">
        <f>IF(((P123&gt;=1)*AND(P123&lt;=P$5)),P$9*(1-P$7)^(P123-1),0)</f>
        <v>0</v>
      </c>
      <c r="R123" s="116"/>
      <c r="S123" s="140">
        <f>IF(((R123&gt;=1)*AND(R123&lt;=R$5)),R$9*(1-R$7)^(R123-1),0)</f>
        <v>0</v>
      </c>
      <c r="T123" s="116"/>
      <c r="U123" s="140">
        <f>IF(((T123&gt;=1)*AND(T123&lt;=T$5)),T$9*(1-T$7)^(T123-1),0)</f>
        <v>0</v>
      </c>
      <c r="V123" s="116"/>
      <c r="W123" s="140">
        <f>IF(((V123&gt;=1)*AND(V123&lt;=V$5)),V$9*(1-V$7)^(V123-1),0)</f>
        <v>0</v>
      </c>
      <c r="X123" s="116"/>
      <c r="Y123" s="140">
        <f>IF(((X123&gt;=1)*AND(X123&lt;=X$5)),X$9*(1-X$7)^(X123-1),0)</f>
        <v>0</v>
      </c>
      <c r="Z123" s="116"/>
      <c r="AA123" s="140">
        <f>IF(((Z123&gt;=1)*AND(Z123&lt;=Z$5)),Z$9*(1-Z$7)^(Z123-1),0)</f>
        <v>0</v>
      </c>
      <c r="AB123" s="116"/>
      <c r="AC123" s="140">
        <f>IF(((AB123&gt;=1)*AND(AB123&lt;=AB$5)),AB$9*(1-AB$7)^(AB123-1),0)</f>
        <v>0</v>
      </c>
      <c r="AD123" s="116"/>
      <c r="AE123" s="140">
        <f>IF(((AD123&gt;=1)*AND(AD123&lt;=AD$5)),AD$9*(1-AD$7)^(AD123-1),0)</f>
        <v>0</v>
      </c>
      <c r="AF123" s="116">
        <v>68</v>
      </c>
      <c r="AG123" s="140">
        <f>IF(((AF123&gt;=1)*AND(AF123&lt;=AF$5)),AF$9*(1-AF$7)^(AF123-1),0)</f>
        <v>0</v>
      </c>
      <c r="AH123" s="116"/>
      <c r="AI123" s="262">
        <f>IF(((AH123&gt;=1)*AND(AH123&lt;=AH$5)),AH$9*(1-AH$7)^(AH123-1),0)</f>
        <v>0</v>
      </c>
      <c r="AJ123" s="155"/>
      <c r="AK123" s="156">
        <f t="shared" si="9"/>
        <v>0</v>
      </c>
      <c r="AL123" s="116"/>
      <c r="AM123" s="140">
        <f t="shared" si="10"/>
        <v>0</v>
      </c>
      <c r="AN123" s="116"/>
      <c r="AO123" s="140">
        <f t="shared" si="11"/>
        <v>0</v>
      </c>
      <c r="AP123" s="111"/>
    </row>
    <row r="124" spans="1:42" s="112" customFormat="1" ht="18" customHeight="1" x14ac:dyDescent="0.15">
      <c r="A124" s="112">
        <f>RANK($H124,($H$11:$H$223),0)</f>
        <v>39</v>
      </c>
      <c r="B124" s="168"/>
      <c r="D124" s="183">
        <f>LARGE((K124,M124,O124,Q124,S124,U124,W124,Y124,AA124,AE124,AG124),1)</f>
        <v>0</v>
      </c>
      <c r="E124" s="183">
        <f>LARGE((K124,M124,O124,Q124,S124,U124,W124,Y124,AA124,AE124,AG124),2)</f>
        <v>0</v>
      </c>
      <c r="F124" s="183">
        <f>LARGE((K124,M124,O124,Q124,S124,U124,W124,Y124,AA124,AE124,AG124),3)</f>
        <v>0</v>
      </c>
      <c r="G124" s="235"/>
      <c r="H124" s="110">
        <f>SUM(D124:G124)</f>
        <v>0</v>
      </c>
      <c r="I124" s="240"/>
      <c r="J124" s="116"/>
      <c r="K124" s="140">
        <f>IF(((J124&gt;=1)*AND(J124&lt;=J$5)),J$9*(1-J$7)^(J124-1),0)</f>
        <v>0</v>
      </c>
      <c r="L124" s="96"/>
      <c r="M124" s="140">
        <f>IF(((L124&gt;=1)*AND(L124&lt;=L$5)),L$9*(1-L$7)^(L124-1),0)</f>
        <v>0</v>
      </c>
      <c r="N124" s="96"/>
      <c r="O124" s="140">
        <f>IF(((N124&gt;=1)*AND(N124&lt;=N$5)),N$9*(1-N$7)^(N124-1),0)</f>
        <v>0</v>
      </c>
      <c r="P124" s="96"/>
      <c r="Q124" s="140">
        <f>IF(((P124&gt;=1)*AND(P124&lt;=P$5)),P$9*(1-P$7)^(P124-1),0)</f>
        <v>0</v>
      </c>
      <c r="R124" s="116"/>
      <c r="S124" s="140">
        <f>IF(((R124&gt;=1)*AND(R124&lt;=R$5)),R$9*(1-R$7)^(R124-1),0)</f>
        <v>0</v>
      </c>
      <c r="T124" s="116"/>
      <c r="U124" s="140">
        <f>IF(((T124&gt;=1)*AND(T124&lt;=T$5)),T$9*(1-T$7)^(T124-1),0)</f>
        <v>0</v>
      </c>
      <c r="V124" s="116"/>
      <c r="W124" s="140">
        <f>IF(((V124&gt;=1)*AND(V124&lt;=V$5)),V$9*(1-V$7)^(V124-1),0)</f>
        <v>0</v>
      </c>
      <c r="X124" s="116"/>
      <c r="Y124" s="140">
        <f>IF(((X124&gt;=1)*AND(X124&lt;=X$5)),X$9*(1-X$7)^(X124-1),0)</f>
        <v>0</v>
      </c>
      <c r="Z124" s="116"/>
      <c r="AA124" s="140">
        <f>IF(((Z124&gt;=1)*AND(Z124&lt;=Z$5)),Z$9*(1-Z$7)^(Z124-1),0)</f>
        <v>0</v>
      </c>
      <c r="AB124" s="116"/>
      <c r="AC124" s="140">
        <f>IF(((AB124&gt;=1)*AND(AB124&lt;=AB$5)),AB$9*(1-AB$7)^(AB124-1),0)</f>
        <v>0</v>
      </c>
      <c r="AD124" s="116"/>
      <c r="AE124" s="140">
        <f>IF(((AD124&gt;=1)*AND(AD124&lt;=AD$5)),AD$9*(1-AD$7)^(AD124-1),0)</f>
        <v>0</v>
      </c>
      <c r="AF124" s="116"/>
      <c r="AG124" s="140">
        <f>IF(((AF124&gt;=1)*AND(AF124&lt;=AF$5)),AF$9*(1-AF$7)^(AF124-1),0)</f>
        <v>0</v>
      </c>
      <c r="AH124" s="116"/>
      <c r="AI124" s="262">
        <f>IF(((AH124&gt;=1)*AND(AH124&lt;=AH$5)),AH$9*(1-AH$7)^(AH124-1),0)</f>
        <v>0</v>
      </c>
      <c r="AJ124" s="155"/>
      <c r="AK124" s="156">
        <f t="shared" si="9"/>
        <v>0</v>
      </c>
      <c r="AL124" s="116"/>
      <c r="AM124" s="140">
        <f t="shared" si="10"/>
        <v>0</v>
      </c>
      <c r="AN124" s="116"/>
      <c r="AO124" s="140">
        <f t="shared" si="11"/>
        <v>0</v>
      </c>
      <c r="AP124" s="164"/>
    </row>
    <row r="125" spans="1:42" s="112" customFormat="1" ht="18" customHeight="1" x14ac:dyDescent="0.15">
      <c r="A125" s="112">
        <f>RANK($H125,($H$11:$H$223),0)</f>
        <v>39</v>
      </c>
      <c r="B125" s="168"/>
      <c r="D125" s="183">
        <f>LARGE((K125,M125,O125,Q125,S125,U125,W125,Y125,AA125,AE125,AG125),1)</f>
        <v>0</v>
      </c>
      <c r="E125" s="183">
        <f>LARGE((K125,M125,O125,Q125,S125,U125,W125,Y125,AA125,AE125,AG125),2)</f>
        <v>0</v>
      </c>
      <c r="F125" s="183">
        <f>LARGE((K125,M125,O125,Q125,S125,U125,W125,Y125,AA125,AE125,AG125),3)</f>
        <v>0</v>
      </c>
      <c r="G125" s="235"/>
      <c r="H125" s="110">
        <f>SUM(D125:G125)</f>
        <v>0</v>
      </c>
      <c r="I125" s="240"/>
      <c r="J125" s="116"/>
      <c r="K125" s="140">
        <f>IF(((J125&gt;=1)*AND(J125&lt;=J$5)),J$9*(1-J$7)^(J125-1),0)</f>
        <v>0</v>
      </c>
      <c r="L125" s="96"/>
      <c r="M125" s="140">
        <f>IF(((L125&gt;=1)*AND(L125&lt;=L$5)),L$9*(1-L$7)^(L125-1),0)</f>
        <v>0</v>
      </c>
      <c r="N125" s="96"/>
      <c r="O125" s="140">
        <f>IF(((N125&gt;=1)*AND(N125&lt;=N$5)),N$9*(1-N$7)^(N125-1),0)</f>
        <v>0</v>
      </c>
      <c r="P125" s="96"/>
      <c r="Q125" s="140">
        <f>IF(((P125&gt;=1)*AND(P125&lt;=P$5)),P$9*(1-P$7)^(P125-1),0)</f>
        <v>0</v>
      </c>
      <c r="R125" s="116"/>
      <c r="S125" s="140">
        <f>IF(((R125&gt;=1)*AND(R125&lt;=R$5)),R$9*(1-R$7)^(R125-1),0)</f>
        <v>0</v>
      </c>
      <c r="T125" s="116"/>
      <c r="U125" s="140">
        <f>IF(((T125&gt;=1)*AND(T125&lt;=T$5)),T$9*(1-T$7)^(T125-1),0)</f>
        <v>0</v>
      </c>
      <c r="V125" s="116"/>
      <c r="W125" s="140">
        <f>IF(((V125&gt;=1)*AND(V125&lt;=V$5)),V$9*(1-V$7)^(V125-1),0)</f>
        <v>0</v>
      </c>
      <c r="X125" s="116"/>
      <c r="Y125" s="140">
        <f>IF(((X125&gt;=1)*AND(X125&lt;=X$5)),X$9*(1-X$7)^(X125-1),0)</f>
        <v>0</v>
      </c>
      <c r="Z125" s="116"/>
      <c r="AA125" s="140">
        <f>IF(((Z125&gt;=1)*AND(Z125&lt;=Z$5)),Z$9*(1-Z$7)^(Z125-1),0)</f>
        <v>0</v>
      </c>
      <c r="AB125" s="116"/>
      <c r="AC125" s="140">
        <f>IF(((AB125&gt;=1)*AND(AB125&lt;=AB$5)),AB$9*(1-AB$7)^(AB125-1),0)</f>
        <v>0</v>
      </c>
      <c r="AD125" s="116"/>
      <c r="AE125" s="140">
        <f>IF(((AD125&gt;=1)*AND(AD125&lt;=AD$5)),AD$9*(1-AD$7)^(AD125-1),0)</f>
        <v>0</v>
      </c>
      <c r="AF125" s="116"/>
      <c r="AG125" s="140">
        <f>IF(((AF125&gt;=1)*AND(AF125&lt;=AF$5)),AF$9*(1-AF$7)^(AF125-1),0)</f>
        <v>0</v>
      </c>
      <c r="AH125" s="116"/>
      <c r="AI125" s="262">
        <f>IF(((AH125&gt;=1)*AND(AH125&lt;=AH$5)),AH$9*(1-AH$7)^(AH125-1),0)</f>
        <v>0</v>
      </c>
      <c r="AJ125" s="155"/>
      <c r="AK125" s="156">
        <f t="shared" si="9"/>
        <v>0</v>
      </c>
      <c r="AL125" s="116"/>
      <c r="AM125" s="140">
        <f t="shared" si="10"/>
        <v>0</v>
      </c>
      <c r="AN125" s="116"/>
      <c r="AO125" s="140">
        <f t="shared" si="11"/>
        <v>0</v>
      </c>
      <c r="AP125" s="154"/>
    </row>
    <row r="126" spans="1:42" s="112" customFormat="1" ht="18" customHeight="1" x14ac:dyDescent="0.15">
      <c r="A126" s="112">
        <f>RANK($H126,($H$11:$H$223),0)</f>
        <v>39</v>
      </c>
      <c r="B126" s="168"/>
      <c r="D126" s="183">
        <f>LARGE((K126,M126,O126,Q126,S126,U126,W126,Y126,AA126,AE126,AG126),1)</f>
        <v>0</v>
      </c>
      <c r="E126" s="183">
        <f>LARGE((K126,M126,O126,Q126,S126,U126,W126,Y126,AA126,AE126,AG126),2)</f>
        <v>0</v>
      </c>
      <c r="F126" s="183">
        <f>LARGE((K126,M126,O126,Q126,S126,U126,W126,Y126,AA126,AE126,AG126),3)</f>
        <v>0</v>
      </c>
      <c r="G126" s="235"/>
      <c r="H126" s="110">
        <f>SUM(D126:G126)</f>
        <v>0</v>
      </c>
      <c r="I126" s="240"/>
      <c r="J126" s="116"/>
      <c r="K126" s="140">
        <f>IF(((J126&gt;=1)*AND(J126&lt;=J$5)),J$9*(1-J$7)^(J126-1),0)</f>
        <v>0</v>
      </c>
      <c r="L126" s="96"/>
      <c r="M126" s="140">
        <f>IF(((L126&gt;=1)*AND(L126&lt;=L$5)),L$9*(1-L$7)^(L126-1),0)</f>
        <v>0</v>
      </c>
      <c r="N126" s="96"/>
      <c r="O126" s="140">
        <f>IF(((N126&gt;=1)*AND(N126&lt;=N$5)),N$9*(1-N$7)^(N126-1),0)</f>
        <v>0</v>
      </c>
      <c r="P126" s="96"/>
      <c r="Q126" s="140">
        <f>IF(((P126&gt;=1)*AND(P126&lt;=P$5)),P$9*(1-P$7)^(P126-1),0)</f>
        <v>0</v>
      </c>
      <c r="R126" s="116"/>
      <c r="S126" s="140">
        <f>IF(((R126&gt;=1)*AND(R126&lt;=R$5)),R$9*(1-R$7)^(R126-1),0)</f>
        <v>0</v>
      </c>
      <c r="T126" s="116"/>
      <c r="U126" s="140">
        <f>IF(((T126&gt;=1)*AND(T126&lt;=T$5)),T$9*(1-T$7)^(T126-1),0)</f>
        <v>0</v>
      </c>
      <c r="V126" s="116"/>
      <c r="W126" s="140">
        <f>IF(((V126&gt;=1)*AND(V126&lt;=V$5)),V$9*(1-V$7)^(V126-1),0)</f>
        <v>0</v>
      </c>
      <c r="X126" s="116"/>
      <c r="Y126" s="140">
        <f>IF(((X126&gt;=1)*AND(X126&lt;=X$5)),X$9*(1-X$7)^(X126-1),0)</f>
        <v>0</v>
      </c>
      <c r="Z126" s="116"/>
      <c r="AA126" s="140">
        <f>IF(((Z126&gt;=1)*AND(Z126&lt;=Z$5)),Z$9*(1-Z$7)^(Z126-1),0)</f>
        <v>0</v>
      </c>
      <c r="AB126" s="116"/>
      <c r="AC126" s="140">
        <f>IF(((AB126&gt;=1)*AND(AB126&lt;=AB$5)),AB$9*(1-AB$7)^(AB126-1),0)</f>
        <v>0</v>
      </c>
      <c r="AD126" s="116"/>
      <c r="AE126" s="140">
        <f>IF(((AD126&gt;=1)*AND(AD126&lt;=AD$5)),AD$9*(1-AD$7)^(AD126-1),0)</f>
        <v>0</v>
      </c>
      <c r="AF126" s="116"/>
      <c r="AG126" s="140">
        <f>IF(((AF126&gt;=1)*AND(AF126&lt;=AF$5)),AF$9*(1-AF$7)^(AF126-1),0)</f>
        <v>0</v>
      </c>
      <c r="AH126" s="116"/>
      <c r="AI126" s="262">
        <f>IF(((AH126&gt;=1)*AND(AH126&lt;=AH$5)),AH$9*(1-AH$7)^(AH126-1),0)</f>
        <v>0</v>
      </c>
      <c r="AJ126" s="155"/>
      <c r="AK126" s="156">
        <f t="shared" si="9"/>
        <v>0</v>
      </c>
      <c r="AL126" s="116"/>
      <c r="AM126" s="140">
        <f t="shared" si="10"/>
        <v>0</v>
      </c>
      <c r="AN126" s="116"/>
      <c r="AO126" s="140">
        <f t="shared" si="11"/>
        <v>0</v>
      </c>
      <c r="AP126" s="154"/>
    </row>
    <row r="127" spans="1:42" s="112" customFormat="1" ht="18" customHeight="1" x14ac:dyDescent="0.2">
      <c r="A127" s="112">
        <f>RANK($H127,($H$11:$H$223),0)</f>
        <v>39</v>
      </c>
      <c r="B127" s="168"/>
      <c r="D127" s="183">
        <f>LARGE((K127,M127,O127,Q127,S127,U127,W127,Y127,AA127,AE127,AG127),1)</f>
        <v>0</v>
      </c>
      <c r="E127" s="183">
        <f>LARGE((K127,M127,O127,Q127,S127,U127,W127,Y127,AA127,AE127,AG127),2)</f>
        <v>0</v>
      </c>
      <c r="F127" s="183">
        <f>LARGE((K127,M127,O127,Q127,S127,U127,W127,Y127,AA127,AE127,AG127),3)</f>
        <v>0</v>
      </c>
      <c r="G127" s="235"/>
      <c r="H127" s="110">
        <f>SUM(D127:G127)</f>
        <v>0</v>
      </c>
      <c r="I127" s="240"/>
      <c r="J127" s="116"/>
      <c r="K127" s="140">
        <f>IF(((J127&gt;=1)*AND(J127&lt;=J$5)),J$9*(1-J$7)^(J127-1),0)</f>
        <v>0</v>
      </c>
      <c r="L127" s="96"/>
      <c r="M127" s="140">
        <f>IF(((L127&gt;=1)*AND(L127&lt;=L$5)),L$9*(1-L$7)^(L127-1),0)</f>
        <v>0</v>
      </c>
      <c r="N127" s="96"/>
      <c r="O127" s="140">
        <f>IF(((N127&gt;=1)*AND(N127&lt;=N$5)),N$9*(1-N$7)^(N127-1),0)</f>
        <v>0</v>
      </c>
      <c r="P127" s="96"/>
      <c r="Q127" s="140">
        <f>IF(((P127&gt;=1)*AND(P127&lt;=P$5)),P$9*(1-P$7)^(P127-1),0)</f>
        <v>0</v>
      </c>
      <c r="R127" s="116"/>
      <c r="S127" s="140">
        <f>IF(((R127&gt;=1)*AND(R127&lt;=R$5)),R$9*(1-R$7)^(R127-1),0)</f>
        <v>0</v>
      </c>
      <c r="T127" s="116"/>
      <c r="U127" s="140">
        <f>IF(((T127&gt;=1)*AND(T127&lt;=T$5)),T$9*(1-T$7)^(T127-1),0)</f>
        <v>0</v>
      </c>
      <c r="V127" s="116"/>
      <c r="W127" s="140">
        <f>IF(((V127&gt;=1)*AND(V127&lt;=V$5)),V$9*(1-V$7)^(V127-1),0)</f>
        <v>0</v>
      </c>
      <c r="X127" s="116"/>
      <c r="Y127" s="140">
        <f>IF(((X127&gt;=1)*AND(X127&lt;=X$5)),X$9*(1-X$7)^(X127-1),0)</f>
        <v>0</v>
      </c>
      <c r="Z127" s="116"/>
      <c r="AA127" s="140">
        <f>IF(((Z127&gt;=1)*AND(Z127&lt;=Z$5)),Z$9*(1-Z$7)^(Z127-1),0)</f>
        <v>0</v>
      </c>
      <c r="AB127" s="116"/>
      <c r="AC127" s="140">
        <f>IF(((AB127&gt;=1)*AND(AB127&lt;=AB$5)),AB$9*(1-AB$7)^(AB127-1),0)</f>
        <v>0</v>
      </c>
      <c r="AD127" s="116"/>
      <c r="AE127" s="140">
        <f>IF(((AD127&gt;=1)*AND(AD127&lt;=AD$5)),AD$9*(1-AD$7)^(AD127-1),0)</f>
        <v>0</v>
      </c>
      <c r="AF127" s="116"/>
      <c r="AG127" s="140">
        <f>IF(((AF127&gt;=1)*AND(AF127&lt;=AF$5)),AF$9*(1-AF$7)^(AF127-1),0)</f>
        <v>0</v>
      </c>
      <c r="AH127" s="116"/>
      <c r="AI127" s="262">
        <f>IF(((AH127&gt;=1)*AND(AH127&lt;=AH$5)),AH$9*(1-AH$7)^(AH127-1),0)</f>
        <v>0</v>
      </c>
      <c r="AJ127" s="155"/>
      <c r="AK127" s="156">
        <f t="shared" si="9"/>
        <v>0</v>
      </c>
      <c r="AL127" s="116"/>
      <c r="AM127" s="140">
        <f t="shared" si="10"/>
        <v>0</v>
      </c>
      <c r="AN127" s="116"/>
      <c r="AO127" s="140">
        <f t="shared" si="11"/>
        <v>0</v>
      </c>
      <c r="AP127" s="111"/>
    </row>
    <row r="128" spans="1:42" s="112" customFormat="1" ht="18" customHeight="1" x14ac:dyDescent="0.2">
      <c r="A128" s="112">
        <f>RANK($H128,($H$11:$H$223),0)</f>
        <v>39</v>
      </c>
      <c r="B128" s="168"/>
      <c r="D128" s="183">
        <f>LARGE((K128,M128,O128,Q128,S128,U128,W128,Y128,AA128,AE128,AG128),1)</f>
        <v>0</v>
      </c>
      <c r="E128" s="183">
        <f>LARGE((K128,M128,O128,Q128,S128,U128,W128,Y128,AA128,AE128,AG128),2)</f>
        <v>0</v>
      </c>
      <c r="F128" s="183">
        <f>LARGE((K128,M128,O128,Q128,S128,U128,W128,Y128,AA128,AE128,AG128),3)</f>
        <v>0</v>
      </c>
      <c r="G128" s="235"/>
      <c r="H128" s="110">
        <f>SUM(D128:G128)</f>
        <v>0</v>
      </c>
      <c r="I128" s="240"/>
      <c r="J128" s="116"/>
      <c r="K128" s="140">
        <f>IF(((J128&gt;=1)*AND(J128&lt;=J$5)),J$9*(1-J$7)^(J128-1),0)</f>
        <v>0</v>
      </c>
      <c r="L128" s="96"/>
      <c r="M128" s="140">
        <f>IF(((L128&gt;=1)*AND(L128&lt;=L$5)),L$9*(1-L$7)^(L128-1),0)</f>
        <v>0</v>
      </c>
      <c r="N128" s="96"/>
      <c r="O128" s="140">
        <f>IF(((N128&gt;=1)*AND(N128&lt;=N$5)),N$9*(1-N$7)^(N128-1),0)</f>
        <v>0</v>
      </c>
      <c r="P128" s="96"/>
      <c r="Q128" s="140">
        <f>IF(((P128&gt;=1)*AND(P128&lt;=P$5)),P$9*(1-P$7)^(P128-1),0)</f>
        <v>0</v>
      </c>
      <c r="R128" s="116"/>
      <c r="S128" s="140">
        <f>IF(((R128&gt;=1)*AND(R128&lt;=R$5)),R$9*(1-R$7)^(R128-1),0)</f>
        <v>0</v>
      </c>
      <c r="T128" s="116"/>
      <c r="U128" s="140">
        <f>IF(((T128&gt;=1)*AND(T128&lt;=T$5)),T$9*(1-T$7)^(T128-1),0)</f>
        <v>0</v>
      </c>
      <c r="V128" s="116"/>
      <c r="W128" s="140">
        <f>IF(((V128&gt;=1)*AND(V128&lt;=V$5)),V$9*(1-V$7)^(V128-1),0)</f>
        <v>0</v>
      </c>
      <c r="X128" s="116"/>
      <c r="Y128" s="140">
        <f>IF(((X128&gt;=1)*AND(X128&lt;=X$5)),X$9*(1-X$7)^(X128-1),0)</f>
        <v>0</v>
      </c>
      <c r="Z128" s="116"/>
      <c r="AA128" s="140">
        <f>IF(((Z128&gt;=1)*AND(Z128&lt;=Z$5)),Z$9*(1-Z$7)^(Z128-1),0)</f>
        <v>0</v>
      </c>
      <c r="AB128" s="116"/>
      <c r="AC128" s="140">
        <f>IF(((AB128&gt;=1)*AND(AB128&lt;=AB$5)),AB$9*(1-AB$7)^(AB128-1),0)</f>
        <v>0</v>
      </c>
      <c r="AD128" s="116"/>
      <c r="AE128" s="140">
        <f>IF(((AD128&gt;=1)*AND(AD128&lt;=AD$5)),AD$9*(1-AD$7)^(AD128-1),0)</f>
        <v>0</v>
      </c>
      <c r="AF128" s="116"/>
      <c r="AG128" s="140">
        <f>IF(((AF128&gt;=1)*AND(AF128&lt;=AF$5)),AF$9*(1-AF$7)^(AF128-1),0)</f>
        <v>0</v>
      </c>
      <c r="AH128" s="116"/>
      <c r="AI128" s="262">
        <f>IF(((AH128&gt;=1)*AND(AH128&lt;=AH$5)),AH$9*(1-AH$7)^(AH128-1),0)</f>
        <v>0</v>
      </c>
      <c r="AJ128" s="155"/>
      <c r="AK128" s="156">
        <f t="shared" si="9"/>
        <v>0</v>
      </c>
      <c r="AL128" s="116"/>
      <c r="AM128" s="140">
        <f t="shared" si="10"/>
        <v>0</v>
      </c>
      <c r="AN128" s="116"/>
      <c r="AO128" s="140">
        <f t="shared" si="11"/>
        <v>0</v>
      </c>
      <c r="AP128" s="111"/>
    </row>
    <row r="129" spans="1:42" s="112" customFormat="1" ht="18" customHeight="1" x14ac:dyDescent="0.2">
      <c r="A129" s="112">
        <f>RANK($H129,($H$11:$H$223),0)</f>
        <v>39</v>
      </c>
      <c r="B129" s="168"/>
      <c r="D129" s="183">
        <f>LARGE((K129,M129,O129,Q129,S129,U129,W129,Y129,AA129,AE129,AG129),1)</f>
        <v>0</v>
      </c>
      <c r="E129" s="183">
        <f>LARGE((K129,M129,O129,Q129,S129,U129,W129,Y129,AA129,AE129,AG129),2)</f>
        <v>0</v>
      </c>
      <c r="F129" s="183">
        <f>LARGE((K129,M129,O129,Q129,S129,U129,W129,Y129,AA129,AE129,AG129),3)</f>
        <v>0</v>
      </c>
      <c r="G129" s="235"/>
      <c r="H129" s="110">
        <f>SUM(D129:G129)</f>
        <v>0</v>
      </c>
      <c r="I129" s="240"/>
      <c r="J129" s="116"/>
      <c r="K129" s="140">
        <f>IF(((J129&gt;=1)*AND(J129&lt;=J$5)),J$9*(1-J$7)^(J129-1),0)</f>
        <v>0</v>
      </c>
      <c r="L129" s="96"/>
      <c r="M129" s="140">
        <f>IF(((L129&gt;=1)*AND(L129&lt;=L$5)),L$9*(1-L$7)^(L129-1),0)</f>
        <v>0</v>
      </c>
      <c r="N129" s="96"/>
      <c r="O129" s="140">
        <f>IF(((N129&gt;=1)*AND(N129&lt;=N$5)),N$9*(1-N$7)^(N129-1),0)</f>
        <v>0</v>
      </c>
      <c r="P129" s="96"/>
      <c r="Q129" s="140">
        <f>IF(((P129&gt;=1)*AND(P129&lt;=P$5)),P$9*(1-P$7)^(P129-1),0)</f>
        <v>0</v>
      </c>
      <c r="R129" s="116"/>
      <c r="S129" s="140">
        <f>IF(((R129&gt;=1)*AND(R129&lt;=R$5)),R$9*(1-R$7)^(R129-1),0)</f>
        <v>0</v>
      </c>
      <c r="T129" s="116"/>
      <c r="U129" s="140">
        <f>IF(((T129&gt;=1)*AND(T129&lt;=T$5)),T$9*(1-T$7)^(T129-1),0)</f>
        <v>0</v>
      </c>
      <c r="V129" s="116"/>
      <c r="W129" s="140">
        <f>IF(((V129&gt;=1)*AND(V129&lt;=V$5)),V$9*(1-V$7)^(V129-1),0)</f>
        <v>0</v>
      </c>
      <c r="X129" s="116"/>
      <c r="Y129" s="140">
        <f>IF(((X129&gt;=1)*AND(X129&lt;=X$5)),X$9*(1-X$7)^(X129-1),0)</f>
        <v>0</v>
      </c>
      <c r="Z129" s="116"/>
      <c r="AA129" s="140">
        <f>IF(((Z129&gt;=1)*AND(Z129&lt;=Z$5)),Z$9*(1-Z$7)^(Z129-1),0)</f>
        <v>0</v>
      </c>
      <c r="AB129" s="116"/>
      <c r="AC129" s="140">
        <f>IF(((AB129&gt;=1)*AND(AB129&lt;=AB$5)),AB$9*(1-AB$7)^(AB129-1),0)</f>
        <v>0</v>
      </c>
      <c r="AD129" s="116"/>
      <c r="AE129" s="140">
        <f>IF(((AD129&gt;=1)*AND(AD129&lt;=AD$5)),AD$9*(1-AD$7)^(AD129-1),0)</f>
        <v>0</v>
      </c>
      <c r="AF129" s="116"/>
      <c r="AG129" s="140">
        <f>IF(((AF129&gt;=1)*AND(AF129&lt;=AF$5)),AF$9*(1-AF$7)^(AF129-1),0)</f>
        <v>0</v>
      </c>
      <c r="AH129" s="116"/>
      <c r="AI129" s="262">
        <f>IF(((AH129&gt;=1)*AND(AH129&lt;=AH$5)),AH$9*(1-AH$7)^(AH129-1),0)</f>
        <v>0</v>
      </c>
      <c r="AJ129" s="155"/>
      <c r="AK129" s="156">
        <f t="shared" si="9"/>
        <v>0</v>
      </c>
      <c r="AL129" s="116"/>
      <c r="AM129" s="140">
        <f t="shared" si="10"/>
        <v>0</v>
      </c>
      <c r="AN129" s="116"/>
      <c r="AO129" s="140">
        <f t="shared" si="11"/>
        <v>0</v>
      </c>
      <c r="AP129" s="111"/>
    </row>
    <row r="130" spans="1:42" s="112" customFormat="1" ht="18" customHeight="1" x14ac:dyDescent="0.2">
      <c r="A130" s="112">
        <f>RANK($H130,($H$11:$H$223),0)</f>
        <v>39</v>
      </c>
      <c r="B130" s="168"/>
      <c r="D130" s="183">
        <f>LARGE((K130,M130,O130,Q130,S130,U130,W130,Y130,AA130,AE130,AG130),1)</f>
        <v>0</v>
      </c>
      <c r="E130" s="183">
        <f>LARGE((K130,M130,O130,Q130,S130,U130,W130,Y130,AA130,AE130,AG130),2)</f>
        <v>0</v>
      </c>
      <c r="F130" s="183">
        <f>LARGE((K130,M130,O130,Q130,S130,U130,W130,Y130,AA130,AE130,AG130),3)</f>
        <v>0</v>
      </c>
      <c r="G130" s="235"/>
      <c r="H130" s="110">
        <f>SUM(D130:G130)</f>
        <v>0</v>
      </c>
      <c r="I130" s="240"/>
      <c r="J130" s="116"/>
      <c r="K130" s="140">
        <f>IF(((J130&gt;=1)*AND(J130&lt;=J$5)),J$9*(1-J$7)^(J130-1),0)</f>
        <v>0</v>
      </c>
      <c r="L130" s="96"/>
      <c r="M130" s="140">
        <f>IF(((L130&gt;=1)*AND(L130&lt;=L$5)),L$9*(1-L$7)^(L130-1),0)</f>
        <v>0</v>
      </c>
      <c r="N130" s="96"/>
      <c r="O130" s="140">
        <f>IF(((N130&gt;=1)*AND(N130&lt;=N$5)),N$9*(1-N$7)^(N130-1),0)</f>
        <v>0</v>
      </c>
      <c r="P130" s="96"/>
      <c r="Q130" s="140">
        <f>IF(((P130&gt;=1)*AND(P130&lt;=P$5)),P$9*(1-P$7)^(P130-1),0)</f>
        <v>0</v>
      </c>
      <c r="R130" s="116"/>
      <c r="S130" s="140">
        <f>IF(((R130&gt;=1)*AND(R130&lt;=R$5)),R$9*(1-R$7)^(R130-1),0)</f>
        <v>0</v>
      </c>
      <c r="T130" s="116"/>
      <c r="U130" s="140">
        <f>IF(((T130&gt;=1)*AND(T130&lt;=T$5)),T$9*(1-T$7)^(T130-1),0)</f>
        <v>0</v>
      </c>
      <c r="V130" s="116"/>
      <c r="W130" s="140">
        <f>IF(((V130&gt;=1)*AND(V130&lt;=V$5)),V$9*(1-V$7)^(V130-1),0)</f>
        <v>0</v>
      </c>
      <c r="X130" s="116"/>
      <c r="Y130" s="140">
        <f>IF(((X130&gt;=1)*AND(X130&lt;=X$5)),X$9*(1-X$7)^(X130-1),0)</f>
        <v>0</v>
      </c>
      <c r="Z130" s="116"/>
      <c r="AA130" s="140">
        <f>IF(((Z130&gt;=1)*AND(Z130&lt;=Z$5)),Z$9*(1-Z$7)^(Z130-1),0)</f>
        <v>0</v>
      </c>
      <c r="AB130" s="116"/>
      <c r="AC130" s="140">
        <f>IF(((AB130&gt;=1)*AND(AB130&lt;=AB$5)),AB$9*(1-AB$7)^(AB130-1),0)</f>
        <v>0</v>
      </c>
      <c r="AD130" s="116"/>
      <c r="AE130" s="140">
        <f>IF(((AD130&gt;=1)*AND(AD130&lt;=AD$5)),AD$9*(1-AD$7)^(AD130-1),0)</f>
        <v>0</v>
      </c>
      <c r="AF130" s="116"/>
      <c r="AG130" s="140">
        <f>IF(((AF130&gt;=1)*AND(AF130&lt;=AF$5)),AF$9*(1-AF$7)^(AF130-1),0)</f>
        <v>0</v>
      </c>
      <c r="AH130" s="116"/>
      <c r="AI130" s="262">
        <f>IF(((AH130&gt;=1)*AND(AH130&lt;=AH$5)),AH$9*(1-AH$7)^(AH130-1),0)</f>
        <v>0</v>
      </c>
      <c r="AJ130" s="155"/>
      <c r="AK130" s="156">
        <f t="shared" si="9"/>
        <v>0</v>
      </c>
      <c r="AL130" s="116"/>
      <c r="AM130" s="140">
        <f t="shared" si="10"/>
        <v>0</v>
      </c>
      <c r="AN130" s="116"/>
      <c r="AO130" s="140">
        <f t="shared" si="11"/>
        <v>0</v>
      </c>
      <c r="AP130" s="111"/>
    </row>
    <row r="131" spans="1:42" s="112" customFormat="1" ht="18" customHeight="1" x14ac:dyDescent="0.2">
      <c r="A131" s="112">
        <f>RANK($H131,($H$11:$H$223),0)</f>
        <v>39</v>
      </c>
      <c r="B131" s="168"/>
      <c r="D131" s="183">
        <f>LARGE((K131,M131,O131,Q131,S131,U131,W131,Y131,AA131,AE131,AG131),1)</f>
        <v>0</v>
      </c>
      <c r="E131" s="183">
        <f>LARGE((K131,M131,O131,Q131,S131,U131,W131,Y131,AA131,AE131,AG131),2)</f>
        <v>0</v>
      </c>
      <c r="F131" s="183">
        <f>LARGE((K131,M131,O131,Q131,S131,U131,W131,Y131,AA131,AE131,AG131),3)</f>
        <v>0</v>
      </c>
      <c r="G131" s="235"/>
      <c r="H131" s="110">
        <f>SUM(D131:G131)</f>
        <v>0</v>
      </c>
      <c r="I131" s="240"/>
      <c r="J131" s="116"/>
      <c r="K131" s="140">
        <f>IF(((J131&gt;=1)*AND(J131&lt;=J$5)),J$9*(1-J$7)^(J131-1),0)</f>
        <v>0</v>
      </c>
      <c r="L131" s="96"/>
      <c r="M131" s="140">
        <f>IF(((L131&gt;=1)*AND(L131&lt;=L$5)),L$9*(1-L$7)^(L131-1),0)</f>
        <v>0</v>
      </c>
      <c r="N131" s="96"/>
      <c r="O131" s="140">
        <f>IF(((N131&gt;=1)*AND(N131&lt;=N$5)),N$9*(1-N$7)^(N131-1),0)</f>
        <v>0</v>
      </c>
      <c r="P131" s="96"/>
      <c r="Q131" s="140">
        <f>IF(((P131&gt;=1)*AND(P131&lt;=P$5)),P$9*(1-P$7)^(P131-1),0)</f>
        <v>0</v>
      </c>
      <c r="R131" s="116"/>
      <c r="S131" s="140">
        <f>IF(((R131&gt;=1)*AND(R131&lt;=R$5)),R$9*(1-R$7)^(R131-1),0)</f>
        <v>0</v>
      </c>
      <c r="T131" s="116"/>
      <c r="U131" s="140">
        <f>IF(((T131&gt;=1)*AND(T131&lt;=T$5)),T$9*(1-T$7)^(T131-1),0)</f>
        <v>0</v>
      </c>
      <c r="V131" s="116"/>
      <c r="W131" s="140">
        <f>IF(((V131&gt;=1)*AND(V131&lt;=V$5)),V$9*(1-V$7)^(V131-1),0)</f>
        <v>0</v>
      </c>
      <c r="X131" s="116"/>
      <c r="Y131" s="140">
        <f>IF(((X131&gt;=1)*AND(X131&lt;=X$5)),X$9*(1-X$7)^(X131-1),0)</f>
        <v>0</v>
      </c>
      <c r="Z131" s="116"/>
      <c r="AA131" s="140">
        <f>IF(((Z131&gt;=1)*AND(Z131&lt;=Z$5)),Z$9*(1-Z$7)^(Z131-1),0)</f>
        <v>0</v>
      </c>
      <c r="AB131" s="116"/>
      <c r="AC131" s="140">
        <f>IF(((AB131&gt;=1)*AND(AB131&lt;=AB$5)),AB$9*(1-AB$7)^(AB131-1),0)</f>
        <v>0</v>
      </c>
      <c r="AD131" s="116"/>
      <c r="AE131" s="140">
        <f>IF(((AD131&gt;=1)*AND(AD131&lt;=AD$5)),AD$9*(1-AD$7)^(AD131-1),0)</f>
        <v>0</v>
      </c>
      <c r="AF131" s="116"/>
      <c r="AG131" s="140">
        <f>IF(((AF131&gt;=1)*AND(AF131&lt;=AF$5)),AF$9*(1-AF$7)^(AF131-1),0)</f>
        <v>0</v>
      </c>
      <c r="AH131" s="116"/>
      <c r="AI131" s="262">
        <f>IF(((AH131&gt;=1)*AND(AH131&lt;=AH$5)),AH$9*(1-AH$7)^(AH131-1),0)</f>
        <v>0</v>
      </c>
      <c r="AJ131" s="155"/>
      <c r="AK131" s="156">
        <f t="shared" si="9"/>
        <v>0</v>
      </c>
      <c r="AL131" s="116"/>
      <c r="AM131" s="140">
        <f t="shared" si="10"/>
        <v>0</v>
      </c>
      <c r="AN131" s="116"/>
      <c r="AO131" s="140">
        <f t="shared" si="11"/>
        <v>0</v>
      </c>
      <c r="AP131" s="111"/>
    </row>
    <row r="132" spans="1:42" s="112" customFormat="1" ht="18" customHeight="1" x14ac:dyDescent="0.2">
      <c r="A132" s="112">
        <f>RANK($H132,($H$11:$H$223),0)</f>
        <v>39</v>
      </c>
      <c r="B132" s="168"/>
      <c r="D132" s="183">
        <f>LARGE((K132,M132,O132,Q132,S132,U132,W132,Y132,AA132,AE132,AG132),1)</f>
        <v>0</v>
      </c>
      <c r="E132" s="183">
        <f>LARGE((K132,M132,O132,Q132,S132,U132,W132,Y132,AA132,AE132,AG132),2)</f>
        <v>0</v>
      </c>
      <c r="F132" s="183">
        <f>LARGE((K132,M132,O132,Q132,S132,U132,W132,Y132,AA132,AE132,AG132),3)</f>
        <v>0</v>
      </c>
      <c r="G132" s="235"/>
      <c r="H132" s="110">
        <f>SUM(D132:G132)</f>
        <v>0</v>
      </c>
      <c r="I132" s="240"/>
      <c r="J132" s="116"/>
      <c r="K132" s="140">
        <f>IF(((J132&gt;=1)*AND(J132&lt;=J$5)),J$9*(1-J$7)^(J132-1),0)</f>
        <v>0</v>
      </c>
      <c r="L132" s="96"/>
      <c r="M132" s="140">
        <f>IF(((L132&gt;=1)*AND(L132&lt;=L$5)),L$9*(1-L$7)^(L132-1),0)</f>
        <v>0</v>
      </c>
      <c r="N132" s="96"/>
      <c r="O132" s="140">
        <f>IF(((N132&gt;=1)*AND(N132&lt;=N$5)),N$9*(1-N$7)^(N132-1),0)</f>
        <v>0</v>
      </c>
      <c r="P132" s="96"/>
      <c r="Q132" s="140">
        <f>IF(((P132&gt;=1)*AND(P132&lt;=P$5)),P$9*(1-P$7)^(P132-1),0)</f>
        <v>0</v>
      </c>
      <c r="R132" s="116"/>
      <c r="S132" s="140">
        <f>IF(((R132&gt;=1)*AND(R132&lt;=R$5)),R$9*(1-R$7)^(R132-1),0)</f>
        <v>0</v>
      </c>
      <c r="T132" s="116"/>
      <c r="U132" s="140">
        <f>IF(((T132&gt;=1)*AND(T132&lt;=T$5)),T$9*(1-T$7)^(T132-1),0)</f>
        <v>0</v>
      </c>
      <c r="V132" s="116"/>
      <c r="W132" s="140">
        <f>IF(((V132&gt;=1)*AND(V132&lt;=V$5)),V$9*(1-V$7)^(V132-1),0)</f>
        <v>0</v>
      </c>
      <c r="X132" s="116"/>
      <c r="Y132" s="140">
        <f>IF(((X132&gt;=1)*AND(X132&lt;=X$5)),X$9*(1-X$7)^(X132-1),0)</f>
        <v>0</v>
      </c>
      <c r="Z132" s="116"/>
      <c r="AA132" s="140">
        <f>IF(((Z132&gt;=1)*AND(Z132&lt;=Z$5)),Z$9*(1-Z$7)^(Z132-1),0)</f>
        <v>0</v>
      </c>
      <c r="AB132" s="116"/>
      <c r="AC132" s="140">
        <f>IF(((AB132&gt;=1)*AND(AB132&lt;=AB$5)),AB$9*(1-AB$7)^(AB132-1),0)</f>
        <v>0</v>
      </c>
      <c r="AD132" s="116"/>
      <c r="AE132" s="140">
        <f>IF(((AD132&gt;=1)*AND(AD132&lt;=AD$5)),AD$9*(1-AD$7)^(AD132-1),0)</f>
        <v>0</v>
      </c>
      <c r="AF132" s="116"/>
      <c r="AG132" s="140">
        <f>IF(((AF132&gt;=1)*AND(AF132&lt;=AF$5)),AF$9*(1-AF$7)^(AF132-1),0)</f>
        <v>0</v>
      </c>
      <c r="AH132" s="116"/>
      <c r="AI132" s="262">
        <f>IF(((AH132&gt;=1)*AND(AH132&lt;=AH$5)),AH$9*(1-AH$7)^(AH132-1),0)</f>
        <v>0</v>
      </c>
      <c r="AJ132" s="155"/>
      <c r="AK132" s="156">
        <f t="shared" si="9"/>
        <v>0</v>
      </c>
      <c r="AL132" s="116"/>
      <c r="AM132" s="140">
        <f t="shared" si="10"/>
        <v>0</v>
      </c>
      <c r="AN132" s="116"/>
      <c r="AO132" s="140">
        <f t="shared" si="11"/>
        <v>0</v>
      </c>
      <c r="AP132" s="111"/>
    </row>
    <row r="133" spans="1:42" s="112" customFormat="1" ht="18" customHeight="1" x14ac:dyDescent="0.15">
      <c r="A133" s="112">
        <f>RANK($H133,($H$11:$H$223),0)</f>
        <v>39</v>
      </c>
      <c r="B133" s="168"/>
      <c r="D133" s="183">
        <f>LARGE((K133,M133,O133,Q133,S133,U133,W133,Y133,AA133,AE133,AG133),1)</f>
        <v>0</v>
      </c>
      <c r="E133" s="183">
        <f>LARGE((K133,M133,O133,Q133,S133,U133,W133,Y133,AA133,AE133,AG133),2)</f>
        <v>0</v>
      </c>
      <c r="F133" s="183">
        <f>LARGE((K133,M133,O133,Q133,S133,U133,W133,Y133,AA133,AE133,AG133),3)</f>
        <v>0</v>
      </c>
      <c r="G133" s="235"/>
      <c r="H133" s="110">
        <f>SUM(D133:G133)</f>
        <v>0</v>
      </c>
      <c r="I133" s="240"/>
      <c r="J133" s="116"/>
      <c r="K133" s="140">
        <f>IF(((J133&gt;=1)*AND(J133&lt;=J$5)),J$9*(1-J$7)^(J133-1),0)</f>
        <v>0</v>
      </c>
      <c r="L133" s="96"/>
      <c r="M133" s="140">
        <f>IF(((L133&gt;=1)*AND(L133&lt;=L$5)),L$9*(1-L$7)^(L133-1),0)</f>
        <v>0</v>
      </c>
      <c r="N133" s="96"/>
      <c r="O133" s="140">
        <f>IF(((N133&gt;=1)*AND(N133&lt;=N$5)),N$9*(1-N$7)^(N133-1),0)</f>
        <v>0</v>
      </c>
      <c r="P133" s="96"/>
      <c r="Q133" s="140">
        <f>IF(((P133&gt;=1)*AND(P133&lt;=P$5)),P$9*(1-P$7)^(P133-1),0)</f>
        <v>0</v>
      </c>
      <c r="R133" s="116"/>
      <c r="S133" s="140">
        <f>IF(((R133&gt;=1)*AND(R133&lt;=R$5)),R$9*(1-R$7)^(R133-1),0)</f>
        <v>0</v>
      </c>
      <c r="T133" s="116"/>
      <c r="U133" s="140">
        <f>IF(((T133&gt;=1)*AND(T133&lt;=T$5)),T$9*(1-T$7)^(T133-1),0)</f>
        <v>0</v>
      </c>
      <c r="V133" s="116"/>
      <c r="W133" s="140">
        <f>IF(((V133&gt;=1)*AND(V133&lt;=V$5)),V$9*(1-V$7)^(V133-1),0)</f>
        <v>0</v>
      </c>
      <c r="X133" s="116"/>
      <c r="Y133" s="140">
        <f>IF(((X133&gt;=1)*AND(X133&lt;=X$5)),X$9*(1-X$7)^(X133-1),0)</f>
        <v>0</v>
      </c>
      <c r="Z133" s="116"/>
      <c r="AA133" s="140">
        <f>IF(((Z133&gt;=1)*AND(Z133&lt;=Z$5)),Z$9*(1-Z$7)^(Z133-1),0)</f>
        <v>0</v>
      </c>
      <c r="AB133" s="116"/>
      <c r="AC133" s="140">
        <f>IF(((AB133&gt;=1)*AND(AB133&lt;=AB$5)),AB$9*(1-AB$7)^(AB133-1),0)</f>
        <v>0</v>
      </c>
      <c r="AD133" s="116"/>
      <c r="AE133" s="140">
        <f>IF(((AD133&gt;=1)*AND(AD133&lt;=AD$5)),AD$9*(1-AD$7)^(AD133-1),0)</f>
        <v>0</v>
      </c>
      <c r="AF133" s="116"/>
      <c r="AG133" s="140">
        <f>IF(((AF133&gt;=1)*AND(AF133&lt;=AF$5)),AF$9*(1-AF$7)^(AF133-1),0)</f>
        <v>0</v>
      </c>
      <c r="AH133" s="116"/>
      <c r="AI133" s="262">
        <f>IF(((AH133&gt;=1)*AND(AH133&lt;=AH$5)),AH$9*(1-AH$7)^(AH133-1),0)</f>
        <v>0</v>
      </c>
      <c r="AJ133" s="155"/>
      <c r="AK133" s="156">
        <f t="shared" si="9"/>
        <v>0</v>
      </c>
      <c r="AL133" s="116"/>
      <c r="AM133" s="140">
        <f t="shared" si="10"/>
        <v>0</v>
      </c>
      <c r="AN133" s="116"/>
      <c r="AO133" s="140">
        <f t="shared" si="11"/>
        <v>0</v>
      </c>
      <c r="AP133" s="154"/>
    </row>
    <row r="134" spans="1:42" s="112" customFormat="1" ht="18" customHeight="1" x14ac:dyDescent="0.15">
      <c r="A134" s="112">
        <f>RANK($H134,($H$11:$H$223),0)</f>
        <v>39</v>
      </c>
      <c r="B134" s="168"/>
      <c r="D134" s="183">
        <f>LARGE((K134,M134,O134,Q134,S134,U134,W134,Y134,AA134,AE134,AG134),1)</f>
        <v>0</v>
      </c>
      <c r="E134" s="183">
        <f>LARGE((K134,M134,O134,Q134,S134,U134,W134,Y134,AA134,AE134,AG134),2)</f>
        <v>0</v>
      </c>
      <c r="F134" s="183">
        <f>LARGE((K134,M134,O134,Q134,S134,U134,W134,Y134,AA134,AE134,AG134),3)</f>
        <v>0</v>
      </c>
      <c r="G134" s="235"/>
      <c r="H134" s="110">
        <f>SUM(D134:G134)</f>
        <v>0</v>
      </c>
      <c r="I134" s="240"/>
      <c r="J134" s="116"/>
      <c r="K134" s="140">
        <f>IF(((J134&gt;=1)*AND(J134&lt;=J$5)),J$9*(1-J$7)^(J134-1),0)</f>
        <v>0</v>
      </c>
      <c r="L134" s="96"/>
      <c r="M134" s="140">
        <f>IF(((L134&gt;=1)*AND(L134&lt;=L$5)),L$9*(1-L$7)^(L134-1),0)</f>
        <v>0</v>
      </c>
      <c r="N134" s="96"/>
      <c r="O134" s="140">
        <f>IF(((N134&gt;=1)*AND(N134&lt;=N$5)),N$9*(1-N$7)^(N134-1),0)</f>
        <v>0</v>
      </c>
      <c r="P134" s="96"/>
      <c r="Q134" s="140">
        <f>IF(((P134&gt;=1)*AND(P134&lt;=P$5)),P$9*(1-P$7)^(P134-1),0)</f>
        <v>0</v>
      </c>
      <c r="R134" s="116"/>
      <c r="S134" s="140">
        <f>IF(((R134&gt;=1)*AND(R134&lt;=R$5)),R$9*(1-R$7)^(R134-1),0)</f>
        <v>0</v>
      </c>
      <c r="T134" s="116"/>
      <c r="U134" s="140">
        <f>IF(((T134&gt;=1)*AND(T134&lt;=T$5)),T$9*(1-T$7)^(T134-1),0)</f>
        <v>0</v>
      </c>
      <c r="V134" s="116"/>
      <c r="W134" s="140">
        <f>IF(((V134&gt;=1)*AND(V134&lt;=V$5)),V$9*(1-V$7)^(V134-1),0)</f>
        <v>0</v>
      </c>
      <c r="X134" s="116"/>
      <c r="Y134" s="140">
        <f>IF(((X134&gt;=1)*AND(X134&lt;=X$5)),X$9*(1-X$7)^(X134-1),0)</f>
        <v>0</v>
      </c>
      <c r="Z134" s="116"/>
      <c r="AA134" s="140">
        <f>IF(((Z134&gt;=1)*AND(Z134&lt;=Z$5)),Z$9*(1-Z$7)^(Z134-1),0)</f>
        <v>0</v>
      </c>
      <c r="AB134" s="116"/>
      <c r="AC134" s="140">
        <f>IF(((AB134&gt;=1)*AND(AB134&lt;=AB$5)),AB$9*(1-AB$7)^(AB134-1),0)</f>
        <v>0</v>
      </c>
      <c r="AD134" s="116"/>
      <c r="AE134" s="140">
        <f>IF(((AD134&gt;=1)*AND(AD134&lt;=AD$5)),AD$9*(1-AD$7)^(AD134-1),0)</f>
        <v>0</v>
      </c>
      <c r="AF134" s="116"/>
      <c r="AG134" s="140">
        <f>IF(((AF134&gt;=1)*AND(AF134&lt;=AF$5)),AF$9*(1-AF$7)^(AF134-1),0)</f>
        <v>0</v>
      </c>
      <c r="AH134" s="116"/>
      <c r="AI134" s="262">
        <f>IF(((AH134&gt;=1)*AND(AH134&lt;=AH$5)),AH$9*(1-AH$7)^(AH134-1),0)</f>
        <v>0</v>
      </c>
      <c r="AJ134" s="155"/>
      <c r="AK134" s="156">
        <f t="shared" si="9"/>
        <v>0</v>
      </c>
      <c r="AL134" s="116"/>
      <c r="AM134" s="140">
        <f t="shared" si="10"/>
        <v>0</v>
      </c>
      <c r="AN134" s="116"/>
      <c r="AO134" s="140">
        <f t="shared" si="11"/>
        <v>0</v>
      </c>
      <c r="AP134" s="154"/>
    </row>
    <row r="135" spans="1:42" s="103" customFormat="1" ht="18" customHeight="1" x14ac:dyDescent="0.15">
      <c r="A135" s="112">
        <f>RANK($H135,($H$11:$H$223),0)</f>
        <v>39</v>
      </c>
      <c r="B135" s="168"/>
      <c r="C135" s="112"/>
      <c r="D135" s="183">
        <f>LARGE((K135,M135,O135,Q135,S135,U135,W135,Y135,AA135,AE135,AG135),1)</f>
        <v>0</v>
      </c>
      <c r="E135" s="183">
        <f>LARGE((K135,M135,O135,Q135,S135,U135,W135,Y135,AA135,AE135,AG135),2)</f>
        <v>0</v>
      </c>
      <c r="F135" s="183">
        <f>LARGE((K135,M135,O135,Q135,S135,U135,W135,Y135,AA135,AE135,AG135),3)</f>
        <v>0</v>
      </c>
      <c r="G135" s="235"/>
      <c r="H135" s="110">
        <f>SUM(D135:G135)</f>
        <v>0</v>
      </c>
      <c r="I135" s="240"/>
      <c r="J135" s="116"/>
      <c r="K135" s="140">
        <f>IF(((J135&gt;=1)*AND(J135&lt;=J$5)),J$9*(1-J$7)^(J135-1),0)</f>
        <v>0</v>
      </c>
      <c r="L135" s="96"/>
      <c r="M135" s="140">
        <f>IF(((L135&gt;=1)*AND(L135&lt;=L$5)),L$9*(1-L$7)^(L135-1),0)</f>
        <v>0</v>
      </c>
      <c r="N135" s="96"/>
      <c r="O135" s="140">
        <f>IF(((N135&gt;=1)*AND(N135&lt;=N$5)),N$9*(1-N$7)^(N135-1),0)</f>
        <v>0</v>
      </c>
      <c r="P135" s="96"/>
      <c r="Q135" s="140">
        <f>IF(((P135&gt;=1)*AND(P135&lt;=P$5)),P$9*(1-P$7)^(P135-1),0)</f>
        <v>0</v>
      </c>
      <c r="R135" s="116"/>
      <c r="S135" s="140">
        <f>IF(((R135&gt;=1)*AND(R135&lt;=R$5)),R$9*(1-R$7)^(R135-1),0)</f>
        <v>0</v>
      </c>
      <c r="T135" s="116"/>
      <c r="U135" s="140">
        <f>IF(((T135&gt;=1)*AND(T135&lt;=T$5)),T$9*(1-T$7)^(T135-1),0)</f>
        <v>0</v>
      </c>
      <c r="V135" s="116"/>
      <c r="W135" s="140">
        <f>IF(((V135&gt;=1)*AND(V135&lt;=V$5)),V$9*(1-V$7)^(V135-1),0)</f>
        <v>0</v>
      </c>
      <c r="X135" s="116"/>
      <c r="Y135" s="140">
        <f>IF(((X135&gt;=1)*AND(X135&lt;=X$5)),X$9*(1-X$7)^(X135-1),0)</f>
        <v>0</v>
      </c>
      <c r="Z135" s="116"/>
      <c r="AA135" s="140">
        <f>IF(((Z135&gt;=1)*AND(Z135&lt;=Z$5)),Z$9*(1-Z$7)^(Z135-1),0)</f>
        <v>0</v>
      </c>
      <c r="AB135" s="116"/>
      <c r="AC135" s="140">
        <f>IF(((AB135&gt;=1)*AND(AB135&lt;=AB$5)),AB$9*(1-AB$7)^(AB135-1),0)</f>
        <v>0</v>
      </c>
      <c r="AD135" s="116"/>
      <c r="AE135" s="140">
        <f>IF(((AD135&gt;=1)*AND(AD135&lt;=AD$5)),AD$9*(1-AD$7)^(AD135-1),0)</f>
        <v>0</v>
      </c>
      <c r="AF135" s="116"/>
      <c r="AG135" s="140">
        <f>IF(((AF135&gt;=1)*AND(AF135&lt;=AF$5)),AF$9*(1-AF$7)^(AF135-1),0)</f>
        <v>0</v>
      </c>
      <c r="AH135" s="116"/>
      <c r="AI135" s="262">
        <f>IF(((AH135&gt;=1)*AND(AH135&lt;=AH$5)),AH$9*(1-AH$7)^(AH135-1),0)</f>
        <v>0</v>
      </c>
      <c r="AJ135" s="155"/>
      <c r="AK135" s="156">
        <f t="shared" si="9"/>
        <v>0</v>
      </c>
      <c r="AL135" s="116"/>
      <c r="AM135" s="140">
        <f t="shared" si="10"/>
        <v>0</v>
      </c>
      <c r="AN135" s="116"/>
      <c r="AO135" s="140">
        <f t="shared" si="11"/>
        <v>0</v>
      </c>
      <c r="AP135" s="153"/>
    </row>
    <row r="136" spans="1:42" s="103" customFormat="1" ht="18" customHeight="1" x14ac:dyDescent="0.15">
      <c r="A136" s="112">
        <f>RANK($H136,($H$11:$H$223),0)</f>
        <v>39</v>
      </c>
      <c r="B136" s="168"/>
      <c r="C136" s="112"/>
      <c r="D136" s="183">
        <f>LARGE((K136,M136,O136,Q136,S136,U136,W136,Y136,AA136,AE136,AG136),1)</f>
        <v>0</v>
      </c>
      <c r="E136" s="183">
        <f>LARGE((K136,M136,O136,Q136,S136,U136,W136,Y136,AA136,AE136,AG136),2)</f>
        <v>0</v>
      </c>
      <c r="F136" s="183">
        <f>LARGE((K136,M136,O136,Q136,S136,U136,W136,Y136,AA136,AE136,AG136),3)</f>
        <v>0</v>
      </c>
      <c r="G136" s="235"/>
      <c r="H136" s="110">
        <f>SUM(D136:G136)</f>
        <v>0</v>
      </c>
      <c r="I136" s="240"/>
      <c r="J136" s="116"/>
      <c r="K136" s="140">
        <f>IF(((J136&gt;=1)*AND(J136&lt;=J$5)),J$9*(1-J$7)^(J136-1),0)</f>
        <v>0</v>
      </c>
      <c r="L136" s="96"/>
      <c r="M136" s="140">
        <f>IF(((L136&gt;=1)*AND(L136&lt;=L$5)),L$9*(1-L$7)^(L136-1),0)</f>
        <v>0</v>
      </c>
      <c r="N136" s="96"/>
      <c r="O136" s="140">
        <f>IF(((N136&gt;=1)*AND(N136&lt;=N$5)),N$9*(1-N$7)^(N136-1),0)</f>
        <v>0</v>
      </c>
      <c r="P136" s="96"/>
      <c r="Q136" s="140">
        <f>IF(((P136&gt;=1)*AND(P136&lt;=P$5)),P$9*(1-P$7)^(P136-1),0)</f>
        <v>0</v>
      </c>
      <c r="R136" s="116"/>
      <c r="S136" s="140">
        <f>IF(((R136&gt;=1)*AND(R136&lt;=R$5)),R$9*(1-R$7)^(R136-1),0)</f>
        <v>0</v>
      </c>
      <c r="T136" s="116"/>
      <c r="U136" s="140">
        <f>IF(((T136&gt;=1)*AND(T136&lt;=T$5)),T$9*(1-T$7)^(T136-1),0)</f>
        <v>0</v>
      </c>
      <c r="V136" s="116"/>
      <c r="W136" s="140">
        <f>IF(((V136&gt;=1)*AND(V136&lt;=V$5)),V$9*(1-V$7)^(V136-1),0)</f>
        <v>0</v>
      </c>
      <c r="X136" s="116"/>
      <c r="Y136" s="140">
        <f>IF(((X136&gt;=1)*AND(X136&lt;=X$5)),X$9*(1-X$7)^(X136-1),0)</f>
        <v>0</v>
      </c>
      <c r="Z136" s="116"/>
      <c r="AA136" s="140">
        <f>IF(((Z136&gt;=1)*AND(Z136&lt;=Z$5)),Z$9*(1-Z$7)^(Z136-1),0)</f>
        <v>0</v>
      </c>
      <c r="AB136" s="116"/>
      <c r="AC136" s="140">
        <f>IF(((AB136&gt;=1)*AND(AB136&lt;=AB$5)),AB$9*(1-AB$7)^(AB136-1),0)</f>
        <v>0</v>
      </c>
      <c r="AD136" s="116"/>
      <c r="AE136" s="140">
        <f>IF(((AD136&gt;=1)*AND(AD136&lt;=AD$5)),AD$9*(1-AD$7)^(AD136-1),0)</f>
        <v>0</v>
      </c>
      <c r="AF136" s="116"/>
      <c r="AG136" s="140">
        <f>IF(((AF136&gt;=1)*AND(AF136&lt;=AF$5)),AF$9*(1-AF$7)^(AF136-1),0)</f>
        <v>0</v>
      </c>
      <c r="AH136" s="116"/>
      <c r="AI136" s="262">
        <f>IF(((AH136&gt;=1)*AND(AH136&lt;=AH$5)),AH$9*(1-AH$7)^(AH136-1),0)</f>
        <v>0</v>
      </c>
      <c r="AJ136" s="155"/>
      <c r="AK136" s="156">
        <f t="shared" si="9"/>
        <v>0</v>
      </c>
      <c r="AL136" s="116"/>
      <c r="AM136" s="140">
        <f t="shared" si="10"/>
        <v>0</v>
      </c>
      <c r="AN136" s="116"/>
      <c r="AO136" s="140">
        <f t="shared" si="11"/>
        <v>0</v>
      </c>
      <c r="AP136" s="153"/>
    </row>
    <row r="137" spans="1:42" s="103" customFormat="1" ht="18" customHeight="1" x14ac:dyDescent="0.15">
      <c r="A137" s="112">
        <f>RANK($H137,($H$11:$H$223),0)</f>
        <v>39</v>
      </c>
      <c r="B137" s="168"/>
      <c r="C137" s="112"/>
      <c r="D137" s="183">
        <f>LARGE((K137,M137,O137,Q137,S137,U137,W137,Y137,AA137,AE137,AG137),1)</f>
        <v>0</v>
      </c>
      <c r="E137" s="183">
        <f>LARGE((K137,M137,O137,Q137,S137,U137,W137,Y137,AA137,AE137,AG137),2)</f>
        <v>0</v>
      </c>
      <c r="F137" s="183">
        <f>LARGE((K137,M137,O137,Q137,S137,U137,W137,Y137,AA137,AE137,AG137),3)</f>
        <v>0</v>
      </c>
      <c r="G137" s="235"/>
      <c r="H137" s="110">
        <f>SUM(D137:G137)</f>
        <v>0</v>
      </c>
      <c r="I137" s="240"/>
      <c r="J137" s="116"/>
      <c r="K137" s="140">
        <f>IF(((J137&gt;=1)*AND(J137&lt;=J$5)),J$9*(1-J$7)^(J137-1),0)</f>
        <v>0</v>
      </c>
      <c r="L137" s="96"/>
      <c r="M137" s="140">
        <f>IF(((L137&gt;=1)*AND(L137&lt;=L$5)),L$9*(1-L$7)^(L137-1),0)</f>
        <v>0</v>
      </c>
      <c r="N137" s="96"/>
      <c r="O137" s="140">
        <f>IF(((N137&gt;=1)*AND(N137&lt;=N$5)),N$9*(1-N$7)^(N137-1),0)</f>
        <v>0</v>
      </c>
      <c r="P137" s="96"/>
      <c r="Q137" s="140">
        <f>IF(((P137&gt;=1)*AND(P137&lt;=P$5)),P$9*(1-P$7)^(P137-1),0)</f>
        <v>0</v>
      </c>
      <c r="R137" s="116"/>
      <c r="S137" s="140">
        <f>IF(((R137&gt;=1)*AND(R137&lt;=R$5)),R$9*(1-R$7)^(R137-1),0)</f>
        <v>0</v>
      </c>
      <c r="T137" s="116"/>
      <c r="U137" s="140">
        <f>IF(((T137&gt;=1)*AND(T137&lt;=T$5)),T$9*(1-T$7)^(T137-1),0)</f>
        <v>0</v>
      </c>
      <c r="V137" s="116"/>
      <c r="W137" s="140">
        <f>IF(((V137&gt;=1)*AND(V137&lt;=V$5)),V$9*(1-V$7)^(V137-1),0)</f>
        <v>0</v>
      </c>
      <c r="X137" s="116"/>
      <c r="Y137" s="140">
        <f>IF(((X137&gt;=1)*AND(X137&lt;=X$5)),X$9*(1-X$7)^(X137-1),0)</f>
        <v>0</v>
      </c>
      <c r="Z137" s="116"/>
      <c r="AA137" s="140">
        <f>IF(((Z137&gt;=1)*AND(Z137&lt;=Z$5)),Z$9*(1-Z$7)^(Z137-1),0)</f>
        <v>0</v>
      </c>
      <c r="AB137" s="116"/>
      <c r="AC137" s="140">
        <f>IF(((AB137&gt;=1)*AND(AB137&lt;=AB$5)),AB$9*(1-AB$7)^(AB137-1),0)</f>
        <v>0</v>
      </c>
      <c r="AD137" s="116"/>
      <c r="AE137" s="140">
        <f>IF(((AD137&gt;=1)*AND(AD137&lt;=AD$5)),AD$9*(1-AD$7)^(AD137-1),0)</f>
        <v>0</v>
      </c>
      <c r="AF137" s="116"/>
      <c r="AG137" s="140">
        <f>IF(((AF137&gt;=1)*AND(AF137&lt;=AF$5)),AF$9*(1-AF$7)^(AF137-1),0)</f>
        <v>0</v>
      </c>
      <c r="AH137" s="116"/>
      <c r="AI137" s="262">
        <f>IF(((AH137&gt;=1)*AND(AH137&lt;=AH$5)),AH$9*(1-AH$7)^(AH137-1),0)</f>
        <v>0</v>
      </c>
      <c r="AJ137" s="155"/>
      <c r="AK137" s="156">
        <f t="shared" si="9"/>
        <v>0</v>
      </c>
      <c r="AL137" s="116"/>
      <c r="AM137" s="140">
        <f t="shared" si="10"/>
        <v>0</v>
      </c>
      <c r="AN137" s="116"/>
      <c r="AO137" s="140">
        <f t="shared" si="11"/>
        <v>0</v>
      </c>
      <c r="AP137" s="153"/>
    </row>
    <row r="138" spans="1:42" s="103" customFormat="1" ht="18" customHeight="1" x14ac:dyDescent="0.15">
      <c r="A138" s="112">
        <f>RANK($H138,($H$11:$H$223),0)</f>
        <v>39</v>
      </c>
      <c r="B138" s="168"/>
      <c r="C138" s="112"/>
      <c r="D138" s="183">
        <f>LARGE((K138,M138,O138,Q138,S138,U138,W138,Y138,AA138,AE138,AG138),1)</f>
        <v>0</v>
      </c>
      <c r="E138" s="183">
        <f>LARGE((K138,M138,O138,Q138,S138,U138,W138,Y138,AA138,AE138,AG138),2)</f>
        <v>0</v>
      </c>
      <c r="F138" s="183">
        <f>LARGE((K138,M138,O138,Q138,S138,U138,W138,Y138,AA138,AE138,AG138),3)</f>
        <v>0</v>
      </c>
      <c r="G138" s="235"/>
      <c r="H138" s="110">
        <f>SUM(D138:G138)</f>
        <v>0</v>
      </c>
      <c r="I138" s="240"/>
      <c r="J138" s="116"/>
      <c r="K138" s="140">
        <f>IF(((J138&gt;=1)*AND(J138&lt;=J$5)),J$9*(1-J$7)^(J138-1),0)</f>
        <v>0</v>
      </c>
      <c r="L138" s="96"/>
      <c r="M138" s="140">
        <f>IF(((L138&gt;=1)*AND(L138&lt;=L$5)),L$9*(1-L$7)^(L138-1),0)</f>
        <v>0</v>
      </c>
      <c r="N138" s="96"/>
      <c r="O138" s="140">
        <f>IF(((N138&gt;=1)*AND(N138&lt;=N$5)),N$9*(1-N$7)^(N138-1),0)</f>
        <v>0</v>
      </c>
      <c r="P138" s="96"/>
      <c r="Q138" s="140">
        <f>IF(((P138&gt;=1)*AND(P138&lt;=P$5)),P$9*(1-P$7)^(P138-1),0)</f>
        <v>0</v>
      </c>
      <c r="R138" s="116"/>
      <c r="S138" s="140">
        <f>IF(((R138&gt;=1)*AND(R138&lt;=R$5)),R$9*(1-R$7)^(R138-1),0)</f>
        <v>0</v>
      </c>
      <c r="T138" s="116"/>
      <c r="U138" s="140">
        <f>IF(((T138&gt;=1)*AND(T138&lt;=T$5)),T$9*(1-T$7)^(T138-1),0)</f>
        <v>0</v>
      </c>
      <c r="V138" s="116"/>
      <c r="W138" s="140">
        <f>IF(((V138&gt;=1)*AND(V138&lt;=V$5)),V$9*(1-V$7)^(V138-1),0)</f>
        <v>0</v>
      </c>
      <c r="X138" s="116"/>
      <c r="Y138" s="140">
        <f>IF(((X138&gt;=1)*AND(X138&lt;=X$5)),X$9*(1-X$7)^(X138-1),0)</f>
        <v>0</v>
      </c>
      <c r="Z138" s="116"/>
      <c r="AA138" s="140">
        <f>IF(((Z138&gt;=1)*AND(Z138&lt;=Z$5)),Z$9*(1-Z$7)^(Z138-1),0)</f>
        <v>0</v>
      </c>
      <c r="AB138" s="116"/>
      <c r="AC138" s="140">
        <f>IF(((AB138&gt;=1)*AND(AB138&lt;=AB$5)),AB$9*(1-AB$7)^(AB138-1),0)</f>
        <v>0</v>
      </c>
      <c r="AD138" s="116"/>
      <c r="AE138" s="140">
        <f>IF(((AD138&gt;=1)*AND(AD138&lt;=AD$5)),AD$9*(1-AD$7)^(AD138-1),0)</f>
        <v>0</v>
      </c>
      <c r="AF138" s="116"/>
      <c r="AG138" s="140">
        <f>IF(((AF138&gt;=1)*AND(AF138&lt;=AF$5)),AF$9*(1-AF$7)^(AF138-1),0)</f>
        <v>0</v>
      </c>
      <c r="AH138" s="116"/>
      <c r="AI138" s="262">
        <f>IF(((AH138&gt;=1)*AND(AH138&lt;=AH$5)),AH$9*(1-AH$7)^(AH138-1),0)</f>
        <v>0</v>
      </c>
      <c r="AJ138" s="155"/>
      <c r="AK138" s="156">
        <f t="shared" si="9"/>
        <v>0</v>
      </c>
      <c r="AL138" s="116"/>
      <c r="AM138" s="140">
        <f t="shared" si="10"/>
        <v>0</v>
      </c>
      <c r="AN138" s="116"/>
      <c r="AO138" s="140">
        <f t="shared" si="11"/>
        <v>0</v>
      </c>
    </row>
    <row r="139" spans="1:42" s="103" customFormat="1" ht="18" customHeight="1" x14ac:dyDescent="0.15">
      <c r="A139" s="112">
        <f>RANK($H139,($H$11:$H$223),0)</f>
        <v>39</v>
      </c>
      <c r="B139" s="168"/>
      <c r="C139" s="112"/>
      <c r="D139" s="183">
        <f>LARGE((K139,M139,O139,Q139,S139,U139,W139,Y139,AA139,AE139,AG139),1)</f>
        <v>0</v>
      </c>
      <c r="E139" s="183">
        <f>LARGE((K139,M139,O139,Q139,S139,U139,W139,Y139,AA139,AE139,AG139),2)</f>
        <v>0</v>
      </c>
      <c r="F139" s="183">
        <f>LARGE((K139,M139,O139,Q139,S139,U139,W139,Y139,AA139,AE139,AG139),3)</f>
        <v>0</v>
      </c>
      <c r="G139" s="235"/>
      <c r="H139" s="110">
        <f>SUM(D139:G139)</f>
        <v>0</v>
      </c>
      <c r="I139" s="240"/>
      <c r="J139" s="116"/>
      <c r="K139" s="140">
        <f>IF(((J139&gt;=1)*AND(J139&lt;=J$5)),J$9*(1-J$7)^(J139-1),0)</f>
        <v>0</v>
      </c>
      <c r="L139" s="96"/>
      <c r="M139" s="140">
        <f>IF(((L139&gt;=1)*AND(L139&lt;=L$5)),L$9*(1-L$7)^(L139-1),0)</f>
        <v>0</v>
      </c>
      <c r="N139" s="96"/>
      <c r="O139" s="140">
        <f>IF(((N139&gt;=1)*AND(N139&lt;=N$5)),N$9*(1-N$7)^(N139-1),0)</f>
        <v>0</v>
      </c>
      <c r="P139" s="96"/>
      <c r="Q139" s="140">
        <f>IF(((P139&gt;=1)*AND(P139&lt;=P$5)),P$9*(1-P$7)^(P139-1),0)</f>
        <v>0</v>
      </c>
      <c r="R139" s="116"/>
      <c r="S139" s="140">
        <f>IF(((R139&gt;=1)*AND(R139&lt;=R$5)),R$9*(1-R$7)^(R139-1),0)</f>
        <v>0</v>
      </c>
      <c r="T139" s="116"/>
      <c r="U139" s="140">
        <f>IF(((T139&gt;=1)*AND(T139&lt;=T$5)),T$9*(1-T$7)^(T139-1),0)</f>
        <v>0</v>
      </c>
      <c r="V139" s="116"/>
      <c r="W139" s="140">
        <f>IF(((V139&gt;=1)*AND(V139&lt;=V$5)),V$9*(1-V$7)^(V139-1),0)</f>
        <v>0</v>
      </c>
      <c r="X139" s="116"/>
      <c r="Y139" s="140">
        <f>IF(((X139&gt;=1)*AND(X139&lt;=X$5)),X$9*(1-X$7)^(X139-1),0)</f>
        <v>0</v>
      </c>
      <c r="Z139" s="116"/>
      <c r="AA139" s="140">
        <f>IF(((Z139&gt;=1)*AND(Z139&lt;=Z$5)),Z$9*(1-Z$7)^(Z139-1),0)</f>
        <v>0</v>
      </c>
      <c r="AB139" s="116"/>
      <c r="AC139" s="140">
        <f>IF(((AB139&gt;=1)*AND(AB139&lt;=AB$5)),AB$9*(1-AB$7)^(AB139-1),0)</f>
        <v>0</v>
      </c>
      <c r="AD139" s="116"/>
      <c r="AE139" s="140">
        <f>IF(((AD139&gt;=1)*AND(AD139&lt;=AD$5)),AD$9*(1-AD$7)^(AD139-1),0)</f>
        <v>0</v>
      </c>
      <c r="AF139" s="116"/>
      <c r="AG139" s="140">
        <f>IF(((AF139&gt;=1)*AND(AF139&lt;=AF$5)),AF$9*(1-AF$7)^(AF139-1),0)</f>
        <v>0</v>
      </c>
      <c r="AH139" s="116"/>
      <c r="AI139" s="262">
        <f>IF(((AH139&gt;=1)*AND(AH139&lt;=AH$5)),AH$9*(1-AH$7)^(AH139-1),0)</f>
        <v>0</v>
      </c>
      <c r="AJ139" s="155"/>
      <c r="AK139" s="156">
        <f t="shared" ref="AK139:AK170" si="12">IF(((AJ139&gt;=1)*AND(AJ139&lt;=AJ$4)),AJ$9*(1-AJ$7)^(AJ139-1),0)</f>
        <v>0</v>
      </c>
      <c r="AL139" s="116"/>
      <c r="AM139" s="140">
        <f t="shared" ref="AM139:AM170" si="13">IF(((AL139&gt;=1)*AND(AL139&lt;=AL$4)),AL$9*(1-AL$7)^(AL139-1),0)</f>
        <v>0</v>
      </c>
      <c r="AN139" s="116"/>
      <c r="AO139" s="140">
        <f t="shared" ref="AO139:AO165" si="14">IF(((AN139&gt;=1)*AND(AN139&lt;=AN$4)),AN$9*(1-AN$7)^(AN139-1),0)</f>
        <v>0</v>
      </c>
      <c r="AP139" s="153"/>
    </row>
    <row r="140" spans="1:42" s="103" customFormat="1" ht="18" customHeight="1" x14ac:dyDescent="0.15">
      <c r="A140" s="112">
        <f>RANK($H140,($H$11:$H$223),0)</f>
        <v>39</v>
      </c>
      <c r="B140" s="168"/>
      <c r="C140" s="112"/>
      <c r="D140" s="183">
        <f>LARGE((K140,M140,O140,Q140,S140,U140,W140,Y140,AA140,AE140,AG140),1)</f>
        <v>0</v>
      </c>
      <c r="E140" s="183">
        <f>LARGE((K140,M140,O140,Q140,S140,U140,W140,Y140,AA140,AE140,AG140),2)</f>
        <v>0</v>
      </c>
      <c r="F140" s="183">
        <f>LARGE((K140,M140,O140,Q140,S140,U140,W140,Y140,AA140,AE140,AG140),3)</f>
        <v>0</v>
      </c>
      <c r="G140" s="235"/>
      <c r="H140" s="110">
        <f>SUM(D140:G140)</f>
        <v>0</v>
      </c>
      <c r="I140" s="240"/>
      <c r="J140" s="116"/>
      <c r="K140" s="140">
        <f>IF(((J140&gt;=1)*AND(J140&lt;=J$5)),J$9*(1-J$7)^(J140-1),0)</f>
        <v>0</v>
      </c>
      <c r="L140" s="96"/>
      <c r="M140" s="140">
        <f>IF(((L140&gt;=1)*AND(L140&lt;=L$5)),L$9*(1-L$7)^(L140-1),0)</f>
        <v>0</v>
      </c>
      <c r="N140" s="96"/>
      <c r="O140" s="140">
        <f>IF(((N140&gt;=1)*AND(N140&lt;=N$5)),N$9*(1-N$7)^(N140-1),0)</f>
        <v>0</v>
      </c>
      <c r="P140" s="96"/>
      <c r="Q140" s="140">
        <f>IF(((P140&gt;=1)*AND(P140&lt;=P$5)),P$9*(1-P$7)^(P140-1),0)</f>
        <v>0</v>
      </c>
      <c r="R140" s="116"/>
      <c r="S140" s="140">
        <f>IF(((R140&gt;=1)*AND(R140&lt;=R$5)),R$9*(1-R$7)^(R140-1),0)</f>
        <v>0</v>
      </c>
      <c r="T140" s="116"/>
      <c r="U140" s="140">
        <f>IF(((T140&gt;=1)*AND(T140&lt;=T$5)),T$9*(1-T$7)^(T140-1),0)</f>
        <v>0</v>
      </c>
      <c r="V140" s="116"/>
      <c r="W140" s="140">
        <f>IF(((V140&gt;=1)*AND(V140&lt;=V$5)),V$9*(1-V$7)^(V140-1),0)</f>
        <v>0</v>
      </c>
      <c r="X140" s="116"/>
      <c r="Y140" s="140">
        <f>IF(((X140&gt;=1)*AND(X140&lt;=X$5)),X$9*(1-X$7)^(X140-1),0)</f>
        <v>0</v>
      </c>
      <c r="Z140" s="116"/>
      <c r="AA140" s="140">
        <f>IF(((Z140&gt;=1)*AND(Z140&lt;=Z$5)),Z$9*(1-Z$7)^(Z140-1),0)</f>
        <v>0</v>
      </c>
      <c r="AB140" s="116"/>
      <c r="AC140" s="140">
        <f>IF(((AB140&gt;=1)*AND(AB140&lt;=AB$5)),AB$9*(1-AB$7)^(AB140-1),0)</f>
        <v>0</v>
      </c>
      <c r="AD140" s="116"/>
      <c r="AE140" s="140">
        <f>IF(((AD140&gt;=1)*AND(AD140&lt;=AD$5)),AD$9*(1-AD$7)^(AD140-1),0)</f>
        <v>0</v>
      </c>
      <c r="AF140" s="116"/>
      <c r="AG140" s="140">
        <f>IF(((AF140&gt;=1)*AND(AF140&lt;=AF$5)),AF$9*(1-AF$7)^(AF140-1),0)</f>
        <v>0</v>
      </c>
      <c r="AH140" s="116"/>
      <c r="AI140" s="262">
        <f>IF(((AH140&gt;=1)*AND(AH140&lt;=AH$5)),AH$9*(1-AH$7)^(AH140-1),0)</f>
        <v>0</v>
      </c>
      <c r="AJ140" s="155"/>
      <c r="AK140" s="156">
        <f t="shared" si="12"/>
        <v>0</v>
      </c>
      <c r="AL140" s="116"/>
      <c r="AM140" s="140">
        <f t="shared" si="13"/>
        <v>0</v>
      </c>
      <c r="AN140" s="116"/>
      <c r="AO140" s="140">
        <f t="shared" si="14"/>
        <v>0</v>
      </c>
      <c r="AP140" s="153"/>
    </row>
    <row r="141" spans="1:42" s="103" customFormat="1" ht="18" customHeight="1" x14ac:dyDescent="0.15">
      <c r="A141" s="112">
        <f>RANK($H141,($H$11:$H$223),0)</f>
        <v>39</v>
      </c>
      <c r="B141" s="168"/>
      <c r="C141" s="112"/>
      <c r="D141" s="183">
        <f>LARGE((K141,M141,O141,Q141,S141,U141,W141,Y141,AA141,AE141,AG141),1)</f>
        <v>0</v>
      </c>
      <c r="E141" s="183">
        <f>LARGE((K141,M141,O141,Q141,S141,U141,W141,Y141,AA141,AE141,AG141),2)</f>
        <v>0</v>
      </c>
      <c r="F141" s="183">
        <f>LARGE((K141,M141,O141,Q141,S141,U141,W141,Y141,AA141,AE141,AG141),3)</f>
        <v>0</v>
      </c>
      <c r="G141" s="235"/>
      <c r="H141" s="110">
        <f>SUM(D141:G141)</f>
        <v>0</v>
      </c>
      <c r="I141" s="240"/>
      <c r="J141" s="116"/>
      <c r="K141" s="140">
        <f>IF(((J141&gt;=1)*AND(J141&lt;=J$5)),J$9*(1-J$7)^(J141-1),0)</f>
        <v>0</v>
      </c>
      <c r="L141" s="96"/>
      <c r="M141" s="140">
        <f>IF(((L141&gt;=1)*AND(L141&lt;=L$5)),L$9*(1-L$7)^(L141-1),0)</f>
        <v>0</v>
      </c>
      <c r="N141" s="96"/>
      <c r="O141" s="140">
        <f>IF(((N141&gt;=1)*AND(N141&lt;=N$5)),N$9*(1-N$7)^(N141-1),0)</f>
        <v>0</v>
      </c>
      <c r="P141" s="96"/>
      <c r="Q141" s="140">
        <f>IF(((P141&gt;=1)*AND(P141&lt;=P$5)),P$9*(1-P$7)^(P141-1),0)</f>
        <v>0</v>
      </c>
      <c r="R141" s="116"/>
      <c r="S141" s="140">
        <f>IF(((R141&gt;=1)*AND(R141&lt;=R$5)),R$9*(1-R$7)^(R141-1),0)</f>
        <v>0</v>
      </c>
      <c r="T141" s="116"/>
      <c r="U141" s="140">
        <f>IF(((T141&gt;=1)*AND(T141&lt;=T$5)),T$9*(1-T$7)^(T141-1),0)</f>
        <v>0</v>
      </c>
      <c r="V141" s="116"/>
      <c r="W141" s="140">
        <f>IF(((V141&gt;=1)*AND(V141&lt;=V$5)),V$9*(1-V$7)^(V141-1),0)</f>
        <v>0</v>
      </c>
      <c r="X141" s="116"/>
      <c r="Y141" s="140">
        <f>IF(((X141&gt;=1)*AND(X141&lt;=X$5)),X$9*(1-X$7)^(X141-1),0)</f>
        <v>0</v>
      </c>
      <c r="Z141" s="116"/>
      <c r="AA141" s="140">
        <f>IF(((Z141&gt;=1)*AND(Z141&lt;=Z$5)),Z$9*(1-Z$7)^(Z141-1),0)</f>
        <v>0</v>
      </c>
      <c r="AB141" s="116"/>
      <c r="AC141" s="140">
        <f>IF(((AB141&gt;=1)*AND(AB141&lt;=AB$5)),AB$9*(1-AB$7)^(AB141-1),0)</f>
        <v>0</v>
      </c>
      <c r="AD141" s="116"/>
      <c r="AE141" s="140">
        <f>IF(((AD141&gt;=1)*AND(AD141&lt;=AD$5)),AD$9*(1-AD$7)^(AD141-1),0)</f>
        <v>0</v>
      </c>
      <c r="AF141" s="116"/>
      <c r="AG141" s="140">
        <f>IF(((AF141&gt;=1)*AND(AF141&lt;=AF$5)),AF$9*(1-AF$7)^(AF141-1),0)</f>
        <v>0</v>
      </c>
      <c r="AH141" s="116"/>
      <c r="AI141" s="262">
        <f>IF(((AH141&gt;=1)*AND(AH141&lt;=AH$5)),AH$9*(1-AH$7)^(AH141-1),0)</f>
        <v>0</v>
      </c>
      <c r="AJ141" s="155"/>
      <c r="AK141" s="156">
        <f t="shared" si="12"/>
        <v>0</v>
      </c>
      <c r="AL141" s="116"/>
      <c r="AM141" s="140">
        <f t="shared" si="13"/>
        <v>0</v>
      </c>
      <c r="AN141" s="116"/>
      <c r="AO141" s="140">
        <f t="shared" si="14"/>
        <v>0</v>
      </c>
      <c r="AP141" s="153"/>
    </row>
    <row r="142" spans="1:42" s="103" customFormat="1" ht="18" customHeight="1" x14ac:dyDescent="0.15">
      <c r="A142" s="112">
        <f>RANK($H142,($H$11:$H$223),0)</f>
        <v>39</v>
      </c>
      <c r="B142" s="168"/>
      <c r="C142" s="112"/>
      <c r="D142" s="183">
        <f>LARGE((K142,M142,O142,Q142,S142,U142,W142,Y142,AA142,AE142,AG142),1)</f>
        <v>0</v>
      </c>
      <c r="E142" s="183">
        <f>LARGE((K142,M142,O142,Q142,S142,U142,W142,Y142,AA142,AE142,AG142),2)</f>
        <v>0</v>
      </c>
      <c r="F142" s="183">
        <f>LARGE((K142,M142,O142,Q142,S142,U142,W142,Y142,AA142,AE142,AG142),3)</f>
        <v>0</v>
      </c>
      <c r="G142" s="235"/>
      <c r="H142" s="110">
        <f>SUM(D142:G142)</f>
        <v>0</v>
      </c>
      <c r="I142" s="240"/>
      <c r="J142" s="116"/>
      <c r="K142" s="140">
        <f>IF(((J142&gt;=1)*AND(J142&lt;=J$5)),J$9*(1-J$7)^(J142-1),0)</f>
        <v>0</v>
      </c>
      <c r="L142" s="96"/>
      <c r="M142" s="140">
        <f>IF(((L142&gt;=1)*AND(L142&lt;=L$5)),L$9*(1-L$7)^(L142-1),0)</f>
        <v>0</v>
      </c>
      <c r="N142" s="96"/>
      <c r="O142" s="140">
        <f>IF(((N142&gt;=1)*AND(N142&lt;=N$5)),N$9*(1-N$7)^(N142-1),0)</f>
        <v>0</v>
      </c>
      <c r="P142" s="96"/>
      <c r="Q142" s="140">
        <f>IF(((P142&gt;=1)*AND(P142&lt;=P$5)),P$9*(1-P$7)^(P142-1),0)</f>
        <v>0</v>
      </c>
      <c r="R142" s="116"/>
      <c r="S142" s="140">
        <f>IF(((R142&gt;=1)*AND(R142&lt;=R$5)),R$9*(1-R$7)^(R142-1),0)</f>
        <v>0</v>
      </c>
      <c r="T142" s="116"/>
      <c r="U142" s="140">
        <f>IF(((T142&gt;=1)*AND(T142&lt;=T$5)),T$9*(1-T$7)^(T142-1),0)</f>
        <v>0</v>
      </c>
      <c r="V142" s="116"/>
      <c r="W142" s="140">
        <f>IF(((V142&gt;=1)*AND(V142&lt;=V$5)),V$9*(1-V$7)^(V142-1),0)</f>
        <v>0</v>
      </c>
      <c r="X142" s="116"/>
      <c r="Y142" s="140">
        <f>IF(((X142&gt;=1)*AND(X142&lt;=X$5)),X$9*(1-X$7)^(X142-1),0)</f>
        <v>0</v>
      </c>
      <c r="Z142" s="116"/>
      <c r="AA142" s="140">
        <f>IF(((Z142&gt;=1)*AND(Z142&lt;=Z$5)),Z$9*(1-Z$7)^(Z142-1),0)</f>
        <v>0</v>
      </c>
      <c r="AB142" s="116"/>
      <c r="AC142" s="140">
        <f>IF(((AB142&gt;=1)*AND(AB142&lt;=AB$5)),AB$9*(1-AB$7)^(AB142-1),0)</f>
        <v>0</v>
      </c>
      <c r="AD142" s="116"/>
      <c r="AE142" s="140">
        <f>IF(((AD142&gt;=1)*AND(AD142&lt;=AD$5)),AD$9*(1-AD$7)^(AD142-1),0)</f>
        <v>0</v>
      </c>
      <c r="AF142" s="116"/>
      <c r="AG142" s="140">
        <f>IF(((AF142&gt;=1)*AND(AF142&lt;=AF$5)),AF$9*(1-AF$7)^(AF142-1),0)</f>
        <v>0</v>
      </c>
      <c r="AH142" s="116"/>
      <c r="AI142" s="262">
        <f>IF(((AH142&gt;=1)*AND(AH142&lt;=AH$5)),AH$9*(1-AH$7)^(AH142-1),0)</f>
        <v>0</v>
      </c>
      <c r="AJ142" s="155"/>
      <c r="AK142" s="156">
        <f t="shared" si="12"/>
        <v>0</v>
      </c>
      <c r="AL142" s="116"/>
      <c r="AM142" s="140">
        <f t="shared" si="13"/>
        <v>0</v>
      </c>
      <c r="AN142" s="116"/>
      <c r="AO142" s="140">
        <f t="shared" si="14"/>
        <v>0</v>
      </c>
      <c r="AP142" s="153"/>
    </row>
    <row r="143" spans="1:42" s="103" customFormat="1" ht="18" customHeight="1" x14ac:dyDescent="0.15">
      <c r="A143" s="112">
        <f>RANK($H143,($H$11:$H$223),0)</f>
        <v>39</v>
      </c>
      <c r="B143" s="101"/>
      <c r="C143" s="98"/>
      <c r="D143" s="183">
        <f>LARGE((K143,M143,O143,Q143,S143,U143,W143,Y143,AA143,AE143,AG143),1)</f>
        <v>0</v>
      </c>
      <c r="E143" s="183">
        <f>LARGE((K143,M143,O143,Q143,S143,U143,W143,Y143,AA143,AE143,AG143),2)</f>
        <v>0</v>
      </c>
      <c r="F143" s="183">
        <f>LARGE((K143,M143,O143,Q143,S143,U143,W143,Y143,AA143,AE143,AG143),3)</f>
        <v>0</v>
      </c>
      <c r="G143" s="235"/>
      <c r="H143" s="110">
        <f>SUM(D143:G143)</f>
        <v>0</v>
      </c>
      <c r="I143" s="240"/>
      <c r="J143" s="116"/>
      <c r="K143" s="140">
        <f>IF(((J143&gt;=1)*AND(J143&lt;=J$5)),J$9*(1-J$7)^(J143-1),0)</f>
        <v>0</v>
      </c>
      <c r="L143" s="96"/>
      <c r="M143" s="140">
        <f>IF(((L143&gt;=1)*AND(L143&lt;=L$5)),L$9*(1-L$7)^(L143-1),0)</f>
        <v>0</v>
      </c>
      <c r="N143" s="96"/>
      <c r="O143" s="140">
        <f>IF(((N143&gt;=1)*AND(N143&lt;=N$5)),N$9*(1-N$7)^(N143-1),0)</f>
        <v>0</v>
      </c>
      <c r="P143" s="96"/>
      <c r="Q143" s="140">
        <f>IF(((P143&gt;=1)*AND(P143&lt;=P$5)),P$9*(1-P$7)^(P143-1),0)</f>
        <v>0</v>
      </c>
      <c r="R143" s="116"/>
      <c r="S143" s="140">
        <f>IF(((R143&gt;=1)*AND(R143&lt;=R$5)),R$9*(1-R$7)^(R143-1),0)</f>
        <v>0</v>
      </c>
      <c r="T143" s="116"/>
      <c r="U143" s="140">
        <f>IF(((T143&gt;=1)*AND(T143&lt;=T$5)),T$9*(1-T$7)^(T143-1),0)</f>
        <v>0</v>
      </c>
      <c r="V143" s="116"/>
      <c r="W143" s="140">
        <f>IF(((V143&gt;=1)*AND(V143&lt;=V$5)),V$9*(1-V$7)^(V143-1),0)</f>
        <v>0</v>
      </c>
      <c r="X143" s="116"/>
      <c r="Y143" s="140">
        <f>IF(((X143&gt;=1)*AND(X143&lt;=X$5)),X$9*(1-X$7)^(X143-1),0)</f>
        <v>0</v>
      </c>
      <c r="Z143" s="116"/>
      <c r="AA143" s="140">
        <f>IF(((Z143&gt;=1)*AND(Z143&lt;=Z$5)),Z$9*(1-Z$7)^(Z143-1),0)</f>
        <v>0</v>
      </c>
      <c r="AB143" s="116"/>
      <c r="AC143" s="140">
        <f>IF(((AB143&gt;=1)*AND(AB143&lt;=AB$5)),AB$9*(1-AB$7)^(AB143-1),0)</f>
        <v>0</v>
      </c>
      <c r="AD143" s="116"/>
      <c r="AE143" s="140">
        <f>IF(((AD143&gt;=1)*AND(AD143&lt;=AD$5)),AD$9*(1-AD$7)^(AD143-1),0)</f>
        <v>0</v>
      </c>
      <c r="AF143" s="116"/>
      <c r="AG143" s="140">
        <f>IF(((AF143&gt;=1)*AND(AF143&lt;=AF$5)),AF$9*(1-AF$7)^(AF143-1),0)</f>
        <v>0</v>
      </c>
      <c r="AH143" s="116"/>
      <c r="AI143" s="262">
        <f>IF(((AH143&gt;=1)*AND(AH143&lt;=AH$5)),AH$9*(1-AH$7)^(AH143-1),0)</f>
        <v>0</v>
      </c>
      <c r="AJ143" s="155"/>
      <c r="AK143" s="156">
        <f t="shared" si="12"/>
        <v>0</v>
      </c>
      <c r="AL143" s="116"/>
      <c r="AM143" s="140">
        <f t="shared" si="13"/>
        <v>0</v>
      </c>
      <c r="AN143" s="116"/>
      <c r="AO143" s="140">
        <f t="shared" si="14"/>
        <v>0</v>
      </c>
      <c r="AP143" s="153"/>
    </row>
    <row r="144" spans="1:42" s="103" customFormat="1" ht="18" customHeight="1" x14ac:dyDescent="0.15">
      <c r="A144" s="112">
        <f>RANK($H144,($H$11:$H$223),0)</f>
        <v>39</v>
      </c>
      <c r="B144" s="168"/>
      <c r="C144" s="112"/>
      <c r="D144" s="183">
        <f>LARGE((K144,M144,O144,Q144,S144,U144,W144,Y144,AA144,AE144,AG144),1)</f>
        <v>0</v>
      </c>
      <c r="E144" s="183">
        <f>LARGE((K144,M144,O144,Q144,S144,U144,W144,Y144,AA144,AE144,AG144),2)</f>
        <v>0</v>
      </c>
      <c r="F144" s="183">
        <f>LARGE((K144,M144,O144,Q144,S144,U144,W144,Y144,AA144,AE144,AG144),3)</f>
        <v>0</v>
      </c>
      <c r="G144" s="235"/>
      <c r="H144" s="110">
        <f>SUM(D144:G144)</f>
        <v>0</v>
      </c>
      <c r="I144" s="240"/>
      <c r="J144" s="116"/>
      <c r="K144" s="140">
        <f>IF(((J144&gt;=1)*AND(J144&lt;=J$5)),J$9*(1-J$7)^(J144-1),0)</f>
        <v>0</v>
      </c>
      <c r="L144" s="96"/>
      <c r="M144" s="140">
        <f>IF(((L144&gt;=1)*AND(L144&lt;=L$5)),L$9*(1-L$7)^(L144-1),0)</f>
        <v>0</v>
      </c>
      <c r="N144" s="96"/>
      <c r="O144" s="140">
        <f>IF(((N144&gt;=1)*AND(N144&lt;=N$5)),N$9*(1-N$7)^(N144-1),0)</f>
        <v>0</v>
      </c>
      <c r="P144" s="96"/>
      <c r="Q144" s="140">
        <f>IF(((P144&gt;=1)*AND(P144&lt;=P$5)),P$9*(1-P$7)^(P144-1),0)</f>
        <v>0</v>
      </c>
      <c r="R144" s="116"/>
      <c r="S144" s="140">
        <f>IF(((R144&gt;=1)*AND(R144&lt;=R$5)),R$9*(1-R$7)^(R144-1),0)</f>
        <v>0</v>
      </c>
      <c r="T144" s="116"/>
      <c r="U144" s="140">
        <f>IF(((T144&gt;=1)*AND(T144&lt;=T$5)),T$9*(1-T$7)^(T144-1),0)</f>
        <v>0</v>
      </c>
      <c r="V144" s="116"/>
      <c r="W144" s="140">
        <f>IF(((V144&gt;=1)*AND(V144&lt;=V$5)),V$9*(1-V$7)^(V144-1),0)</f>
        <v>0</v>
      </c>
      <c r="X144" s="116"/>
      <c r="Y144" s="140">
        <f>IF(((X144&gt;=1)*AND(X144&lt;=X$5)),X$9*(1-X$7)^(X144-1),0)</f>
        <v>0</v>
      </c>
      <c r="Z144" s="116"/>
      <c r="AA144" s="140">
        <f>IF(((Z144&gt;=1)*AND(Z144&lt;=Z$5)),Z$9*(1-Z$7)^(Z144-1),0)</f>
        <v>0</v>
      </c>
      <c r="AB144" s="116"/>
      <c r="AC144" s="140">
        <f>IF(((AB144&gt;=1)*AND(AB144&lt;=AB$5)),AB$9*(1-AB$7)^(AB144-1),0)</f>
        <v>0</v>
      </c>
      <c r="AD144" s="116"/>
      <c r="AE144" s="140">
        <f>IF(((AD144&gt;=1)*AND(AD144&lt;=AD$5)),AD$9*(1-AD$7)^(AD144-1),0)</f>
        <v>0</v>
      </c>
      <c r="AF144" s="116"/>
      <c r="AG144" s="140">
        <f>IF(((AF144&gt;=1)*AND(AF144&lt;=AF$5)),AF$9*(1-AF$7)^(AF144-1),0)</f>
        <v>0</v>
      </c>
      <c r="AH144" s="116"/>
      <c r="AI144" s="262">
        <f>IF(((AH144&gt;=1)*AND(AH144&lt;=AH$5)),AH$9*(1-AH$7)^(AH144-1),0)</f>
        <v>0</v>
      </c>
      <c r="AJ144" s="155"/>
      <c r="AK144" s="156">
        <f t="shared" si="12"/>
        <v>0</v>
      </c>
      <c r="AL144" s="116"/>
      <c r="AM144" s="140">
        <f t="shared" si="13"/>
        <v>0</v>
      </c>
      <c r="AN144" s="116"/>
      <c r="AO144" s="140">
        <f t="shared" si="14"/>
        <v>0</v>
      </c>
      <c r="AP144" s="153"/>
    </row>
    <row r="145" spans="1:42" s="103" customFormat="1" ht="18" customHeight="1" x14ac:dyDescent="0.15">
      <c r="A145" s="112">
        <f>RANK($H145,($H$11:$H$223),0)</f>
        <v>39</v>
      </c>
      <c r="B145" s="168"/>
      <c r="C145" s="112"/>
      <c r="D145" s="183">
        <f>LARGE((K145,M145,O145,Q145,S145,U145,W145,Y145,AA145,AE145,AG145),1)</f>
        <v>0</v>
      </c>
      <c r="E145" s="183">
        <f>LARGE((K145,M145,O145,Q145,S145,U145,W145,Y145,AA145,AE145,AG145),2)</f>
        <v>0</v>
      </c>
      <c r="F145" s="183">
        <f>LARGE((K145,M145,O145,Q145,S145,U145,W145,Y145,AA145,AE145,AG145),3)</f>
        <v>0</v>
      </c>
      <c r="G145" s="235"/>
      <c r="H145" s="110">
        <f>SUM(D145:G145)</f>
        <v>0</v>
      </c>
      <c r="I145" s="240"/>
      <c r="J145" s="116"/>
      <c r="K145" s="140">
        <f>IF(((J145&gt;=1)*AND(J145&lt;=J$5)),J$9*(1-J$7)^(J145-1),0)</f>
        <v>0</v>
      </c>
      <c r="L145" s="96"/>
      <c r="M145" s="140">
        <f>IF(((L145&gt;=1)*AND(L145&lt;=L$5)),L$9*(1-L$7)^(L145-1),0)</f>
        <v>0</v>
      </c>
      <c r="N145" s="96"/>
      <c r="O145" s="140">
        <f>IF(((N145&gt;=1)*AND(N145&lt;=N$5)),N$9*(1-N$7)^(N145-1),0)</f>
        <v>0</v>
      </c>
      <c r="P145" s="96"/>
      <c r="Q145" s="140">
        <f>IF(((P145&gt;=1)*AND(P145&lt;=P$5)),P$9*(1-P$7)^(P145-1),0)</f>
        <v>0</v>
      </c>
      <c r="R145" s="116"/>
      <c r="S145" s="140">
        <f>IF(((R145&gt;=1)*AND(R145&lt;=R$5)),R$9*(1-R$7)^(R145-1),0)</f>
        <v>0</v>
      </c>
      <c r="T145" s="116"/>
      <c r="U145" s="140">
        <f>IF(((T145&gt;=1)*AND(T145&lt;=T$5)),T$9*(1-T$7)^(T145-1),0)</f>
        <v>0</v>
      </c>
      <c r="V145" s="116"/>
      <c r="W145" s="140">
        <f>IF(((V145&gt;=1)*AND(V145&lt;=V$5)),V$9*(1-V$7)^(V145-1),0)</f>
        <v>0</v>
      </c>
      <c r="X145" s="116"/>
      <c r="Y145" s="140">
        <f>IF(((X145&gt;=1)*AND(X145&lt;=X$5)),X$9*(1-X$7)^(X145-1),0)</f>
        <v>0</v>
      </c>
      <c r="Z145" s="116"/>
      <c r="AA145" s="140">
        <f>IF(((Z145&gt;=1)*AND(Z145&lt;=Z$5)),Z$9*(1-Z$7)^(Z145-1),0)</f>
        <v>0</v>
      </c>
      <c r="AB145" s="116"/>
      <c r="AC145" s="140">
        <f>IF(((AB145&gt;=1)*AND(AB145&lt;=AB$5)),AB$9*(1-AB$7)^(AB145-1),0)</f>
        <v>0</v>
      </c>
      <c r="AD145" s="116"/>
      <c r="AE145" s="140">
        <f>IF(((AD145&gt;=1)*AND(AD145&lt;=AD$5)),AD$9*(1-AD$7)^(AD145-1),0)</f>
        <v>0</v>
      </c>
      <c r="AF145" s="116"/>
      <c r="AG145" s="140">
        <f>IF(((AF145&gt;=1)*AND(AF145&lt;=AF$5)),AF$9*(1-AF$7)^(AF145-1),0)</f>
        <v>0</v>
      </c>
      <c r="AH145" s="116"/>
      <c r="AI145" s="262">
        <f>IF(((AH145&gt;=1)*AND(AH145&lt;=AH$5)),AH$9*(1-AH$7)^(AH145-1),0)</f>
        <v>0</v>
      </c>
      <c r="AJ145" s="155"/>
      <c r="AK145" s="156">
        <f t="shared" si="12"/>
        <v>0</v>
      </c>
      <c r="AL145" s="116"/>
      <c r="AM145" s="140">
        <f t="shared" si="13"/>
        <v>0</v>
      </c>
      <c r="AN145" s="116"/>
      <c r="AO145" s="140">
        <f t="shared" si="14"/>
        <v>0</v>
      </c>
      <c r="AP145" s="153"/>
    </row>
    <row r="146" spans="1:42" s="103" customFormat="1" ht="18" customHeight="1" x14ac:dyDescent="0.15">
      <c r="A146" s="112">
        <f>RANK($H146,($H$11:$H$223),0)</f>
        <v>39</v>
      </c>
      <c r="B146" s="168"/>
      <c r="C146" s="112"/>
      <c r="D146" s="183">
        <f>LARGE((K146,M146,O146,Q146,S146,U146,W146,Y146,AA146,AE146,AG146),1)</f>
        <v>0</v>
      </c>
      <c r="E146" s="183">
        <f>LARGE((K146,M146,O146,Q146,S146,U146,W146,Y146,AA146,AE146,AG146),2)</f>
        <v>0</v>
      </c>
      <c r="F146" s="183">
        <f>LARGE((K146,M146,O146,Q146,S146,U146,W146,Y146,AA146,AE146,AG146),3)</f>
        <v>0</v>
      </c>
      <c r="G146" s="235"/>
      <c r="H146" s="110">
        <f>SUM(D146:G146)</f>
        <v>0</v>
      </c>
      <c r="I146" s="240"/>
      <c r="J146" s="116"/>
      <c r="K146" s="140">
        <f>IF(((J146&gt;=1)*AND(J146&lt;=J$5)),J$9*(1-J$7)^(J146-1),0)</f>
        <v>0</v>
      </c>
      <c r="L146" s="96"/>
      <c r="M146" s="140">
        <f>IF(((L146&gt;=1)*AND(L146&lt;=L$5)),L$9*(1-L$7)^(L146-1),0)</f>
        <v>0</v>
      </c>
      <c r="N146" s="96"/>
      <c r="O146" s="140">
        <f>IF(((N146&gt;=1)*AND(N146&lt;=N$5)),N$9*(1-N$7)^(N146-1),0)</f>
        <v>0</v>
      </c>
      <c r="P146" s="96"/>
      <c r="Q146" s="140">
        <f>IF(((P146&gt;=1)*AND(P146&lt;=P$5)),P$9*(1-P$7)^(P146-1),0)</f>
        <v>0</v>
      </c>
      <c r="R146" s="116"/>
      <c r="S146" s="140">
        <f>IF(((R146&gt;=1)*AND(R146&lt;=R$5)),R$9*(1-R$7)^(R146-1),0)</f>
        <v>0</v>
      </c>
      <c r="T146" s="116"/>
      <c r="U146" s="140">
        <f>IF(((T146&gt;=1)*AND(T146&lt;=T$5)),T$9*(1-T$7)^(T146-1),0)</f>
        <v>0</v>
      </c>
      <c r="V146" s="116"/>
      <c r="W146" s="140">
        <f>IF(((V146&gt;=1)*AND(V146&lt;=V$5)),V$9*(1-V$7)^(V146-1),0)</f>
        <v>0</v>
      </c>
      <c r="X146" s="116"/>
      <c r="Y146" s="140">
        <f>IF(((X146&gt;=1)*AND(X146&lt;=X$5)),X$9*(1-X$7)^(X146-1),0)</f>
        <v>0</v>
      </c>
      <c r="Z146" s="116"/>
      <c r="AA146" s="140">
        <f>IF(((Z146&gt;=1)*AND(Z146&lt;=Z$5)),Z$9*(1-Z$7)^(Z146-1),0)</f>
        <v>0</v>
      </c>
      <c r="AB146" s="116"/>
      <c r="AC146" s="140">
        <f>IF(((AB146&gt;=1)*AND(AB146&lt;=AB$5)),AB$9*(1-AB$7)^(AB146-1),0)</f>
        <v>0</v>
      </c>
      <c r="AD146" s="116"/>
      <c r="AE146" s="140">
        <f>IF(((AD146&gt;=1)*AND(AD146&lt;=AD$5)),AD$9*(1-AD$7)^(AD146-1),0)</f>
        <v>0</v>
      </c>
      <c r="AF146" s="116"/>
      <c r="AG146" s="140">
        <f>IF(((AF146&gt;=1)*AND(AF146&lt;=AF$5)),AF$9*(1-AF$7)^(AF146-1),0)</f>
        <v>0</v>
      </c>
      <c r="AH146" s="116"/>
      <c r="AI146" s="262">
        <f>IF(((AH146&gt;=1)*AND(AH146&lt;=AH$5)),AH$9*(1-AH$7)^(AH146-1),0)</f>
        <v>0</v>
      </c>
      <c r="AJ146" s="155"/>
      <c r="AK146" s="156">
        <f t="shared" si="12"/>
        <v>0</v>
      </c>
      <c r="AL146" s="116"/>
      <c r="AM146" s="140">
        <f t="shared" si="13"/>
        <v>0</v>
      </c>
      <c r="AN146" s="116"/>
      <c r="AO146" s="140">
        <f t="shared" si="14"/>
        <v>0</v>
      </c>
      <c r="AP146" s="153"/>
    </row>
    <row r="147" spans="1:42" ht="18" customHeight="1" x14ac:dyDescent="0.15">
      <c r="A147" s="112">
        <f>RANK($H147,($H$11:$H$223),0)</f>
        <v>39</v>
      </c>
      <c r="B147" s="168"/>
      <c r="C147" s="112"/>
      <c r="D147" s="183">
        <f>LARGE((K147,M147,O147,Q147,S147,U147,W147,Y147,AA147,AE147,AG147),1)</f>
        <v>0</v>
      </c>
      <c r="E147" s="183">
        <f>LARGE((K147,M147,O147,Q147,S147,U147,W147,Y147,AA147,AE147,AG147),2)</f>
        <v>0</v>
      </c>
      <c r="F147" s="183">
        <f>LARGE((K147,M147,O147,Q147,S147,U147,W147,Y147,AA147,AE147,AG147),3)</f>
        <v>0</v>
      </c>
      <c r="G147" s="235"/>
      <c r="H147" s="110">
        <f>SUM(D147:G147)</f>
        <v>0</v>
      </c>
      <c r="I147" s="240"/>
      <c r="J147" s="116"/>
      <c r="K147" s="140">
        <f>IF(((J147&gt;=1)*AND(J147&lt;=J$5)),J$9*(1-J$7)^(J147-1),0)</f>
        <v>0</v>
      </c>
      <c r="L147" s="96"/>
      <c r="M147" s="140">
        <f>IF(((L147&gt;=1)*AND(L147&lt;=L$5)),L$9*(1-L$7)^(L147-1),0)</f>
        <v>0</v>
      </c>
      <c r="N147" s="96"/>
      <c r="O147" s="140">
        <f>IF(((N147&gt;=1)*AND(N147&lt;=N$5)),N$9*(1-N$7)^(N147-1),0)</f>
        <v>0</v>
      </c>
      <c r="P147" s="96"/>
      <c r="Q147" s="140">
        <f>IF(((P147&gt;=1)*AND(P147&lt;=P$5)),P$9*(1-P$7)^(P147-1),0)</f>
        <v>0</v>
      </c>
      <c r="R147" s="116"/>
      <c r="S147" s="140">
        <f>IF(((R147&gt;=1)*AND(R147&lt;=R$5)),R$9*(1-R$7)^(R147-1),0)</f>
        <v>0</v>
      </c>
      <c r="T147" s="116"/>
      <c r="U147" s="140">
        <f>IF(((T147&gt;=1)*AND(T147&lt;=T$5)),T$9*(1-T$7)^(T147-1),0)</f>
        <v>0</v>
      </c>
      <c r="V147" s="116"/>
      <c r="W147" s="140">
        <f>IF(((V147&gt;=1)*AND(V147&lt;=V$5)),V$9*(1-V$7)^(V147-1),0)</f>
        <v>0</v>
      </c>
      <c r="X147" s="116"/>
      <c r="Y147" s="140">
        <f>IF(((X147&gt;=1)*AND(X147&lt;=X$5)),X$9*(1-X$7)^(X147-1),0)</f>
        <v>0</v>
      </c>
      <c r="Z147" s="116"/>
      <c r="AA147" s="140">
        <f>IF(((Z147&gt;=1)*AND(Z147&lt;=Z$5)),Z$9*(1-Z$7)^(Z147-1),0)</f>
        <v>0</v>
      </c>
      <c r="AB147" s="116"/>
      <c r="AC147" s="140">
        <f>IF(((AB147&gt;=1)*AND(AB147&lt;=AB$5)),AB$9*(1-AB$7)^(AB147-1),0)</f>
        <v>0</v>
      </c>
      <c r="AD147" s="116"/>
      <c r="AE147" s="140">
        <f>IF(((AD147&gt;=1)*AND(AD147&lt;=AD$5)),AD$9*(1-AD$7)^(AD147-1),0)</f>
        <v>0</v>
      </c>
      <c r="AF147" s="116"/>
      <c r="AG147" s="140">
        <f>IF(((AF147&gt;=1)*AND(AF147&lt;=AF$5)),AF$9*(1-AF$7)^(AF147-1),0)</f>
        <v>0</v>
      </c>
      <c r="AH147" s="116"/>
      <c r="AI147" s="262">
        <f>IF(((AH147&gt;=1)*AND(AH147&lt;=AH$5)),AH$9*(1-AH$7)^(AH147-1),0)</f>
        <v>0</v>
      </c>
      <c r="AJ147" s="155"/>
      <c r="AK147" s="156">
        <f t="shared" si="12"/>
        <v>0</v>
      </c>
      <c r="AL147" s="116"/>
      <c r="AM147" s="140">
        <f t="shared" si="13"/>
        <v>0</v>
      </c>
      <c r="AN147" s="116"/>
      <c r="AO147" s="140">
        <f t="shared" si="14"/>
        <v>0</v>
      </c>
      <c r="AP147" s="153"/>
    </row>
    <row r="148" spans="1:42" ht="18" customHeight="1" x14ac:dyDescent="0.15">
      <c r="A148" s="112">
        <f>RANK($H148,($H$11:$H$223),0)</f>
        <v>39</v>
      </c>
      <c r="B148" s="168"/>
      <c r="C148" s="112"/>
      <c r="D148" s="183">
        <f>LARGE((K148,M148,O148,Q148,S148,U148,W148,Y148,AA148,AE148,AG148),1)</f>
        <v>0</v>
      </c>
      <c r="E148" s="183">
        <f>LARGE((K148,M148,O148,Q148,S148,U148,W148,Y148,AA148,AE148,AG148),2)</f>
        <v>0</v>
      </c>
      <c r="F148" s="183">
        <f>LARGE((K148,M148,O148,Q148,S148,U148,W148,Y148,AA148,AE148,AG148),3)</f>
        <v>0</v>
      </c>
      <c r="G148" s="235"/>
      <c r="H148" s="110">
        <f>SUM(D148:G148)</f>
        <v>0</v>
      </c>
      <c r="I148" s="240"/>
      <c r="J148" s="116"/>
      <c r="K148" s="140">
        <f>IF(((J148&gt;=1)*AND(J148&lt;=J$5)),J$9*(1-J$7)^(J148-1),0)</f>
        <v>0</v>
      </c>
      <c r="L148" s="96"/>
      <c r="M148" s="140">
        <f>IF(((L148&gt;=1)*AND(L148&lt;=L$5)),L$9*(1-L$7)^(L148-1),0)</f>
        <v>0</v>
      </c>
      <c r="N148" s="96"/>
      <c r="O148" s="140">
        <f>IF(((N148&gt;=1)*AND(N148&lt;=N$5)),N$9*(1-N$7)^(N148-1),0)</f>
        <v>0</v>
      </c>
      <c r="P148" s="96"/>
      <c r="Q148" s="140">
        <f>IF(((P148&gt;=1)*AND(P148&lt;=P$5)),P$9*(1-P$7)^(P148-1),0)</f>
        <v>0</v>
      </c>
      <c r="R148" s="116"/>
      <c r="S148" s="140">
        <f>IF(((R148&gt;=1)*AND(R148&lt;=R$5)),R$9*(1-R$7)^(R148-1),0)</f>
        <v>0</v>
      </c>
      <c r="T148" s="116"/>
      <c r="U148" s="140">
        <f>IF(((T148&gt;=1)*AND(T148&lt;=T$5)),T$9*(1-T$7)^(T148-1),0)</f>
        <v>0</v>
      </c>
      <c r="V148" s="116"/>
      <c r="W148" s="140">
        <f>IF(((V148&gt;=1)*AND(V148&lt;=V$5)),V$9*(1-V$7)^(V148-1),0)</f>
        <v>0</v>
      </c>
      <c r="X148" s="116"/>
      <c r="Y148" s="140">
        <f>IF(((X148&gt;=1)*AND(X148&lt;=X$5)),X$9*(1-X$7)^(X148-1),0)</f>
        <v>0</v>
      </c>
      <c r="Z148" s="116"/>
      <c r="AA148" s="140">
        <f>IF(((Z148&gt;=1)*AND(Z148&lt;=Z$5)),Z$9*(1-Z$7)^(Z148-1),0)</f>
        <v>0</v>
      </c>
      <c r="AB148" s="116"/>
      <c r="AC148" s="140">
        <f>IF(((AB148&gt;=1)*AND(AB148&lt;=AB$5)),AB$9*(1-AB$7)^(AB148-1),0)</f>
        <v>0</v>
      </c>
      <c r="AD148" s="116"/>
      <c r="AE148" s="140">
        <f>IF(((AD148&gt;=1)*AND(AD148&lt;=AD$5)),AD$9*(1-AD$7)^(AD148-1),0)</f>
        <v>0</v>
      </c>
      <c r="AF148" s="116"/>
      <c r="AG148" s="140">
        <f>IF(((AF148&gt;=1)*AND(AF148&lt;=AF$5)),AF$9*(1-AF$7)^(AF148-1),0)</f>
        <v>0</v>
      </c>
      <c r="AH148" s="116"/>
      <c r="AI148" s="262">
        <f>IF(((AH148&gt;=1)*AND(AH148&lt;=AH$5)),AH$9*(1-AH$7)^(AH148-1),0)</f>
        <v>0</v>
      </c>
      <c r="AJ148" s="155"/>
      <c r="AK148" s="156">
        <f t="shared" si="12"/>
        <v>0</v>
      </c>
      <c r="AL148" s="116"/>
      <c r="AM148" s="140">
        <f t="shared" si="13"/>
        <v>0</v>
      </c>
      <c r="AN148" s="116"/>
      <c r="AO148" s="140">
        <f t="shared" si="14"/>
        <v>0</v>
      </c>
      <c r="AP148" s="153"/>
    </row>
    <row r="149" spans="1:42" ht="18" customHeight="1" x14ac:dyDescent="0.15">
      <c r="A149" s="112">
        <f>RANK($H149,($H$11:$H$223),0)</f>
        <v>39</v>
      </c>
      <c r="B149" s="168"/>
      <c r="C149" s="112"/>
      <c r="D149" s="183">
        <f>LARGE((K149,M149,O149,Q149,S149,U149,W149,Y149,AA149,AE149,AG149),1)</f>
        <v>0</v>
      </c>
      <c r="E149" s="183">
        <f>LARGE((K149,M149,O149,Q149,S149,U149,W149,Y149,AA149,AE149,AG149),2)</f>
        <v>0</v>
      </c>
      <c r="F149" s="183">
        <f>LARGE((K149,M149,O149,Q149,S149,U149,W149,Y149,AA149,AE149,AG149),3)</f>
        <v>0</v>
      </c>
      <c r="G149" s="235"/>
      <c r="H149" s="110">
        <f>SUM(D149:G149)</f>
        <v>0</v>
      </c>
      <c r="I149" s="240"/>
      <c r="J149" s="116"/>
      <c r="K149" s="140">
        <f>IF(((J149&gt;=1)*AND(J149&lt;=J$5)),J$9*(1-J$7)^(J149-1),0)</f>
        <v>0</v>
      </c>
      <c r="L149" s="96"/>
      <c r="M149" s="140">
        <f>IF(((L149&gt;=1)*AND(L149&lt;=L$5)),L$9*(1-L$7)^(L149-1),0)</f>
        <v>0</v>
      </c>
      <c r="N149" s="96"/>
      <c r="O149" s="140">
        <f>IF(((N149&gt;=1)*AND(N149&lt;=N$5)),N$9*(1-N$7)^(N149-1),0)</f>
        <v>0</v>
      </c>
      <c r="P149" s="96"/>
      <c r="Q149" s="140">
        <f>IF(((P149&gt;=1)*AND(P149&lt;=P$5)),P$9*(1-P$7)^(P149-1),0)</f>
        <v>0</v>
      </c>
      <c r="R149" s="116"/>
      <c r="S149" s="140">
        <f>IF(((R149&gt;=1)*AND(R149&lt;=R$5)),R$9*(1-R$7)^(R149-1),0)</f>
        <v>0</v>
      </c>
      <c r="T149" s="116"/>
      <c r="U149" s="140">
        <f>IF(((T149&gt;=1)*AND(T149&lt;=T$5)),T$9*(1-T$7)^(T149-1),0)</f>
        <v>0</v>
      </c>
      <c r="V149" s="116"/>
      <c r="W149" s="140">
        <f>IF(((V149&gt;=1)*AND(V149&lt;=V$5)),V$9*(1-V$7)^(V149-1),0)</f>
        <v>0</v>
      </c>
      <c r="X149" s="116"/>
      <c r="Y149" s="140">
        <f>IF(((X149&gt;=1)*AND(X149&lt;=X$5)),X$9*(1-X$7)^(X149-1),0)</f>
        <v>0</v>
      </c>
      <c r="Z149" s="116"/>
      <c r="AA149" s="140">
        <f>IF(((Z149&gt;=1)*AND(Z149&lt;=Z$5)),Z$9*(1-Z$7)^(Z149-1),0)</f>
        <v>0</v>
      </c>
      <c r="AB149" s="116"/>
      <c r="AC149" s="140">
        <f>IF(((AB149&gt;=1)*AND(AB149&lt;=AB$5)),AB$9*(1-AB$7)^(AB149-1),0)</f>
        <v>0</v>
      </c>
      <c r="AD149" s="116"/>
      <c r="AE149" s="140">
        <f>IF(((AD149&gt;=1)*AND(AD149&lt;=AD$5)),AD$9*(1-AD$7)^(AD149-1),0)</f>
        <v>0</v>
      </c>
      <c r="AF149" s="116"/>
      <c r="AG149" s="140">
        <f>IF(((AF149&gt;=1)*AND(AF149&lt;=AF$5)),AF$9*(1-AF$7)^(AF149-1),0)</f>
        <v>0</v>
      </c>
      <c r="AH149" s="116"/>
      <c r="AI149" s="262">
        <f>IF(((AH149&gt;=1)*AND(AH149&lt;=AH$5)),AH$9*(1-AH$7)^(AH149-1),0)</f>
        <v>0</v>
      </c>
      <c r="AJ149" s="155"/>
      <c r="AK149" s="156">
        <f t="shared" si="12"/>
        <v>0</v>
      </c>
      <c r="AL149" s="116"/>
      <c r="AM149" s="140">
        <f t="shared" si="13"/>
        <v>0</v>
      </c>
      <c r="AN149" s="116"/>
      <c r="AO149" s="140">
        <f t="shared" si="14"/>
        <v>0</v>
      </c>
      <c r="AP149" s="153"/>
    </row>
    <row r="150" spans="1:42" ht="18" customHeight="1" x14ac:dyDescent="0.15">
      <c r="A150" s="112">
        <f>RANK($H150,($H$11:$H$223),0)</f>
        <v>39</v>
      </c>
      <c r="B150" s="101"/>
      <c r="C150" s="98"/>
      <c r="D150" s="183">
        <f>LARGE((K150,M150,O150,Q150,S150,U150,W150,Y150,AA150,AE150,AG150),1)</f>
        <v>0</v>
      </c>
      <c r="E150" s="183">
        <f>LARGE((K150,M150,O150,Q150,S150,U150,W150,Y150,AA150,AE150,AG150),2)</f>
        <v>0</v>
      </c>
      <c r="F150" s="183">
        <f>LARGE((K150,M150,O150,Q150,S150,U150,W150,Y150,AA150,AE150,AG150),3)</f>
        <v>0</v>
      </c>
      <c r="G150" s="235"/>
      <c r="H150" s="110">
        <f>SUM(D150:G150)</f>
        <v>0</v>
      </c>
      <c r="I150" s="240"/>
      <c r="J150" s="116"/>
      <c r="K150" s="140">
        <f>IF(((J150&gt;=1)*AND(J150&lt;=J$5)),J$9*(1-J$7)^(J150-1),0)</f>
        <v>0</v>
      </c>
      <c r="L150" s="96"/>
      <c r="M150" s="140">
        <f>IF(((L150&gt;=1)*AND(L150&lt;=L$5)),L$9*(1-L$7)^(L150-1),0)</f>
        <v>0</v>
      </c>
      <c r="N150" s="96"/>
      <c r="O150" s="140">
        <f>IF(((N150&gt;=1)*AND(N150&lt;=N$5)),N$9*(1-N$7)^(N150-1),0)</f>
        <v>0</v>
      </c>
      <c r="P150" s="96"/>
      <c r="Q150" s="140">
        <f>IF(((P150&gt;=1)*AND(P150&lt;=P$5)),P$9*(1-P$7)^(P150-1),0)</f>
        <v>0</v>
      </c>
      <c r="R150" s="116"/>
      <c r="S150" s="140">
        <f>IF(((R150&gt;=1)*AND(R150&lt;=R$5)),R$9*(1-R$7)^(R150-1),0)</f>
        <v>0</v>
      </c>
      <c r="T150" s="116"/>
      <c r="U150" s="140">
        <f>IF(((T150&gt;=1)*AND(T150&lt;=T$5)),T$9*(1-T$7)^(T150-1),0)</f>
        <v>0</v>
      </c>
      <c r="V150" s="116"/>
      <c r="W150" s="140">
        <f>IF(((V150&gt;=1)*AND(V150&lt;=V$5)),V$9*(1-V$7)^(V150-1),0)</f>
        <v>0</v>
      </c>
      <c r="X150" s="116"/>
      <c r="Y150" s="140">
        <f>IF(((X150&gt;=1)*AND(X150&lt;=X$5)),X$9*(1-X$7)^(X150-1),0)</f>
        <v>0</v>
      </c>
      <c r="Z150" s="116"/>
      <c r="AA150" s="140">
        <f>IF(((Z150&gt;=1)*AND(Z150&lt;=Z$5)),Z$9*(1-Z$7)^(Z150-1),0)</f>
        <v>0</v>
      </c>
      <c r="AB150" s="116"/>
      <c r="AC150" s="140">
        <f>IF(((AB150&gt;=1)*AND(AB150&lt;=AB$5)),AB$9*(1-AB$7)^(AB150-1),0)</f>
        <v>0</v>
      </c>
      <c r="AD150" s="116"/>
      <c r="AE150" s="140">
        <f>IF(((AD150&gt;=1)*AND(AD150&lt;=AD$5)),AD$9*(1-AD$7)^(AD150-1),0)</f>
        <v>0</v>
      </c>
      <c r="AF150" s="116"/>
      <c r="AG150" s="140">
        <f>IF(((AF150&gt;=1)*AND(AF150&lt;=AF$5)),AF$9*(1-AF$7)^(AF150-1),0)</f>
        <v>0</v>
      </c>
      <c r="AH150" s="116"/>
      <c r="AI150" s="262">
        <f>IF(((AH150&gt;=1)*AND(AH150&lt;=AH$5)),AH$9*(1-AH$7)^(AH150-1),0)</f>
        <v>0</v>
      </c>
      <c r="AJ150" s="155"/>
      <c r="AK150" s="156">
        <f t="shared" si="12"/>
        <v>0</v>
      </c>
      <c r="AL150" s="116"/>
      <c r="AM150" s="140">
        <f t="shared" si="13"/>
        <v>0</v>
      </c>
      <c r="AN150" s="116"/>
      <c r="AO150" s="140">
        <f t="shared" si="14"/>
        <v>0</v>
      </c>
      <c r="AP150" s="153"/>
    </row>
    <row r="151" spans="1:42" ht="18" customHeight="1" x14ac:dyDescent="0.15">
      <c r="A151" s="112">
        <f>RANK($H151,($H$11:$H$223),0)</f>
        <v>39</v>
      </c>
      <c r="B151" s="168"/>
      <c r="C151" s="112"/>
      <c r="D151" s="183">
        <f>LARGE((K151,M151,O151,Q151,S151,U151,W151,Y151,AA151,AE151,AG151),1)</f>
        <v>0</v>
      </c>
      <c r="E151" s="183">
        <f>LARGE((K151,M151,O151,Q151,S151,U151,W151,Y151,AA151,AE151,AG151),2)</f>
        <v>0</v>
      </c>
      <c r="F151" s="183">
        <f>LARGE((K151,M151,O151,Q151,S151,U151,W151,Y151,AA151,AE151,AG151),3)</f>
        <v>0</v>
      </c>
      <c r="G151" s="235"/>
      <c r="H151" s="110">
        <f>SUM(D151:G151)</f>
        <v>0</v>
      </c>
      <c r="I151" s="240"/>
      <c r="J151" s="116"/>
      <c r="K151" s="140">
        <f>IF(((J151&gt;=1)*AND(J151&lt;=J$5)),J$9*(1-J$7)^(J151-1),0)</f>
        <v>0</v>
      </c>
      <c r="L151" s="96"/>
      <c r="M151" s="140">
        <f>IF(((L151&gt;=1)*AND(L151&lt;=L$5)),L$9*(1-L$7)^(L151-1),0)</f>
        <v>0</v>
      </c>
      <c r="N151" s="96"/>
      <c r="O151" s="140">
        <f>IF(((N151&gt;=1)*AND(N151&lt;=N$5)),N$9*(1-N$7)^(N151-1),0)</f>
        <v>0</v>
      </c>
      <c r="P151" s="96"/>
      <c r="Q151" s="140">
        <f>IF(((P151&gt;=1)*AND(P151&lt;=P$5)),P$9*(1-P$7)^(P151-1),0)</f>
        <v>0</v>
      </c>
      <c r="R151" s="116"/>
      <c r="S151" s="140">
        <f>IF(((R151&gt;=1)*AND(R151&lt;=R$5)),R$9*(1-R$7)^(R151-1),0)</f>
        <v>0</v>
      </c>
      <c r="T151" s="116"/>
      <c r="U151" s="140">
        <f>IF(((T151&gt;=1)*AND(T151&lt;=T$5)),T$9*(1-T$7)^(T151-1),0)</f>
        <v>0</v>
      </c>
      <c r="V151" s="116"/>
      <c r="W151" s="140">
        <f>IF(((V151&gt;=1)*AND(V151&lt;=V$5)),V$9*(1-V$7)^(V151-1),0)</f>
        <v>0</v>
      </c>
      <c r="X151" s="116"/>
      <c r="Y151" s="140">
        <f>IF(((X151&gt;=1)*AND(X151&lt;=X$5)),X$9*(1-X$7)^(X151-1),0)</f>
        <v>0</v>
      </c>
      <c r="Z151" s="116"/>
      <c r="AA151" s="140">
        <f>IF(((Z151&gt;=1)*AND(Z151&lt;=Z$5)),Z$9*(1-Z$7)^(Z151-1),0)</f>
        <v>0</v>
      </c>
      <c r="AB151" s="116"/>
      <c r="AC151" s="140">
        <f>IF(((AB151&gt;=1)*AND(AB151&lt;=AB$5)),AB$9*(1-AB$7)^(AB151-1),0)</f>
        <v>0</v>
      </c>
      <c r="AD151" s="116"/>
      <c r="AE151" s="140">
        <f>IF(((AD151&gt;=1)*AND(AD151&lt;=AD$5)),AD$9*(1-AD$7)^(AD151-1),0)</f>
        <v>0</v>
      </c>
      <c r="AF151" s="116"/>
      <c r="AG151" s="140">
        <f>IF(((AF151&gt;=1)*AND(AF151&lt;=AF$5)),AF$9*(1-AF$7)^(AF151-1),0)</f>
        <v>0</v>
      </c>
      <c r="AH151" s="116"/>
      <c r="AI151" s="262">
        <f>IF(((AH151&gt;=1)*AND(AH151&lt;=AH$5)),AH$9*(1-AH$7)^(AH151-1),0)</f>
        <v>0</v>
      </c>
      <c r="AJ151" s="155"/>
      <c r="AK151" s="156">
        <f t="shared" si="12"/>
        <v>0</v>
      </c>
      <c r="AL151" s="116"/>
      <c r="AM151" s="140">
        <f t="shared" si="13"/>
        <v>0</v>
      </c>
      <c r="AN151" s="116"/>
      <c r="AO151" s="140">
        <f t="shared" si="14"/>
        <v>0</v>
      </c>
      <c r="AP151" s="153"/>
    </row>
    <row r="152" spans="1:42" ht="18" customHeight="1" x14ac:dyDescent="0.15">
      <c r="A152" s="112">
        <f>RANK($H152,($H$11:$H$223),0)</f>
        <v>39</v>
      </c>
      <c r="B152" s="168"/>
      <c r="C152" s="112"/>
      <c r="D152" s="183">
        <f>LARGE((K152,M152,O152,Q152,S152,U152,W152,Y152,AA152,AE152,AG152),1)</f>
        <v>0</v>
      </c>
      <c r="E152" s="183">
        <f>LARGE((K152,M152,O152,Q152,S152,U152,W152,Y152,AA152,AE152,AG152),2)</f>
        <v>0</v>
      </c>
      <c r="F152" s="183">
        <f>LARGE((K152,M152,O152,Q152,S152,U152,W152,Y152,AA152,AE152,AG152),3)</f>
        <v>0</v>
      </c>
      <c r="G152" s="235"/>
      <c r="H152" s="110">
        <f>SUM(D152:G152)</f>
        <v>0</v>
      </c>
      <c r="I152" s="240"/>
      <c r="J152" s="116"/>
      <c r="K152" s="140">
        <f>IF(((J152&gt;=1)*AND(J152&lt;=J$5)),J$9*(1-J$7)^(J152-1),0)</f>
        <v>0</v>
      </c>
      <c r="L152" s="96"/>
      <c r="M152" s="140">
        <f>IF(((L152&gt;=1)*AND(L152&lt;=L$5)),L$9*(1-L$7)^(L152-1),0)</f>
        <v>0</v>
      </c>
      <c r="N152" s="96"/>
      <c r="O152" s="140">
        <f>IF(((N152&gt;=1)*AND(N152&lt;=N$5)),N$9*(1-N$7)^(N152-1),0)</f>
        <v>0</v>
      </c>
      <c r="P152" s="96"/>
      <c r="Q152" s="140">
        <f>IF(((P152&gt;=1)*AND(P152&lt;=P$5)),P$9*(1-P$7)^(P152-1),0)</f>
        <v>0</v>
      </c>
      <c r="R152" s="116"/>
      <c r="S152" s="140">
        <f>IF(((R152&gt;=1)*AND(R152&lt;=R$5)),R$9*(1-R$7)^(R152-1),0)</f>
        <v>0</v>
      </c>
      <c r="T152" s="116"/>
      <c r="U152" s="140">
        <f>IF(((T152&gt;=1)*AND(T152&lt;=T$5)),T$9*(1-T$7)^(T152-1),0)</f>
        <v>0</v>
      </c>
      <c r="V152" s="116"/>
      <c r="W152" s="140">
        <f>IF(((V152&gt;=1)*AND(V152&lt;=V$5)),V$9*(1-V$7)^(V152-1),0)</f>
        <v>0</v>
      </c>
      <c r="X152" s="116"/>
      <c r="Y152" s="140">
        <f>IF(((X152&gt;=1)*AND(X152&lt;=X$5)),X$9*(1-X$7)^(X152-1),0)</f>
        <v>0</v>
      </c>
      <c r="Z152" s="116"/>
      <c r="AA152" s="140">
        <f>IF(((Z152&gt;=1)*AND(Z152&lt;=Z$5)),Z$9*(1-Z$7)^(Z152-1),0)</f>
        <v>0</v>
      </c>
      <c r="AB152" s="116"/>
      <c r="AC152" s="140">
        <f>IF(((AB152&gt;=1)*AND(AB152&lt;=AB$5)),AB$9*(1-AB$7)^(AB152-1),0)</f>
        <v>0</v>
      </c>
      <c r="AD152" s="116"/>
      <c r="AE152" s="140">
        <f>IF(((AD152&gt;=1)*AND(AD152&lt;=AD$5)),AD$9*(1-AD$7)^(AD152-1),0)</f>
        <v>0</v>
      </c>
      <c r="AF152" s="116"/>
      <c r="AG152" s="140">
        <f>IF(((AF152&gt;=1)*AND(AF152&lt;=AF$5)),AF$9*(1-AF$7)^(AF152-1),0)</f>
        <v>0</v>
      </c>
      <c r="AH152" s="116"/>
      <c r="AI152" s="262">
        <f>IF(((AH152&gt;=1)*AND(AH152&lt;=AH$5)),AH$9*(1-AH$7)^(AH152-1),0)</f>
        <v>0</v>
      </c>
      <c r="AJ152" s="155"/>
      <c r="AK152" s="156">
        <f t="shared" si="12"/>
        <v>0</v>
      </c>
      <c r="AL152" s="116"/>
      <c r="AM152" s="140">
        <f t="shared" si="13"/>
        <v>0</v>
      </c>
      <c r="AN152" s="116"/>
      <c r="AO152" s="140">
        <f t="shared" si="14"/>
        <v>0</v>
      </c>
      <c r="AP152" s="153"/>
    </row>
    <row r="153" spans="1:42" ht="18" customHeight="1" x14ac:dyDescent="0.15">
      <c r="A153" s="112">
        <f>RANK($H153,($H$11:$H$223),0)</f>
        <v>39</v>
      </c>
      <c r="B153" s="168"/>
      <c r="C153" s="112"/>
      <c r="D153" s="183">
        <f>LARGE((K153,M153,O153,Q153,S153,U153,W153,Y153,AA153,AE153,AG153),1)</f>
        <v>0</v>
      </c>
      <c r="E153" s="183">
        <f>LARGE((K153,M153,O153,Q153,S153,U153,W153,Y153,AA153,AE153,AG153),2)</f>
        <v>0</v>
      </c>
      <c r="F153" s="183">
        <f>LARGE((K153,M153,O153,Q153,S153,U153,W153,Y153,AA153,AE153,AG153),3)</f>
        <v>0</v>
      </c>
      <c r="G153" s="235"/>
      <c r="H153" s="110">
        <f>SUM(D153:G153)</f>
        <v>0</v>
      </c>
      <c r="I153" s="240"/>
      <c r="J153" s="116"/>
      <c r="K153" s="140">
        <f>IF(((J153&gt;=1)*AND(J153&lt;=J$5)),J$9*(1-J$7)^(J153-1),0)</f>
        <v>0</v>
      </c>
      <c r="L153" s="96"/>
      <c r="M153" s="140">
        <f>IF(((L153&gt;=1)*AND(L153&lt;=L$5)),L$9*(1-L$7)^(L153-1),0)</f>
        <v>0</v>
      </c>
      <c r="N153" s="96"/>
      <c r="O153" s="140">
        <f>IF(((N153&gt;=1)*AND(N153&lt;=N$5)),N$9*(1-N$7)^(N153-1),0)</f>
        <v>0</v>
      </c>
      <c r="P153" s="96"/>
      <c r="Q153" s="140">
        <f>IF(((P153&gt;=1)*AND(P153&lt;=P$5)),P$9*(1-P$7)^(P153-1),0)</f>
        <v>0</v>
      </c>
      <c r="R153" s="116"/>
      <c r="S153" s="140">
        <f>IF(((R153&gt;=1)*AND(R153&lt;=R$5)),R$9*(1-R$7)^(R153-1),0)</f>
        <v>0</v>
      </c>
      <c r="T153" s="116"/>
      <c r="U153" s="140">
        <f>IF(((T153&gt;=1)*AND(T153&lt;=T$5)),T$9*(1-T$7)^(T153-1),0)</f>
        <v>0</v>
      </c>
      <c r="V153" s="116"/>
      <c r="W153" s="140">
        <f>IF(((V153&gt;=1)*AND(V153&lt;=V$5)),V$9*(1-V$7)^(V153-1),0)</f>
        <v>0</v>
      </c>
      <c r="X153" s="116"/>
      <c r="Y153" s="140">
        <f>IF(((X153&gt;=1)*AND(X153&lt;=X$5)),X$9*(1-X$7)^(X153-1),0)</f>
        <v>0</v>
      </c>
      <c r="Z153" s="116"/>
      <c r="AA153" s="140">
        <f>IF(((Z153&gt;=1)*AND(Z153&lt;=Z$5)),Z$9*(1-Z$7)^(Z153-1),0)</f>
        <v>0</v>
      </c>
      <c r="AB153" s="116"/>
      <c r="AC153" s="140">
        <f>IF(((AB153&gt;=1)*AND(AB153&lt;=AB$5)),AB$9*(1-AB$7)^(AB153-1),0)</f>
        <v>0</v>
      </c>
      <c r="AD153" s="116"/>
      <c r="AE153" s="140">
        <f>IF(((AD153&gt;=1)*AND(AD153&lt;=AD$5)),AD$9*(1-AD$7)^(AD153-1),0)</f>
        <v>0</v>
      </c>
      <c r="AF153" s="116"/>
      <c r="AG153" s="140">
        <f>IF(((AF153&gt;=1)*AND(AF153&lt;=AF$5)),AF$9*(1-AF$7)^(AF153-1),0)</f>
        <v>0</v>
      </c>
      <c r="AH153" s="116"/>
      <c r="AI153" s="262">
        <f>IF(((AH153&gt;=1)*AND(AH153&lt;=AH$5)),AH$9*(1-AH$7)^(AH153-1),0)</f>
        <v>0</v>
      </c>
      <c r="AJ153" s="155"/>
      <c r="AK153" s="156">
        <f t="shared" si="12"/>
        <v>0</v>
      </c>
      <c r="AL153" s="116"/>
      <c r="AM153" s="140">
        <f t="shared" si="13"/>
        <v>0</v>
      </c>
      <c r="AN153" s="116"/>
      <c r="AO153" s="140">
        <f t="shared" si="14"/>
        <v>0</v>
      </c>
      <c r="AP153" s="153"/>
    </row>
    <row r="154" spans="1:42" ht="18" customHeight="1" x14ac:dyDescent="0.15">
      <c r="A154" s="112">
        <f>RANK($H154,($H$11:$H$223),0)</f>
        <v>39</v>
      </c>
      <c r="B154" s="168"/>
      <c r="C154" s="112"/>
      <c r="D154" s="183">
        <f>LARGE((K154,M154,O154,Q154,S154,U154,W154,Y154,AA154,AE154,AG154),1)</f>
        <v>0</v>
      </c>
      <c r="E154" s="183">
        <f>LARGE((K154,M154,O154,Q154,S154,U154,W154,Y154,AA154,AE154,AG154),2)</f>
        <v>0</v>
      </c>
      <c r="F154" s="183">
        <f>LARGE((K154,M154,O154,Q154,S154,U154,W154,Y154,AA154,AE154,AG154),3)</f>
        <v>0</v>
      </c>
      <c r="G154" s="235"/>
      <c r="H154" s="110">
        <f>SUM(D154:G154)</f>
        <v>0</v>
      </c>
      <c r="I154" s="240"/>
      <c r="J154" s="116"/>
      <c r="K154" s="140">
        <f>IF(((J154&gt;=1)*AND(J154&lt;=J$5)),J$9*(1-J$7)^(J154-1),0)</f>
        <v>0</v>
      </c>
      <c r="L154" s="96"/>
      <c r="M154" s="140">
        <f>IF(((L154&gt;=1)*AND(L154&lt;=L$5)),L$9*(1-L$7)^(L154-1),0)</f>
        <v>0</v>
      </c>
      <c r="N154" s="96"/>
      <c r="O154" s="140">
        <f>IF(((N154&gt;=1)*AND(N154&lt;=N$5)),N$9*(1-N$7)^(N154-1),0)</f>
        <v>0</v>
      </c>
      <c r="P154" s="96"/>
      <c r="Q154" s="140">
        <f>IF(((P154&gt;=1)*AND(P154&lt;=P$5)),P$9*(1-P$7)^(P154-1),0)</f>
        <v>0</v>
      </c>
      <c r="R154" s="116"/>
      <c r="S154" s="140">
        <f>IF(((R154&gt;=1)*AND(R154&lt;=R$5)),R$9*(1-R$7)^(R154-1),0)</f>
        <v>0</v>
      </c>
      <c r="T154" s="116"/>
      <c r="U154" s="140">
        <f>IF(((T154&gt;=1)*AND(T154&lt;=T$5)),T$9*(1-T$7)^(T154-1),0)</f>
        <v>0</v>
      </c>
      <c r="V154" s="116"/>
      <c r="W154" s="140">
        <f>IF(((V154&gt;=1)*AND(V154&lt;=V$5)),V$9*(1-V$7)^(V154-1),0)</f>
        <v>0</v>
      </c>
      <c r="X154" s="116"/>
      <c r="Y154" s="140">
        <f>IF(((X154&gt;=1)*AND(X154&lt;=X$5)),X$9*(1-X$7)^(X154-1),0)</f>
        <v>0</v>
      </c>
      <c r="Z154" s="116"/>
      <c r="AA154" s="140">
        <f>IF(((Z154&gt;=1)*AND(Z154&lt;=Z$5)),Z$9*(1-Z$7)^(Z154-1),0)</f>
        <v>0</v>
      </c>
      <c r="AB154" s="116"/>
      <c r="AC154" s="140">
        <f>IF(((AB154&gt;=1)*AND(AB154&lt;=AB$5)),AB$9*(1-AB$7)^(AB154-1),0)</f>
        <v>0</v>
      </c>
      <c r="AD154" s="116"/>
      <c r="AE154" s="140">
        <f>IF(((AD154&gt;=1)*AND(AD154&lt;=AD$5)),AD$9*(1-AD$7)^(AD154-1),0)</f>
        <v>0</v>
      </c>
      <c r="AF154" s="116"/>
      <c r="AG154" s="140">
        <f>IF(((AF154&gt;=1)*AND(AF154&lt;=AF$5)),AF$9*(1-AF$7)^(AF154-1),0)</f>
        <v>0</v>
      </c>
      <c r="AH154" s="116"/>
      <c r="AI154" s="262">
        <f>IF(((AH154&gt;=1)*AND(AH154&lt;=AH$5)),AH$9*(1-AH$7)^(AH154-1),0)</f>
        <v>0</v>
      </c>
      <c r="AJ154" s="155"/>
      <c r="AK154" s="156">
        <f t="shared" si="12"/>
        <v>0</v>
      </c>
      <c r="AL154" s="116"/>
      <c r="AM154" s="140">
        <f t="shared" si="13"/>
        <v>0</v>
      </c>
      <c r="AN154" s="116"/>
      <c r="AO154" s="140">
        <f t="shared" si="14"/>
        <v>0</v>
      </c>
      <c r="AP154" s="153"/>
    </row>
    <row r="155" spans="1:42" ht="18" customHeight="1" x14ac:dyDescent="0.15">
      <c r="A155" s="112">
        <f>RANK($H155,($H$11:$H$223),0)</f>
        <v>39</v>
      </c>
      <c r="B155" s="168"/>
      <c r="C155" s="112"/>
      <c r="D155" s="183">
        <f>LARGE((K155,M155,O155,Q155,S155,U155,W155,Y155,AA155,AE155,AG155),1)</f>
        <v>0</v>
      </c>
      <c r="E155" s="183">
        <f>LARGE((K155,M155,O155,Q155,S155,U155,W155,Y155,AA155,AE155,AG155),2)</f>
        <v>0</v>
      </c>
      <c r="F155" s="183">
        <f>LARGE((K155,M155,O155,Q155,S155,U155,W155,Y155,AA155,AE155,AG155),3)</f>
        <v>0</v>
      </c>
      <c r="G155" s="235"/>
      <c r="H155" s="110">
        <f>SUM(D155:G155)</f>
        <v>0</v>
      </c>
      <c r="I155" s="240"/>
      <c r="J155" s="116"/>
      <c r="K155" s="140">
        <f>IF(((J155&gt;=1)*AND(J155&lt;=J$5)),J$9*(1-J$7)^(J155-1),0)</f>
        <v>0</v>
      </c>
      <c r="L155" s="96"/>
      <c r="M155" s="140">
        <f>IF(((L155&gt;=1)*AND(L155&lt;=L$5)),L$9*(1-L$7)^(L155-1),0)</f>
        <v>0</v>
      </c>
      <c r="N155" s="96"/>
      <c r="O155" s="140">
        <f>IF(((N155&gt;=1)*AND(N155&lt;=N$5)),N$9*(1-N$7)^(N155-1),0)</f>
        <v>0</v>
      </c>
      <c r="P155" s="96"/>
      <c r="Q155" s="140">
        <f>IF(((P155&gt;=1)*AND(P155&lt;=P$5)),P$9*(1-P$7)^(P155-1),0)</f>
        <v>0</v>
      </c>
      <c r="R155" s="116"/>
      <c r="S155" s="140">
        <f>IF(((R155&gt;=1)*AND(R155&lt;=R$5)),R$9*(1-R$7)^(R155-1),0)</f>
        <v>0</v>
      </c>
      <c r="T155" s="116"/>
      <c r="U155" s="140">
        <f>IF(((T155&gt;=1)*AND(T155&lt;=T$5)),T$9*(1-T$7)^(T155-1),0)</f>
        <v>0</v>
      </c>
      <c r="V155" s="116"/>
      <c r="W155" s="140">
        <f>IF(((V155&gt;=1)*AND(V155&lt;=V$5)),V$9*(1-V$7)^(V155-1),0)</f>
        <v>0</v>
      </c>
      <c r="X155" s="116"/>
      <c r="Y155" s="140">
        <f>IF(((X155&gt;=1)*AND(X155&lt;=X$5)),X$9*(1-X$7)^(X155-1),0)</f>
        <v>0</v>
      </c>
      <c r="Z155" s="116"/>
      <c r="AA155" s="140">
        <f>IF(((Z155&gt;=1)*AND(Z155&lt;=Z$5)),Z$9*(1-Z$7)^(Z155-1),0)</f>
        <v>0</v>
      </c>
      <c r="AB155" s="116"/>
      <c r="AC155" s="140">
        <f>IF(((AB155&gt;=1)*AND(AB155&lt;=AB$5)),AB$9*(1-AB$7)^(AB155-1),0)</f>
        <v>0</v>
      </c>
      <c r="AD155" s="116"/>
      <c r="AE155" s="140">
        <f>IF(((AD155&gt;=1)*AND(AD155&lt;=AD$5)),AD$9*(1-AD$7)^(AD155-1),0)</f>
        <v>0</v>
      </c>
      <c r="AF155" s="116"/>
      <c r="AG155" s="140">
        <f>IF(((AF155&gt;=1)*AND(AF155&lt;=AF$5)),AF$9*(1-AF$7)^(AF155-1),0)</f>
        <v>0</v>
      </c>
      <c r="AH155" s="116"/>
      <c r="AI155" s="262">
        <f>IF(((AH155&gt;=1)*AND(AH155&lt;=AH$5)),AH$9*(1-AH$7)^(AH155-1),0)</f>
        <v>0</v>
      </c>
      <c r="AJ155" s="155"/>
      <c r="AK155" s="156">
        <f t="shared" si="12"/>
        <v>0</v>
      </c>
      <c r="AL155" s="116"/>
      <c r="AM155" s="140">
        <f t="shared" si="13"/>
        <v>0</v>
      </c>
      <c r="AN155" s="116"/>
      <c r="AO155" s="140">
        <f t="shared" si="14"/>
        <v>0</v>
      </c>
      <c r="AP155" s="153"/>
    </row>
    <row r="156" spans="1:42" ht="18" customHeight="1" x14ac:dyDescent="0.15">
      <c r="A156" s="112">
        <f>RANK($H156,($H$11:$H$223),0)</f>
        <v>39</v>
      </c>
      <c r="B156" s="168"/>
      <c r="C156" s="112"/>
      <c r="D156" s="183">
        <f>LARGE((K156,M156,O156,Q156,S156,U156,W156,Y156,AA156,AE156,AG156),1)</f>
        <v>0</v>
      </c>
      <c r="E156" s="183">
        <f>LARGE((K156,M156,O156,Q156,S156,U156,W156,Y156,AA156,AE156,AG156),2)</f>
        <v>0</v>
      </c>
      <c r="F156" s="183">
        <f>LARGE((K156,M156,O156,Q156,S156,U156,W156,Y156,AA156,AE156,AG156),3)</f>
        <v>0</v>
      </c>
      <c r="G156" s="235"/>
      <c r="H156" s="110">
        <f>SUM(D156:G156)</f>
        <v>0</v>
      </c>
      <c r="I156" s="240"/>
      <c r="J156" s="116"/>
      <c r="K156" s="140">
        <f>IF(((J156&gt;=1)*AND(J156&lt;=J$5)),J$9*(1-J$7)^(J156-1),0)</f>
        <v>0</v>
      </c>
      <c r="L156" s="96"/>
      <c r="M156" s="140">
        <f>IF(((L156&gt;=1)*AND(L156&lt;=L$5)),L$9*(1-L$7)^(L156-1),0)</f>
        <v>0</v>
      </c>
      <c r="N156" s="96"/>
      <c r="O156" s="140">
        <f>IF(((N156&gt;=1)*AND(N156&lt;=N$5)),N$9*(1-N$7)^(N156-1),0)</f>
        <v>0</v>
      </c>
      <c r="P156" s="96"/>
      <c r="Q156" s="140">
        <f>IF(((P156&gt;=1)*AND(P156&lt;=P$5)),P$9*(1-P$7)^(P156-1),0)</f>
        <v>0</v>
      </c>
      <c r="R156" s="116"/>
      <c r="S156" s="140">
        <f>IF(((R156&gt;=1)*AND(R156&lt;=R$5)),R$9*(1-R$7)^(R156-1),0)</f>
        <v>0</v>
      </c>
      <c r="T156" s="116"/>
      <c r="U156" s="140">
        <f>IF(((T156&gt;=1)*AND(T156&lt;=T$5)),T$9*(1-T$7)^(T156-1),0)</f>
        <v>0</v>
      </c>
      <c r="V156" s="116"/>
      <c r="W156" s="140">
        <f>IF(((V156&gt;=1)*AND(V156&lt;=V$5)),V$9*(1-V$7)^(V156-1),0)</f>
        <v>0</v>
      </c>
      <c r="X156" s="116"/>
      <c r="Y156" s="140">
        <f>IF(((X156&gt;=1)*AND(X156&lt;=X$5)),X$9*(1-X$7)^(X156-1),0)</f>
        <v>0</v>
      </c>
      <c r="Z156" s="116"/>
      <c r="AA156" s="140">
        <f>IF(((Z156&gt;=1)*AND(Z156&lt;=Z$5)),Z$9*(1-Z$7)^(Z156-1),0)</f>
        <v>0</v>
      </c>
      <c r="AB156" s="116"/>
      <c r="AC156" s="140">
        <f>IF(((AB156&gt;=1)*AND(AB156&lt;=AB$5)),AB$9*(1-AB$7)^(AB156-1),0)</f>
        <v>0</v>
      </c>
      <c r="AD156" s="116"/>
      <c r="AE156" s="140">
        <f>IF(((AD156&gt;=1)*AND(AD156&lt;=AD$5)),AD$9*(1-AD$7)^(AD156-1),0)</f>
        <v>0</v>
      </c>
      <c r="AF156" s="116"/>
      <c r="AG156" s="140">
        <f>IF(((AF156&gt;=1)*AND(AF156&lt;=AF$5)),AF$9*(1-AF$7)^(AF156-1),0)</f>
        <v>0</v>
      </c>
      <c r="AH156" s="116"/>
      <c r="AI156" s="262">
        <f>IF(((AH156&gt;=1)*AND(AH156&lt;=AH$5)),AH$9*(1-AH$7)^(AH156-1),0)</f>
        <v>0</v>
      </c>
      <c r="AJ156" s="155"/>
      <c r="AK156" s="156">
        <f t="shared" si="12"/>
        <v>0</v>
      </c>
      <c r="AL156" s="116"/>
      <c r="AM156" s="140">
        <f t="shared" si="13"/>
        <v>0</v>
      </c>
      <c r="AN156" s="116"/>
      <c r="AO156" s="140">
        <f t="shared" si="14"/>
        <v>0</v>
      </c>
      <c r="AP156" s="103"/>
    </row>
    <row r="157" spans="1:42" ht="18" customHeight="1" x14ac:dyDescent="0.15">
      <c r="A157" s="112">
        <f>RANK($H157,($H$11:$H$223),0)</f>
        <v>39</v>
      </c>
      <c r="B157" s="168"/>
      <c r="C157" s="112"/>
      <c r="D157" s="183">
        <f>LARGE((K157,M157,O157,Q157,S157,U157,W157,Y157,AA157,AE157,AG157),1)</f>
        <v>0</v>
      </c>
      <c r="E157" s="183">
        <f>LARGE((K157,M157,O157,Q157,S157,U157,W157,Y157,AA157,AE157,AG157),2)</f>
        <v>0</v>
      </c>
      <c r="F157" s="183">
        <f>LARGE((K157,M157,O157,Q157,S157,U157,W157,Y157,AA157,AE157,AG157),3)</f>
        <v>0</v>
      </c>
      <c r="G157" s="235"/>
      <c r="H157" s="110">
        <f>SUM(D157:G157)</f>
        <v>0</v>
      </c>
      <c r="I157" s="240"/>
      <c r="J157" s="116"/>
      <c r="K157" s="140">
        <f>IF(((J157&gt;=1)*AND(J157&lt;=J$5)),J$9*(1-J$7)^(J157-1),0)</f>
        <v>0</v>
      </c>
      <c r="L157" s="96"/>
      <c r="M157" s="140">
        <f>IF(((L157&gt;=1)*AND(L157&lt;=L$5)),L$9*(1-L$7)^(L157-1),0)</f>
        <v>0</v>
      </c>
      <c r="N157" s="96"/>
      <c r="O157" s="140">
        <f>IF(((N157&gt;=1)*AND(N157&lt;=N$5)),N$9*(1-N$7)^(N157-1),0)</f>
        <v>0</v>
      </c>
      <c r="P157" s="96"/>
      <c r="Q157" s="140">
        <f>IF(((P157&gt;=1)*AND(P157&lt;=P$5)),P$9*(1-P$7)^(P157-1),0)</f>
        <v>0</v>
      </c>
      <c r="R157" s="116"/>
      <c r="S157" s="140">
        <f>IF(((R157&gt;=1)*AND(R157&lt;=R$5)),R$9*(1-R$7)^(R157-1),0)</f>
        <v>0</v>
      </c>
      <c r="T157" s="116"/>
      <c r="U157" s="140">
        <f>IF(((T157&gt;=1)*AND(T157&lt;=T$5)),T$9*(1-T$7)^(T157-1),0)</f>
        <v>0</v>
      </c>
      <c r="V157" s="116"/>
      <c r="W157" s="140">
        <f>IF(((V157&gt;=1)*AND(V157&lt;=V$5)),V$9*(1-V$7)^(V157-1),0)</f>
        <v>0</v>
      </c>
      <c r="X157" s="116"/>
      <c r="Y157" s="140">
        <f>IF(((X157&gt;=1)*AND(X157&lt;=X$5)),X$9*(1-X$7)^(X157-1),0)</f>
        <v>0</v>
      </c>
      <c r="Z157" s="116"/>
      <c r="AA157" s="140">
        <f>IF(((Z157&gt;=1)*AND(Z157&lt;=Z$5)),Z$9*(1-Z$7)^(Z157-1),0)</f>
        <v>0</v>
      </c>
      <c r="AB157" s="116"/>
      <c r="AC157" s="140">
        <f>IF(((AB157&gt;=1)*AND(AB157&lt;=AB$5)),AB$9*(1-AB$7)^(AB157-1),0)</f>
        <v>0</v>
      </c>
      <c r="AD157" s="116"/>
      <c r="AE157" s="140">
        <f>IF(((AD157&gt;=1)*AND(AD157&lt;=AD$5)),AD$9*(1-AD$7)^(AD157-1),0)</f>
        <v>0</v>
      </c>
      <c r="AF157" s="116"/>
      <c r="AG157" s="140">
        <f>IF(((AF157&gt;=1)*AND(AF157&lt;=AF$5)),AF$9*(1-AF$7)^(AF157-1),0)</f>
        <v>0</v>
      </c>
      <c r="AH157" s="116"/>
      <c r="AI157" s="262">
        <f>IF(((AH157&gt;=1)*AND(AH157&lt;=AH$5)),AH$9*(1-AH$7)^(AH157-1),0)</f>
        <v>0</v>
      </c>
      <c r="AJ157" s="155"/>
      <c r="AK157" s="156">
        <f t="shared" si="12"/>
        <v>0</v>
      </c>
      <c r="AL157" s="116"/>
      <c r="AM157" s="140">
        <f t="shared" si="13"/>
        <v>0</v>
      </c>
      <c r="AN157" s="116"/>
      <c r="AO157" s="140">
        <f t="shared" si="14"/>
        <v>0</v>
      </c>
      <c r="AP157" s="153"/>
    </row>
    <row r="158" spans="1:42" ht="18" customHeight="1" x14ac:dyDescent="0.15">
      <c r="A158" s="112">
        <f>RANK($H158,($H$11:$H$223),0)</f>
        <v>39</v>
      </c>
      <c r="B158" s="168"/>
      <c r="C158" s="112"/>
      <c r="D158" s="183">
        <f>LARGE((K158,M158,O158,Q158,S158,U158,W158,Y158,AA158,AE158,AG158),1)</f>
        <v>0</v>
      </c>
      <c r="E158" s="183">
        <f>LARGE((K158,M158,O158,Q158,S158,U158,W158,Y158,AA158,AE158,AG158),2)</f>
        <v>0</v>
      </c>
      <c r="F158" s="183">
        <f>LARGE((K158,M158,O158,Q158,S158,U158,W158,Y158,AA158,AE158,AG158),3)</f>
        <v>0</v>
      </c>
      <c r="G158" s="235"/>
      <c r="H158" s="110">
        <f>SUM(D158:G158)</f>
        <v>0</v>
      </c>
      <c r="I158" s="240"/>
      <c r="J158" s="116"/>
      <c r="K158" s="140">
        <f>IF(((J158&gt;=1)*AND(J158&lt;=J$5)),J$9*(1-J$7)^(J158-1),0)</f>
        <v>0</v>
      </c>
      <c r="L158" s="96"/>
      <c r="M158" s="140">
        <f>IF(((L158&gt;=1)*AND(L158&lt;=L$5)),L$9*(1-L$7)^(L158-1),0)</f>
        <v>0</v>
      </c>
      <c r="N158" s="96"/>
      <c r="O158" s="140">
        <f>IF(((N158&gt;=1)*AND(N158&lt;=N$5)),N$9*(1-N$7)^(N158-1),0)</f>
        <v>0</v>
      </c>
      <c r="P158" s="96"/>
      <c r="Q158" s="140">
        <f>IF(((P158&gt;=1)*AND(P158&lt;=P$5)),P$9*(1-P$7)^(P158-1),0)</f>
        <v>0</v>
      </c>
      <c r="R158" s="116"/>
      <c r="S158" s="140">
        <f>IF(((R158&gt;=1)*AND(R158&lt;=R$5)),R$9*(1-R$7)^(R158-1),0)</f>
        <v>0</v>
      </c>
      <c r="T158" s="116"/>
      <c r="U158" s="140">
        <f>IF(((T158&gt;=1)*AND(T158&lt;=T$5)),T$9*(1-T$7)^(T158-1),0)</f>
        <v>0</v>
      </c>
      <c r="V158" s="116"/>
      <c r="W158" s="140">
        <f>IF(((V158&gt;=1)*AND(V158&lt;=V$5)),V$9*(1-V$7)^(V158-1),0)</f>
        <v>0</v>
      </c>
      <c r="X158" s="116"/>
      <c r="Y158" s="140">
        <f>IF(((X158&gt;=1)*AND(X158&lt;=X$5)),X$9*(1-X$7)^(X158-1),0)</f>
        <v>0</v>
      </c>
      <c r="Z158" s="116"/>
      <c r="AA158" s="140">
        <f>IF(((Z158&gt;=1)*AND(Z158&lt;=Z$5)),Z$9*(1-Z$7)^(Z158-1),0)</f>
        <v>0</v>
      </c>
      <c r="AB158" s="116"/>
      <c r="AC158" s="140">
        <f>IF(((AB158&gt;=1)*AND(AB158&lt;=AB$5)),AB$9*(1-AB$7)^(AB158-1),0)</f>
        <v>0</v>
      </c>
      <c r="AD158" s="116"/>
      <c r="AE158" s="140">
        <f>IF(((AD158&gt;=1)*AND(AD158&lt;=AD$5)),AD$9*(1-AD$7)^(AD158-1),0)</f>
        <v>0</v>
      </c>
      <c r="AF158" s="116"/>
      <c r="AG158" s="140">
        <f>IF(((AF158&gt;=1)*AND(AF158&lt;=AF$5)),AF$9*(1-AF$7)^(AF158-1),0)</f>
        <v>0</v>
      </c>
      <c r="AH158" s="116"/>
      <c r="AI158" s="262">
        <f>IF(((AH158&gt;=1)*AND(AH158&lt;=AH$5)),AH$9*(1-AH$7)^(AH158-1),0)</f>
        <v>0</v>
      </c>
      <c r="AJ158" s="155"/>
      <c r="AK158" s="156">
        <f t="shared" si="12"/>
        <v>0</v>
      </c>
      <c r="AL158" s="116"/>
      <c r="AM158" s="140">
        <f t="shared" si="13"/>
        <v>0</v>
      </c>
      <c r="AN158" s="116"/>
      <c r="AO158" s="140">
        <f t="shared" si="14"/>
        <v>0</v>
      </c>
      <c r="AP158" s="153"/>
    </row>
    <row r="159" spans="1:42" ht="18" customHeight="1" x14ac:dyDescent="0.15">
      <c r="A159" s="112">
        <f>RANK($H159,($H$11:$H$223),0)</f>
        <v>39</v>
      </c>
      <c r="B159" s="168"/>
      <c r="C159" s="112"/>
      <c r="D159" s="183">
        <f>LARGE((K159,M159,O159,Q159,S159,U159,W159,Y159,AA159,AE159,AG159),1)</f>
        <v>0</v>
      </c>
      <c r="E159" s="183">
        <f>LARGE((K159,M159,O159,Q159,S159,U159,W159,Y159,AA159,AE159,AG159),2)</f>
        <v>0</v>
      </c>
      <c r="F159" s="183">
        <f>LARGE((K159,M159,O159,Q159,S159,U159,W159,Y159,AA159,AE159,AG159),3)</f>
        <v>0</v>
      </c>
      <c r="G159" s="235"/>
      <c r="H159" s="110">
        <f>SUM(D159:G159)</f>
        <v>0</v>
      </c>
      <c r="I159" s="240"/>
      <c r="J159" s="116"/>
      <c r="K159" s="140">
        <f>IF(((J159&gt;=1)*AND(J159&lt;=J$5)),J$9*(1-J$7)^(J159-1),0)</f>
        <v>0</v>
      </c>
      <c r="L159" s="96"/>
      <c r="M159" s="140">
        <f>IF(((L159&gt;=1)*AND(L159&lt;=L$5)),L$9*(1-L$7)^(L159-1),0)</f>
        <v>0</v>
      </c>
      <c r="N159" s="96"/>
      <c r="O159" s="140">
        <f>IF(((N159&gt;=1)*AND(N159&lt;=N$5)),N$9*(1-N$7)^(N159-1),0)</f>
        <v>0</v>
      </c>
      <c r="P159" s="96"/>
      <c r="Q159" s="140">
        <f>IF(((P159&gt;=1)*AND(P159&lt;=P$5)),P$9*(1-P$7)^(P159-1),0)</f>
        <v>0</v>
      </c>
      <c r="R159" s="116"/>
      <c r="S159" s="140">
        <f>IF(((R159&gt;=1)*AND(R159&lt;=R$5)),R$9*(1-R$7)^(R159-1),0)</f>
        <v>0</v>
      </c>
      <c r="T159" s="116"/>
      <c r="U159" s="140">
        <f>IF(((T159&gt;=1)*AND(T159&lt;=T$5)),T$9*(1-T$7)^(T159-1),0)</f>
        <v>0</v>
      </c>
      <c r="V159" s="116"/>
      <c r="W159" s="140">
        <f>IF(((V159&gt;=1)*AND(V159&lt;=V$5)),V$9*(1-V$7)^(V159-1),0)</f>
        <v>0</v>
      </c>
      <c r="X159" s="116"/>
      <c r="Y159" s="140">
        <f>IF(((X159&gt;=1)*AND(X159&lt;=X$5)),X$9*(1-X$7)^(X159-1),0)</f>
        <v>0</v>
      </c>
      <c r="Z159" s="116"/>
      <c r="AA159" s="140">
        <f>IF(((Z159&gt;=1)*AND(Z159&lt;=Z$5)),Z$9*(1-Z$7)^(Z159-1),0)</f>
        <v>0</v>
      </c>
      <c r="AB159" s="116"/>
      <c r="AC159" s="140">
        <f>IF(((AB159&gt;=1)*AND(AB159&lt;=AB$5)),AB$9*(1-AB$7)^(AB159-1),0)</f>
        <v>0</v>
      </c>
      <c r="AD159" s="116"/>
      <c r="AE159" s="140">
        <f>IF(((AD159&gt;=1)*AND(AD159&lt;=AD$5)),AD$9*(1-AD$7)^(AD159-1),0)</f>
        <v>0</v>
      </c>
      <c r="AF159" s="116"/>
      <c r="AG159" s="140">
        <f>IF(((AF159&gt;=1)*AND(AF159&lt;=AF$5)),AF$9*(1-AF$7)^(AF159-1),0)</f>
        <v>0</v>
      </c>
      <c r="AH159" s="116"/>
      <c r="AI159" s="262">
        <f>IF(((AH159&gt;=1)*AND(AH159&lt;=AH$5)),AH$9*(1-AH$7)^(AH159-1),0)</f>
        <v>0</v>
      </c>
      <c r="AJ159" s="155"/>
      <c r="AK159" s="156">
        <f t="shared" si="12"/>
        <v>0</v>
      </c>
      <c r="AL159" s="116"/>
      <c r="AM159" s="140">
        <f t="shared" si="13"/>
        <v>0</v>
      </c>
      <c r="AN159" s="116"/>
      <c r="AO159" s="140">
        <f t="shared" si="14"/>
        <v>0</v>
      </c>
      <c r="AP159" s="153"/>
    </row>
    <row r="160" spans="1:42" ht="18" customHeight="1" x14ac:dyDescent="0.15">
      <c r="A160" s="112">
        <f>RANK($H160,($H$11:$H$223),0)</f>
        <v>39</v>
      </c>
      <c r="B160" s="168"/>
      <c r="C160" s="112"/>
      <c r="D160" s="183">
        <f>LARGE((K160,M160,O160,Q160,S160,U160,W160,Y160,AA160,AE160,AG160),1)</f>
        <v>0</v>
      </c>
      <c r="E160" s="183">
        <f>LARGE((K160,M160,O160,Q160,S160,U160,W160,Y160,AA160,AE160,AG160),2)</f>
        <v>0</v>
      </c>
      <c r="F160" s="183">
        <f>LARGE((K160,M160,O160,Q160,S160,U160,W160,Y160,AA160,AE160,AG160),3)</f>
        <v>0</v>
      </c>
      <c r="G160" s="235"/>
      <c r="H160" s="110">
        <f>SUM(D160:G160)</f>
        <v>0</v>
      </c>
      <c r="I160" s="240"/>
      <c r="J160" s="116"/>
      <c r="K160" s="140">
        <f>IF(((J160&gt;=1)*AND(J160&lt;=J$5)),J$9*(1-J$7)^(J160-1),0)</f>
        <v>0</v>
      </c>
      <c r="L160" s="96"/>
      <c r="M160" s="140">
        <f>IF(((L160&gt;=1)*AND(L160&lt;=L$5)),L$9*(1-L$7)^(L160-1),0)</f>
        <v>0</v>
      </c>
      <c r="N160" s="96"/>
      <c r="O160" s="140">
        <f>IF(((N160&gt;=1)*AND(N160&lt;=N$5)),N$9*(1-N$7)^(N160-1),0)</f>
        <v>0</v>
      </c>
      <c r="P160" s="96"/>
      <c r="Q160" s="140">
        <f>IF(((P160&gt;=1)*AND(P160&lt;=P$5)),P$9*(1-P$7)^(P160-1),0)</f>
        <v>0</v>
      </c>
      <c r="R160" s="116"/>
      <c r="S160" s="140">
        <f>IF(((R160&gt;=1)*AND(R160&lt;=R$5)),R$9*(1-R$7)^(R160-1),0)</f>
        <v>0</v>
      </c>
      <c r="T160" s="116"/>
      <c r="U160" s="140">
        <f>IF(((T160&gt;=1)*AND(T160&lt;=T$5)),T$9*(1-T$7)^(T160-1),0)</f>
        <v>0</v>
      </c>
      <c r="V160" s="116"/>
      <c r="W160" s="140">
        <f>IF(((V160&gt;=1)*AND(V160&lt;=V$5)),V$9*(1-V$7)^(V160-1),0)</f>
        <v>0</v>
      </c>
      <c r="X160" s="116"/>
      <c r="Y160" s="140">
        <f>IF(((X160&gt;=1)*AND(X160&lt;=X$5)),X$9*(1-X$7)^(X160-1),0)</f>
        <v>0</v>
      </c>
      <c r="Z160" s="116"/>
      <c r="AA160" s="140">
        <f>IF(((Z160&gt;=1)*AND(Z160&lt;=Z$5)),Z$9*(1-Z$7)^(Z160-1),0)</f>
        <v>0</v>
      </c>
      <c r="AB160" s="116"/>
      <c r="AC160" s="140">
        <f>IF(((AB160&gt;=1)*AND(AB160&lt;=AB$5)),AB$9*(1-AB$7)^(AB160-1),0)</f>
        <v>0</v>
      </c>
      <c r="AD160" s="116"/>
      <c r="AE160" s="140">
        <f>IF(((AD160&gt;=1)*AND(AD160&lt;=AD$5)),AD$9*(1-AD$7)^(AD160-1),0)</f>
        <v>0</v>
      </c>
      <c r="AF160" s="116"/>
      <c r="AG160" s="140">
        <f>IF(((AF160&gt;=1)*AND(AF160&lt;=AF$5)),AF$9*(1-AF$7)^(AF160-1),0)</f>
        <v>0</v>
      </c>
      <c r="AH160" s="116"/>
      <c r="AI160" s="262">
        <f>IF(((AH160&gt;=1)*AND(AH160&lt;=AH$5)),AH$9*(1-AH$7)^(AH160-1),0)</f>
        <v>0</v>
      </c>
      <c r="AJ160" s="155"/>
      <c r="AK160" s="156">
        <f t="shared" si="12"/>
        <v>0</v>
      </c>
      <c r="AL160" s="116"/>
      <c r="AM160" s="140">
        <f t="shared" si="13"/>
        <v>0</v>
      </c>
      <c r="AN160" s="116"/>
      <c r="AO160" s="140">
        <f t="shared" si="14"/>
        <v>0</v>
      </c>
      <c r="AP160" s="153"/>
    </row>
    <row r="161" spans="1:42" ht="18" customHeight="1" x14ac:dyDescent="0.15">
      <c r="A161" s="112">
        <f>RANK($H161,($H$11:$H$223),0)</f>
        <v>39</v>
      </c>
      <c r="B161" s="168"/>
      <c r="C161" s="112"/>
      <c r="D161" s="183">
        <f>LARGE((K161,M161,O161,Q161,S161,U161,W161,Y161,AA161,AE161,AG161),1)</f>
        <v>0</v>
      </c>
      <c r="E161" s="183">
        <f>LARGE((K161,M161,O161,Q161,S161,U161,W161,Y161,AA161,AE161,AG161),2)</f>
        <v>0</v>
      </c>
      <c r="F161" s="183">
        <f>LARGE((K161,M161,O161,Q161,S161,U161,W161,Y161,AA161,AE161,AG161),3)</f>
        <v>0</v>
      </c>
      <c r="G161" s="235"/>
      <c r="H161" s="110">
        <f>SUM(D161:G161)</f>
        <v>0</v>
      </c>
      <c r="I161" s="240"/>
      <c r="J161" s="116"/>
      <c r="K161" s="140">
        <f>IF(((J161&gt;=1)*AND(J161&lt;=J$5)),J$9*(1-J$7)^(J161-1),0)</f>
        <v>0</v>
      </c>
      <c r="L161" s="96"/>
      <c r="M161" s="140">
        <f>IF(((L161&gt;=1)*AND(L161&lt;=L$5)),L$9*(1-L$7)^(L161-1),0)</f>
        <v>0</v>
      </c>
      <c r="N161" s="96"/>
      <c r="O161" s="140">
        <f>IF(((N161&gt;=1)*AND(N161&lt;=N$5)),N$9*(1-N$7)^(N161-1),0)</f>
        <v>0</v>
      </c>
      <c r="P161" s="96"/>
      <c r="Q161" s="140">
        <f>IF(((P161&gt;=1)*AND(P161&lt;=P$5)),P$9*(1-P$7)^(P161-1),0)</f>
        <v>0</v>
      </c>
      <c r="R161" s="116"/>
      <c r="S161" s="140">
        <f>IF(((R161&gt;=1)*AND(R161&lt;=R$5)),R$9*(1-R$7)^(R161-1),0)</f>
        <v>0</v>
      </c>
      <c r="T161" s="116"/>
      <c r="U161" s="140">
        <f>IF(((T161&gt;=1)*AND(T161&lt;=T$5)),T$9*(1-T$7)^(T161-1),0)</f>
        <v>0</v>
      </c>
      <c r="V161" s="116"/>
      <c r="W161" s="140">
        <f>IF(((V161&gt;=1)*AND(V161&lt;=V$5)),V$9*(1-V$7)^(V161-1),0)</f>
        <v>0</v>
      </c>
      <c r="X161" s="116"/>
      <c r="Y161" s="140">
        <f>IF(((X161&gt;=1)*AND(X161&lt;=X$5)),X$9*(1-X$7)^(X161-1),0)</f>
        <v>0</v>
      </c>
      <c r="Z161" s="116"/>
      <c r="AA161" s="140">
        <f>IF(((Z161&gt;=1)*AND(Z161&lt;=Z$5)),Z$9*(1-Z$7)^(Z161-1),0)</f>
        <v>0</v>
      </c>
      <c r="AB161" s="116"/>
      <c r="AC161" s="140">
        <f>IF(((AB161&gt;=1)*AND(AB161&lt;=AB$5)),AB$9*(1-AB$7)^(AB161-1),0)</f>
        <v>0</v>
      </c>
      <c r="AD161" s="116"/>
      <c r="AE161" s="140">
        <f>IF(((AD161&gt;=1)*AND(AD161&lt;=AD$5)),AD$9*(1-AD$7)^(AD161-1),0)</f>
        <v>0</v>
      </c>
      <c r="AF161" s="116"/>
      <c r="AG161" s="140">
        <f>IF(((AF161&gt;=1)*AND(AF161&lt;=AF$5)),AF$9*(1-AF$7)^(AF161-1),0)</f>
        <v>0</v>
      </c>
      <c r="AH161" s="116"/>
      <c r="AI161" s="262">
        <f>IF(((AH161&gt;=1)*AND(AH161&lt;=AH$5)),AH$9*(1-AH$7)^(AH161-1),0)</f>
        <v>0</v>
      </c>
      <c r="AJ161" s="155"/>
      <c r="AK161" s="156">
        <f t="shared" si="12"/>
        <v>0</v>
      </c>
      <c r="AL161" s="116"/>
      <c r="AM161" s="140">
        <f t="shared" si="13"/>
        <v>0</v>
      </c>
      <c r="AN161" s="116"/>
      <c r="AO161" s="140">
        <f t="shared" si="14"/>
        <v>0</v>
      </c>
      <c r="AP161" s="153"/>
    </row>
    <row r="162" spans="1:42" ht="18" customHeight="1" x14ac:dyDescent="0.15">
      <c r="A162" s="112">
        <f>RANK($H162,($H$11:$H$223),0)</f>
        <v>39</v>
      </c>
      <c r="B162" s="168"/>
      <c r="C162" s="112"/>
      <c r="D162" s="183">
        <f>LARGE((K162,M162,O162,Q162,S162,U162,W162,Y162,AA162,AE162,AG162),1)</f>
        <v>0</v>
      </c>
      <c r="E162" s="183">
        <f>LARGE((K162,M162,O162,Q162,S162,U162,W162,Y162,AA162,AE162,AG162),2)</f>
        <v>0</v>
      </c>
      <c r="F162" s="183">
        <f>LARGE((K162,M162,O162,Q162,S162,U162,W162,Y162,AA162,AE162,AG162),3)</f>
        <v>0</v>
      </c>
      <c r="G162" s="235"/>
      <c r="H162" s="110">
        <f>SUM(D162:G162)</f>
        <v>0</v>
      </c>
      <c r="I162" s="240"/>
      <c r="J162" s="116"/>
      <c r="K162" s="140">
        <f>IF(((J162&gt;=1)*AND(J162&lt;=J$5)),J$9*(1-J$7)^(J162-1),0)</f>
        <v>0</v>
      </c>
      <c r="L162" s="96"/>
      <c r="M162" s="140">
        <f>IF(((L162&gt;=1)*AND(L162&lt;=L$5)),L$9*(1-L$7)^(L162-1),0)</f>
        <v>0</v>
      </c>
      <c r="N162" s="96"/>
      <c r="O162" s="140">
        <f>IF(((N162&gt;=1)*AND(N162&lt;=N$5)),N$9*(1-N$7)^(N162-1),0)</f>
        <v>0</v>
      </c>
      <c r="P162" s="96"/>
      <c r="Q162" s="140">
        <f>IF(((P162&gt;=1)*AND(P162&lt;=P$5)),P$9*(1-P$7)^(P162-1),0)</f>
        <v>0</v>
      </c>
      <c r="R162" s="116"/>
      <c r="S162" s="140">
        <f>IF(((R162&gt;=1)*AND(R162&lt;=R$5)),R$9*(1-R$7)^(R162-1),0)</f>
        <v>0</v>
      </c>
      <c r="T162" s="116"/>
      <c r="U162" s="140">
        <f>IF(((T162&gt;=1)*AND(T162&lt;=T$5)),T$9*(1-T$7)^(T162-1),0)</f>
        <v>0</v>
      </c>
      <c r="V162" s="116"/>
      <c r="W162" s="140">
        <f>IF(((V162&gt;=1)*AND(V162&lt;=V$5)),V$9*(1-V$7)^(V162-1),0)</f>
        <v>0</v>
      </c>
      <c r="X162" s="116"/>
      <c r="Y162" s="140">
        <f>IF(((X162&gt;=1)*AND(X162&lt;=X$5)),X$9*(1-X$7)^(X162-1),0)</f>
        <v>0</v>
      </c>
      <c r="Z162" s="116"/>
      <c r="AA162" s="140">
        <f>IF(((Z162&gt;=1)*AND(Z162&lt;=Z$5)),Z$9*(1-Z$7)^(Z162-1),0)</f>
        <v>0</v>
      </c>
      <c r="AB162" s="116"/>
      <c r="AC162" s="140">
        <f>IF(((AB162&gt;=1)*AND(AB162&lt;=AB$5)),AB$9*(1-AB$7)^(AB162-1),0)</f>
        <v>0</v>
      </c>
      <c r="AD162" s="116"/>
      <c r="AE162" s="140">
        <f>IF(((AD162&gt;=1)*AND(AD162&lt;=AD$5)),AD$9*(1-AD$7)^(AD162-1),0)</f>
        <v>0</v>
      </c>
      <c r="AF162" s="116"/>
      <c r="AG162" s="140">
        <f>IF(((AF162&gt;=1)*AND(AF162&lt;=AF$5)),AF$9*(1-AF$7)^(AF162-1),0)</f>
        <v>0</v>
      </c>
      <c r="AH162" s="116"/>
      <c r="AI162" s="262">
        <f>IF(((AH162&gt;=1)*AND(AH162&lt;=AH$5)),AH$9*(1-AH$7)^(AH162-1),0)</f>
        <v>0</v>
      </c>
      <c r="AJ162" s="155"/>
      <c r="AK162" s="156">
        <f t="shared" si="12"/>
        <v>0</v>
      </c>
      <c r="AL162" s="116"/>
      <c r="AM162" s="140">
        <f t="shared" si="13"/>
        <v>0</v>
      </c>
      <c r="AN162" s="116"/>
      <c r="AO162" s="140">
        <f t="shared" si="14"/>
        <v>0</v>
      </c>
      <c r="AP162" s="153"/>
    </row>
    <row r="163" spans="1:42" ht="18" customHeight="1" x14ac:dyDescent="0.15">
      <c r="A163" s="112">
        <f>RANK($H163,($H$11:$H$223),0)</f>
        <v>39</v>
      </c>
      <c r="B163" s="168"/>
      <c r="C163" s="112"/>
      <c r="D163" s="183">
        <f>LARGE((K163,M163,O163,Q163,S163,U163,W163,Y163,AA163,AE163,AG163),1)</f>
        <v>0</v>
      </c>
      <c r="E163" s="183">
        <f>LARGE((K163,M163,O163,Q163,S163,U163,W163,Y163,AA163,AE163,AG163),2)</f>
        <v>0</v>
      </c>
      <c r="F163" s="183">
        <f>LARGE((K163,M163,O163,Q163,S163,U163,W163,Y163,AA163,AE163,AG163),3)</f>
        <v>0</v>
      </c>
      <c r="G163" s="235"/>
      <c r="H163" s="110">
        <f>SUM(D163:G163)</f>
        <v>0</v>
      </c>
      <c r="I163" s="240"/>
      <c r="J163" s="116"/>
      <c r="K163" s="140">
        <f>IF(((J163&gt;=1)*AND(J163&lt;=J$5)),J$9*(1-J$7)^(J163-1),0)</f>
        <v>0</v>
      </c>
      <c r="L163" s="96"/>
      <c r="M163" s="140">
        <f>IF(((L163&gt;=1)*AND(L163&lt;=L$5)),L$9*(1-L$7)^(L163-1),0)</f>
        <v>0</v>
      </c>
      <c r="N163" s="96"/>
      <c r="O163" s="140">
        <f>IF(((N163&gt;=1)*AND(N163&lt;=N$5)),N$9*(1-N$7)^(N163-1),0)</f>
        <v>0</v>
      </c>
      <c r="P163" s="96"/>
      <c r="Q163" s="140">
        <f>IF(((P163&gt;=1)*AND(P163&lt;=P$5)),P$9*(1-P$7)^(P163-1),0)</f>
        <v>0</v>
      </c>
      <c r="R163" s="116"/>
      <c r="S163" s="140">
        <f>IF(((R163&gt;=1)*AND(R163&lt;=R$5)),R$9*(1-R$7)^(R163-1),0)</f>
        <v>0</v>
      </c>
      <c r="T163" s="116"/>
      <c r="U163" s="140">
        <f>IF(((T163&gt;=1)*AND(T163&lt;=T$5)),T$9*(1-T$7)^(T163-1),0)</f>
        <v>0</v>
      </c>
      <c r="V163" s="116"/>
      <c r="W163" s="140">
        <f>IF(((V163&gt;=1)*AND(V163&lt;=V$5)),V$9*(1-V$7)^(V163-1),0)</f>
        <v>0</v>
      </c>
      <c r="X163" s="116"/>
      <c r="Y163" s="140">
        <f>IF(((X163&gt;=1)*AND(X163&lt;=X$5)),X$9*(1-X$7)^(X163-1),0)</f>
        <v>0</v>
      </c>
      <c r="Z163" s="116"/>
      <c r="AA163" s="140">
        <f>IF(((Z163&gt;=1)*AND(Z163&lt;=Z$5)),Z$9*(1-Z$7)^(Z163-1),0)</f>
        <v>0</v>
      </c>
      <c r="AB163" s="116"/>
      <c r="AC163" s="140">
        <f>IF(((AB163&gt;=1)*AND(AB163&lt;=AB$5)),AB$9*(1-AB$7)^(AB163-1),0)</f>
        <v>0</v>
      </c>
      <c r="AD163" s="116"/>
      <c r="AE163" s="140">
        <f>IF(((AD163&gt;=1)*AND(AD163&lt;=AD$5)),AD$9*(1-AD$7)^(AD163-1),0)</f>
        <v>0</v>
      </c>
      <c r="AF163" s="116"/>
      <c r="AG163" s="140">
        <f>IF(((AF163&gt;=1)*AND(AF163&lt;=AF$5)),AF$9*(1-AF$7)^(AF163-1),0)</f>
        <v>0</v>
      </c>
      <c r="AH163" s="116"/>
      <c r="AI163" s="262">
        <f>IF(((AH163&gt;=1)*AND(AH163&lt;=AH$5)),AH$9*(1-AH$7)^(AH163-1),0)</f>
        <v>0</v>
      </c>
      <c r="AJ163" s="155"/>
      <c r="AK163" s="156">
        <f t="shared" si="12"/>
        <v>0</v>
      </c>
      <c r="AL163" s="116"/>
      <c r="AM163" s="140">
        <f t="shared" si="13"/>
        <v>0</v>
      </c>
      <c r="AN163" s="116"/>
      <c r="AO163" s="140">
        <f t="shared" si="14"/>
        <v>0</v>
      </c>
      <c r="AP163" s="153"/>
    </row>
    <row r="164" spans="1:42" ht="18" customHeight="1" x14ac:dyDescent="0.15">
      <c r="A164" s="112">
        <f>RANK($H164,($H$11:$H$223),0)</f>
        <v>39</v>
      </c>
      <c r="B164" s="101"/>
      <c r="C164" s="98"/>
      <c r="D164" s="183">
        <f>LARGE((K164,M164,O164,Q164,S164,U164,W164,Y164,AA164,AE164,AG164),1)</f>
        <v>0</v>
      </c>
      <c r="E164" s="183">
        <f>LARGE((K164,M164,O164,Q164,S164,U164,W164,Y164,AA164,AE164,AG164),2)</f>
        <v>0</v>
      </c>
      <c r="F164" s="183">
        <f>LARGE((K164,M164,O164,Q164,S164,U164,W164,Y164,AA164,AE164,AG164),3)</f>
        <v>0</v>
      </c>
      <c r="G164" s="235"/>
      <c r="H164" s="110">
        <f>SUM(D164:G164)</f>
        <v>0</v>
      </c>
      <c r="I164" s="240"/>
      <c r="J164" s="116"/>
      <c r="K164" s="140">
        <f>IF(((J164&gt;=1)*AND(J164&lt;=J$5)),J$9*(1-J$7)^(J164-1),0)</f>
        <v>0</v>
      </c>
      <c r="L164" s="96"/>
      <c r="M164" s="140">
        <f>IF(((L164&gt;=1)*AND(L164&lt;=L$5)),L$9*(1-L$7)^(L164-1),0)</f>
        <v>0</v>
      </c>
      <c r="N164" s="96"/>
      <c r="O164" s="140">
        <f>IF(((N164&gt;=1)*AND(N164&lt;=N$5)),N$9*(1-N$7)^(N164-1),0)</f>
        <v>0</v>
      </c>
      <c r="P164" s="96"/>
      <c r="Q164" s="140">
        <f>IF(((P164&gt;=1)*AND(P164&lt;=P$5)),P$9*(1-P$7)^(P164-1),0)</f>
        <v>0</v>
      </c>
      <c r="R164" s="116"/>
      <c r="S164" s="140">
        <f>IF(((R164&gt;=1)*AND(R164&lt;=R$5)),R$9*(1-R$7)^(R164-1),0)</f>
        <v>0</v>
      </c>
      <c r="T164" s="116"/>
      <c r="U164" s="140">
        <f>IF(((T164&gt;=1)*AND(T164&lt;=T$5)),T$9*(1-T$7)^(T164-1),0)</f>
        <v>0</v>
      </c>
      <c r="V164" s="116"/>
      <c r="W164" s="140">
        <f>IF(((V164&gt;=1)*AND(V164&lt;=V$5)),V$9*(1-V$7)^(V164-1),0)</f>
        <v>0</v>
      </c>
      <c r="X164" s="116"/>
      <c r="Y164" s="140">
        <f>IF(((X164&gt;=1)*AND(X164&lt;=X$5)),X$9*(1-X$7)^(X164-1),0)</f>
        <v>0</v>
      </c>
      <c r="Z164" s="155"/>
      <c r="AA164" s="140">
        <f>IF(((Z164&gt;=1)*AND(Z164&lt;=Z$5)),Z$9*(1-Z$7)^(Z164-1),0)</f>
        <v>0</v>
      </c>
      <c r="AB164" s="116"/>
      <c r="AC164" s="140">
        <f>IF(((AB164&gt;=1)*AND(AB164&lt;=AB$5)),AB$9*(1-AB$7)^(AB164-1),0)</f>
        <v>0</v>
      </c>
      <c r="AD164" s="116"/>
      <c r="AE164" s="140">
        <f>IF(((AD164&gt;=1)*AND(AD164&lt;=AD$5)),AD$9*(1-AD$7)^(AD164-1),0)</f>
        <v>0</v>
      </c>
      <c r="AF164" s="116"/>
      <c r="AG164" s="140">
        <f>IF(((AF164&gt;=1)*AND(AF164&lt;=AF$5)),AF$9*(1-AF$7)^(AF164-1),0)</f>
        <v>0</v>
      </c>
      <c r="AH164" s="116"/>
      <c r="AI164" s="262">
        <f>IF(((AH164&gt;=1)*AND(AH164&lt;=AH$5)),AH$9*(1-AH$7)^(AH164-1),0)</f>
        <v>0</v>
      </c>
      <c r="AJ164" s="155"/>
      <c r="AK164" s="156">
        <f t="shared" si="12"/>
        <v>0</v>
      </c>
      <c r="AL164" s="116"/>
      <c r="AM164" s="140">
        <f t="shared" si="13"/>
        <v>0</v>
      </c>
      <c r="AN164" s="116"/>
      <c r="AO164" s="140">
        <f t="shared" si="14"/>
        <v>0</v>
      </c>
      <c r="AP164" s="153"/>
    </row>
    <row r="165" spans="1:42" ht="18" customHeight="1" x14ac:dyDescent="0.15">
      <c r="A165" s="112">
        <f>RANK($H165,($H$11:$H$223),0)</f>
        <v>39</v>
      </c>
      <c r="B165" s="168"/>
      <c r="C165" s="112"/>
      <c r="D165" s="183">
        <f>LARGE((K165,M165,O165,Q165,S165,U165,W165,Y165,AA165,AE165,AG165),1)</f>
        <v>0</v>
      </c>
      <c r="E165" s="183">
        <f>LARGE((K165,M165,O165,Q165,S165,U165,W165,Y165,AA165,AE165,AG165),2)</f>
        <v>0</v>
      </c>
      <c r="F165" s="183">
        <f>LARGE((K165,M165,O165,Q165,S165,U165,W165,Y165,AA165,AE165,AG165),3)</f>
        <v>0</v>
      </c>
      <c r="G165" s="235"/>
      <c r="H165" s="110">
        <f>SUM(D165:G165)</f>
        <v>0</v>
      </c>
      <c r="I165" s="240"/>
      <c r="J165" s="116"/>
      <c r="K165" s="140">
        <f>IF(((J165&gt;=1)*AND(J165&lt;=J$5)),J$9*(1-J$7)^(J165-1),0)</f>
        <v>0</v>
      </c>
      <c r="L165" s="96"/>
      <c r="M165" s="140">
        <f>IF(((L165&gt;=1)*AND(L165&lt;=L$5)),L$9*(1-L$7)^(L165-1),0)</f>
        <v>0</v>
      </c>
      <c r="N165" s="96"/>
      <c r="O165" s="140">
        <f>IF(((N165&gt;=1)*AND(N165&lt;=N$5)),N$9*(1-N$7)^(N165-1),0)</f>
        <v>0</v>
      </c>
      <c r="P165" s="96"/>
      <c r="Q165" s="140">
        <f>IF(((P165&gt;=1)*AND(P165&lt;=P$5)),P$9*(1-P$7)^(P165-1),0)</f>
        <v>0</v>
      </c>
      <c r="R165" s="116"/>
      <c r="S165" s="140">
        <f>IF(((R165&gt;=1)*AND(R165&lt;=R$5)),R$9*(1-R$7)^(R165-1),0)</f>
        <v>0</v>
      </c>
      <c r="T165" s="116"/>
      <c r="U165" s="140">
        <f>IF(((T165&gt;=1)*AND(T165&lt;=T$5)),T$9*(1-T$7)^(T165-1),0)</f>
        <v>0</v>
      </c>
      <c r="V165" s="116"/>
      <c r="W165" s="140">
        <f>IF(((V165&gt;=1)*AND(V165&lt;=V$5)),V$9*(1-V$7)^(V165-1),0)</f>
        <v>0</v>
      </c>
      <c r="X165" s="116"/>
      <c r="Y165" s="140">
        <f>IF(((X165&gt;=1)*AND(X165&lt;=X$5)),X$9*(1-X$7)^(X165-1),0)</f>
        <v>0</v>
      </c>
      <c r="Z165" s="155"/>
      <c r="AA165" s="140">
        <f>IF(((Z165&gt;=1)*AND(Z165&lt;=Z$5)),Z$9*(1-Z$7)^(Z165-1),0)</f>
        <v>0</v>
      </c>
      <c r="AB165" s="116"/>
      <c r="AC165" s="140">
        <f>IF(((AB165&gt;=1)*AND(AB165&lt;=AB$5)),AB$9*(1-AB$7)^(AB165-1),0)</f>
        <v>0</v>
      </c>
      <c r="AD165" s="116"/>
      <c r="AE165" s="140">
        <f>IF(((AD165&gt;=1)*AND(AD165&lt;=AD$5)),AD$9*(1-AD$7)^(AD165-1),0)</f>
        <v>0</v>
      </c>
      <c r="AF165" s="116"/>
      <c r="AG165" s="140">
        <f>IF(((AF165&gt;=1)*AND(AF165&lt;=AF$5)),AF$9*(1-AF$7)^(AF165-1),0)</f>
        <v>0</v>
      </c>
      <c r="AH165" s="116"/>
      <c r="AI165" s="262">
        <f>IF(((AH165&gt;=1)*AND(AH165&lt;=AH$5)),AH$9*(1-AH$7)^(AH165-1),0)</f>
        <v>0</v>
      </c>
      <c r="AJ165" s="155"/>
      <c r="AK165" s="156">
        <f t="shared" si="12"/>
        <v>0</v>
      </c>
      <c r="AL165" s="116"/>
      <c r="AM165" s="140">
        <f t="shared" si="13"/>
        <v>0</v>
      </c>
      <c r="AN165" s="116"/>
      <c r="AO165" s="140">
        <f t="shared" si="14"/>
        <v>0</v>
      </c>
      <c r="AP165" s="153"/>
    </row>
    <row r="166" spans="1:42" ht="18" customHeight="1" x14ac:dyDescent="0.15">
      <c r="A166" s="112">
        <f>RANK($H166,($H$11:$H$223),0)</f>
        <v>39</v>
      </c>
      <c r="B166" s="168"/>
      <c r="C166" s="112"/>
      <c r="D166" s="183">
        <f>LARGE((K166,M166,O166,Q166,S166,U166,W166,Y166,AA166,AE166,AG166),1)</f>
        <v>0</v>
      </c>
      <c r="E166" s="183">
        <f>LARGE((K166,M166,O166,Q166,S166,U166,W166,Y166,AA166,AE166,AG166),2)</f>
        <v>0</v>
      </c>
      <c r="F166" s="183">
        <f>LARGE((K166,M166,O166,Q166,S166,U166,W166,Y166,AA166,AE166,AG166),3)</f>
        <v>0</v>
      </c>
      <c r="G166" s="235"/>
      <c r="H166" s="110">
        <f>SUM(D166:G166)</f>
        <v>0</v>
      </c>
      <c r="I166" s="240"/>
      <c r="J166" s="116"/>
      <c r="K166" s="140">
        <f>IF(((J166&gt;=1)*AND(J166&lt;=J$5)),J$9*(1-J$7)^(J166-1),0)</f>
        <v>0</v>
      </c>
      <c r="L166" s="96"/>
      <c r="M166" s="140">
        <f>IF(((L166&gt;=1)*AND(L166&lt;=L$5)),L$9*(1-L$7)^(L166-1),0)</f>
        <v>0</v>
      </c>
      <c r="N166" s="96"/>
      <c r="O166" s="140">
        <f>IF(((N166&gt;=1)*AND(N166&lt;=N$5)),N$9*(1-N$7)^(N166-1),0)</f>
        <v>0</v>
      </c>
      <c r="P166" s="96"/>
      <c r="Q166" s="140">
        <f>IF(((P166&gt;=1)*AND(P166&lt;=P$5)),P$9*(1-P$7)^(P166-1),0)</f>
        <v>0</v>
      </c>
      <c r="R166" s="116"/>
      <c r="S166" s="140">
        <f>IF(((R166&gt;=1)*AND(R166&lt;=R$5)),R$9*(1-R$7)^(R166-1),0)</f>
        <v>0</v>
      </c>
      <c r="T166" s="116"/>
      <c r="U166" s="140">
        <f>IF(((T166&gt;=1)*AND(T166&lt;=T$5)),T$9*(1-T$7)^(T166-1),0)</f>
        <v>0</v>
      </c>
      <c r="V166" s="116"/>
      <c r="W166" s="140">
        <f>IF(((V166&gt;=1)*AND(V166&lt;=V$5)),V$9*(1-V$7)^(V166-1),0)</f>
        <v>0</v>
      </c>
      <c r="X166" s="116"/>
      <c r="Y166" s="140">
        <f>IF(((X166&gt;=1)*AND(X166&lt;=X$5)),X$9*(1-X$7)^(X166-1),0)</f>
        <v>0</v>
      </c>
      <c r="Z166" s="155"/>
      <c r="AA166" s="140">
        <f>IF(((Z166&gt;=1)*AND(Z166&lt;=Z$5)),Z$9*(1-Z$7)^(Z166-1),0)</f>
        <v>0</v>
      </c>
      <c r="AB166" s="116"/>
      <c r="AC166" s="140">
        <f>IF(((AB166&gt;=1)*AND(AB166&lt;=AB$5)),AB$9*(1-AB$7)^(AB166-1),0)</f>
        <v>0</v>
      </c>
      <c r="AD166" s="116"/>
      <c r="AE166" s="140">
        <f>IF(((AD166&gt;=1)*AND(AD166&lt;=AD$5)),AD$9*(1-AD$7)^(AD166-1),0)</f>
        <v>0</v>
      </c>
      <c r="AF166" s="116"/>
      <c r="AG166" s="140">
        <f>IF(((AF166&gt;=1)*AND(AF166&lt;=AF$5)),AF$9*(1-AF$7)^(AF166-1),0)</f>
        <v>0</v>
      </c>
      <c r="AH166" s="116"/>
      <c r="AI166" s="262">
        <f>IF(((AH166&gt;=1)*AND(AH166&lt;=AH$5)),AH$9*(1-AH$7)^(AH166-1),0)</f>
        <v>0</v>
      </c>
      <c r="AJ166" s="155"/>
      <c r="AK166" s="156">
        <f t="shared" si="12"/>
        <v>0</v>
      </c>
      <c r="AL166" s="116"/>
      <c r="AM166" s="140">
        <f t="shared" si="13"/>
        <v>0</v>
      </c>
      <c r="AN166" s="239"/>
      <c r="AO166" s="239"/>
      <c r="AP166" s="153"/>
    </row>
    <row r="167" spans="1:42" ht="18" customHeight="1" x14ac:dyDescent="0.15">
      <c r="A167" s="112">
        <f>RANK($H167,($H$11:$H$223),0)</f>
        <v>39</v>
      </c>
      <c r="B167" s="168"/>
      <c r="C167" s="112"/>
      <c r="D167" s="183"/>
      <c r="E167" s="183"/>
      <c r="F167" s="183"/>
      <c r="G167" s="235"/>
      <c r="H167" s="110"/>
      <c r="I167" s="240"/>
      <c r="J167" s="116"/>
      <c r="K167" s="140">
        <f>IF(((J167&gt;=1)*AND(J167&lt;=J$5)),J$9*(1-J$7)^(J167-1),0)</f>
        <v>0</v>
      </c>
      <c r="L167" s="96"/>
      <c r="M167" s="140">
        <f>IF(((L167&gt;=1)*AND(L167&lt;=L$5)),L$9*(1-L$7)^(L167-1),0)</f>
        <v>0</v>
      </c>
      <c r="N167" s="96"/>
      <c r="O167" s="140">
        <f>IF(((N167&gt;=1)*AND(N167&lt;=N$5)),N$9*(1-N$7)^(N167-1),0)</f>
        <v>0</v>
      </c>
      <c r="P167" s="96"/>
      <c r="Q167" s="140">
        <f>IF(((P167&gt;=1)*AND(P167&lt;=P$5)),P$9*(1-P$7)^(P167-1),0)</f>
        <v>0</v>
      </c>
      <c r="R167" s="116"/>
      <c r="S167" s="140">
        <f>IF(((R167&gt;=1)*AND(R167&lt;=R$5)),R$9*(1-R$7)^(R167-1),0)</f>
        <v>0</v>
      </c>
      <c r="T167" s="116"/>
      <c r="U167" s="140">
        <f>IF(((T167&gt;=1)*AND(T167&lt;=T$5)),T$9*(1-T$7)^(T167-1),0)</f>
        <v>0</v>
      </c>
      <c r="V167" s="116"/>
      <c r="W167" s="140">
        <f>IF(((V167&gt;=1)*AND(V167&lt;=V$5)),V$9*(1-V$7)^(V167-1),0)</f>
        <v>0</v>
      </c>
      <c r="X167" s="116"/>
      <c r="Y167" s="140">
        <f>IF(((X167&gt;=1)*AND(X167&lt;=X$5)),X$9*(1-X$7)^(X167-1),0)</f>
        <v>0</v>
      </c>
      <c r="Z167" s="155"/>
      <c r="AA167" s="140">
        <f>IF(((Z167&gt;=1)*AND(Z167&lt;=Z$5)),Z$9*(1-Z$7)^(Z167-1),0)</f>
        <v>0</v>
      </c>
      <c r="AB167" s="116"/>
      <c r="AC167" s="140">
        <f>IF(((AB167&gt;=1)*AND(AB167&lt;=AB$5)),AB$9*(1-AB$7)^(AB167-1),0)</f>
        <v>0</v>
      </c>
      <c r="AD167" s="116"/>
      <c r="AE167" s="140">
        <f>IF(((AD167&gt;=1)*AND(AD167&lt;=AD$5)),AD$9*(1-AD$7)^(AD167-1),0)</f>
        <v>0</v>
      </c>
      <c r="AF167" s="116"/>
      <c r="AG167" s="140">
        <f>IF(((AF167&gt;=1)*AND(AF167&lt;=AF$5)),AF$9*(1-AF$7)^(AF167-1),0)</f>
        <v>0</v>
      </c>
      <c r="AH167" s="116"/>
      <c r="AI167" s="262">
        <f>IF(((AH167&gt;=1)*AND(AH167&lt;=AH$5)),AH$9*(1-AH$7)^(AH167-1),0)</f>
        <v>0</v>
      </c>
      <c r="AJ167" s="155"/>
      <c r="AK167" s="156">
        <f t="shared" si="12"/>
        <v>0</v>
      </c>
      <c r="AL167" s="116"/>
      <c r="AM167" s="140">
        <f t="shared" si="13"/>
        <v>0</v>
      </c>
      <c r="AN167" s="239"/>
      <c r="AO167" s="239"/>
      <c r="AP167" s="153"/>
    </row>
    <row r="168" spans="1:42" ht="18" customHeight="1" x14ac:dyDescent="0.15">
      <c r="A168" s="112">
        <f>RANK($H168,($H$11:$H$223),0)</f>
        <v>39</v>
      </c>
      <c r="B168" s="168"/>
      <c r="C168" s="112"/>
      <c r="D168" s="183"/>
      <c r="E168" s="183"/>
      <c r="F168" s="183"/>
      <c r="G168" s="235"/>
      <c r="H168" s="110"/>
      <c r="I168" s="240"/>
      <c r="J168" s="116"/>
      <c r="K168" s="140">
        <f>IF(((J168&gt;=1)*AND(J168&lt;=J$5)),J$9*(1-J$7)^(J168-1),0)</f>
        <v>0</v>
      </c>
      <c r="L168" s="96"/>
      <c r="M168" s="140">
        <f>IF(((L168&gt;=1)*AND(L168&lt;=L$5)),L$9*(1-L$7)^(L168-1),0)</f>
        <v>0</v>
      </c>
      <c r="N168" s="96"/>
      <c r="O168" s="140">
        <f>IF(((N168&gt;=1)*AND(N168&lt;=N$5)),N$9*(1-N$7)^(N168-1),0)</f>
        <v>0</v>
      </c>
      <c r="P168" s="96"/>
      <c r="Q168" s="140">
        <f>IF(((P168&gt;=1)*AND(P168&lt;=P$5)),P$9*(1-P$7)^(P168-1),0)</f>
        <v>0</v>
      </c>
      <c r="R168" s="116"/>
      <c r="S168" s="140">
        <f>IF(((R168&gt;=1)*AND(R168&lt;=R$5)),R$9*(1-R$7)^(R168-1),0)</f>
        <v>0</v>
      </c>
      <c r="T168" s="116"/>
      <c r="U168" s="140">
        <f>IF(((T168&gt;=1)*AND(T168&lt;=T$5)),T$9*(1-T$7)^(T168-1),0)</f>
        <v>0</v>
      </c>
      <c r="V168" s="116"/>
      <c r="W168" s="140">
        <f>IF(((V168&gt;=1)*AND(V168&lt;=V$5)),V$9*(1-V$7)^(V168-1),0)</f>
        <v>0</v>
      </c>
      <c r="X168" s="116"/>
      <c r="Y168" s="140">
        <f>IF(((X168&gt;=1)*AND(X168&lt;=X$5)),X$9*(1-X$7)^(X168-1),0)</f>
        <v>0</v>
      </c>
      <c r="Z168" s="155"/>
      <c r="AA168" s="140">
        <f>IF(((Z168&gt;=1)*AND(Z168&lt;=Z$5)),Z$9*(1-Z$7)^(Z168-1),0)</f>
        <v>0</v>
      </c>
      <c r="AB168" s="116"/>
      <c r="AC168" s="140">
        <f>IF(((AB168&gt;=1)*AND(AB168&lt;=AB$5)),AB$9*(1-AB$7)^(AB168-1),0)</f>
        <v>0</v>
      </c>
      <c r="AD168" s="116"/>
      <c r="AE168" s="140">
        <f>IF(((AD168&gt;=1)*AND(AD168&lt;=AD$5)),AD$9*(1-AD$7)^(AD168-1),0)</f>
        <v>0</v>
      </c>
      <c r="AF168" s="116"/>
      <c r="AG168" s="140">
        <f>IF(((AF168&gt;=1)*AND(AF168&lt;=AF$5)),AF$9*(1-AF$7)^(AF168-1),0)</f>
        <v>0</v>
      </c>
      <c r="AH168" s="116"/>
      <c r="AI168" s="262">
        <f>IF(((AH168&gt;=1)*AND(AH168&lt;=AH$5)),AH$9*(1-AH$7)^(AH168-1),0)</f>
        <v>0</v>
      </c>
      <c r="AJ168" s="155"/>
      <c r="AK168" s="156">
        <f t="shared" si="12"/>
        <v>0</v>
      </c>
      <c r="AL168" s="116"/>
      <c r="AM168" s="140">
        <f t="shared" si="13"/>
        <v>0</v>
      </c>
      <c r="AN168" s="239"/>
      <c r="AO168" s="239"/>
      <c r="AP168" s="153"/>
    </row>
    <row r="169" spans="1:42" ht="18" customHeight="1" x14ac:dyDescent="0.15">
      <c r="A169" s="112">
        <f>RANK($H169,($H$11:$H$223),0)</f>
        <v>39</v>
      </c>
      <c r="B169" s="169"/>
      <c r="C169" s="163"/>
      <c r="D169" s="183"/>
      <c r="E169" s="183"/>
      <c r="F169" s="183"/>
      <c r="G169" s="235"/>
      <c r="H169" s="110"/>
      <c r="I169" s="240"/>
      <c r="J169" s="116"/>
      <c r="K169" s="140">
        <f>IF(((J169&gt;=1)*AND(J169&lt;=J$5)),J$9*(1-J$7)^(J169-1),0)</f>
        <v>0</v>
      </c>
      <c r="L169" s="96"/>
      <c r="M169" s="140">
        <f>IF(((L169&gt;=1)*AND(L169&lt;=L$5)),L$9*(1-L$7)^(L169-1),0)</f>
        <v>0</v>
      </c>
      <c r="N169" s="96"/>
      <c r="O169" s="140">
        <f>IF(((N169&gt;=1)*AND(N169&lt;=N$5)),N$9*(1-N$7)^(N169-1),0)</f>
        <v>0</v>
      </c>
      <c r="P169" s="96"/>
      <c r="Q169" s="140">
        <f>IF(((P169&gt;=1)*AND(P169&lt;=P$5)),P$9*(1-P$7)^(P169-1),0)</f>
        <v>0</v>
      </c>
      <c r="R169" s="116"/>
      <c r="S169" s="140">
        <f>IF(((R169&gt;=1)*AND(R169&lt;=R$5)),R$9*(1-R$7)^(R169-1),0)</f>
        <v>0</v>
      </c>
      <c r="T169" s="116"/>
      <c r="U169" s="140">
        <f>IF(((T169&gt;=1)*AND(T169&lt;=T$5)),T$9*(1-T$7)^(T169-1),0)</f>
        <v>0</v>
      </c>
      <c r="V169" s="116"/>
      <c r="W169" s="140">
        <f>IF(((V169&gt;=1)*AND(V169&lt;=V$5)),V$9*(1-V$7)^(V169-1),0)</f>
        <v>0</v>
      </c>
      <c r="X169" s="116"/>
      <c r="Y169" s="140">
        <f>IF(((X169&gt;=1)*AND(X169&lt;=X$5)),X$9*(1-X$7)^(X169-1),0)</f>
        <v>0</v>
      </c>
      <c r="Z169" s="155"/>
      <c r="AA169" s="140">
        <f>IF(((Z169&gt;=1)*AND(Z169&lt;=Z$5)),Z$9*(1-Z$7)^(Z169-1),0)</f>
        <v>0</v>
      </c>
      <c r="AB169" s="116"/>
      <c r="AC169" s="140">
        <f>IF(((AB169&gt;=1)*AND(AB169&lt;=AB$5)),AB$9*(1-AB$7)^(AB169-1),0)</f>
        <v>0</v>
      </c>
      <c r="AD169" s="116"/>
      <c r="AE169" s="140">
        <f>IF(((AD169&gt;=1)*AND(AD169&lt;=AD$5)),AD$9*(1-AD$7)^(AD169-1),0)</f>
        <v>0</v>
      </c>
      <c r="AF169" s="116"/>
      <c r="AG169" s="140">
        <f>IF(((AF169&gt;=1)*AND(AF169&lt;=AF$5)),AF$9*(1-AF$7)^(AF169-1),0)</f>
        <v>0</v>
      </c>
      <c r="AH169" s="116"/>
      <c r="AI169" s="262">
        <f>IF(((AH169&gt;=1)*AND(AH169&lt;=AH$5)),AH$9*(1-AH$7)^(AH169-1),0)</f>
        <v>0</v>
      </c>
      <c r="AJ169" s="155"/>
      <c r="AK169" s="156">
        <f t="shared" si="12"/>
        <v>0</v>
      </c>
      <c r="AL169" s="116"/>
      <c r="AM169" s="140">
        <f t="shared" si="13"/>
        <v>0</v>
      </c>
      <c r="AN169" s="239"/>
      <c r="AO169" s="239"/>
      <c r="AP169" s="153"/>
    </row>
    <row r="170" spans="1:42" ht="18" customHeight="1" x14ac:dyDescent="0.15">
      <c r="A170" s="112">
        <f>RANK($H170,($H$11:$H$223),0)</f>
        <v>39</v>
      </c>
      <c r="B170" s="168"/>
      <c r="C170" s="112"/>
      <c r="D170" s="183"/>
      <c r="E170" s="183"/>
      <c r="F170" s="183"/>
      <c r="G170" s="235"/>
      <c r="H170" s="110"/>
      <c r="I170" s="240"/>
      <c r="J170" s="116"/>
      <c r="K170" s="140">
        <f>IF(((J170&gt;=1)*AND(J170&lt;=J$5)),J$9*(1-J$7)^(J170-1),0)</f>
        <v>0</v>
      </c>
      <c r="L170" s="96"/>
      <c r="M170" s="140">
        <f>IF(((L170&gt;=1)*AND(L170&lt;=L$5)),L$9*(1-L$7)^(L170-1),0)</f>
        <v>0</v>
      </c>
      <c r="N170" s="96"/>
      <c r="O170" s="140">
        <f>IF(((N170&gt;=1)*AND(N170&lt;=N$5)),N$9*(1-N$7)^(N170-1),0)</f>
        <v>0</v>
      </c>
      <c r="P170" s="96"/>
      <c r="Q170" s="140">
        <f>IF(((P170&gt;=1)*AND(P170&lt;=P$5)),P$9*(1-P$7)^(P170-1),0)</f>
        <v>0</v>
      </c>
      <c r="R170" s="116"/>
      <c r="S170" s="140">
        <f>IF(((R170&gt;=1)*AND(R170&lt;=R$5)),R$9*(1-R$7)^(R170-1),0)</f>
        <v>0</v>
      </c>
      <c r="T170" s="116"/>
      <c r="U170" s="140">
        <f>IF(((T170&gt;=1)*AND(T170&lt;=T$5)),T$9*(1-T$7)^(T170-1),0)</f>
        <v>0</v>
      </c>
      <c r="V170" s="116"/>
      <c r="W170" s="140">
        <f>IF(((V170&gt;=1)*AND(V170&lt;=V$5)),V$9*(1-V$7)^(V170-1),0)</f>
        <v>0</v>
      </c>
      <c r="X170" s="116"/>
      <c r="Y170" s="140">
        <f>IF(((X170&gt;=1)*AND(X170&lt;=X$5)),X$9*(1-X$7)^(X170-1),0)</f>
        <v>0</v>
      </c>
      <c r="Z170" s="155"/>
      <c r="AA170" s="140">
        <f>IF(((Z170&gt;=1)*AND(Z170&lt;=Z$5)),Z$9*(1-Z$7)^(Z170-1),0)</f>
        <v>0</v>
      </c>
      <c r="AB170" s="116"/>
      <c r="AC170" s="140">
        <f>IF(((AB170&gt;=1)*AND(AB170&lt;=AB$5)),AB$9*(1-AB$7)^(AB170-1),0)</f>
        <v>0</v>
      </c>
      <c r="AD170" s="116"/>
      <c r="AE170" s="140">
        <f>IF(((AD170&gt;=1)*AND(AD170&lt;=AD$5)),AD$9*(1-AD$7)^(AD170-1),0)</f>
        <v>0</v>
      </c>
      <c r="AF170" s="116"/>
      <c r="AG170" s="140">
        <f>IF(((AF170&gt;=1)*AND(AF170&lt;=AF$5)),AF$9*(1-AF$7)^(AF170-1),0)</f>
        <v>0</v>
      </c>
      <c r="AH170" s="116"/>
      <c r="AI170" s="262">
        <f>IF(((AH170&gt;=1)*AND(AH170&lt;=AH$5)),AH$9*(1-AH$7)^(AH170-1),0)</f>
        <v>0</v>
      </c>
      <c r="AJ170" s="155"/>
      <c r="AK170" s="156">
        <f t="shared" si="12"/>
        <v>0</v>
      </c>
      <c r="AL170" s="116"/>
      <c r="AM170" s="140">
        <f t="shared" si="13"/>
        <v>0</v>
      </c>
      <c r="AN170" s="239"/>
      <c r="AO170" s="239"/>
      <c r="AP170" s="153"/>
    </row>
    <row r="171" spans="1:42" ht="18" customHeight="1" x14ac:dyDescent="0.15">
      <c r="A171" s="112">
        <f>RANK($H171,($H$11:$H$223),0)</f>
        <v>39</v>
      </c>
      <c r="B171" s="168"/>
      <c r="C171" s="112"/>
      <c r="D171" s="183"/>
      <c r="E171" s="183"/>
      <c r="F171" s="183"/>
      <c r="G171" s="235"/>
      <c r="H171" s="110"/>
      <c r="I171" s="240"/>
      <c r="J171" s="116"/>
      <c r="K171" s="140">
        <f>IF(((J171&gt;=1)*AND(J171&lt;=J$5)),J$9*(1-J$7)^(J171-1),0)</f>
        <v>0</v>
      </c>
      <c r="L171" s="96"/>
      <c r="M171" s="140">
        <f>IF(((L171&gt;=1)*AND(L171&lt;=L$5)),L$9*(1-L$7)^(L171-1),0)</f>
        <v>0</v>
      </c>
      <c r="N171" s="96"/>
      <c r="O171" s="140">
        <f>IF(((N171&gt;=1)*AND(N171&lt;=N$5)),N$9*(1-N$7)^(N171-1),0)</f>
        <v>0</v>
      </c>
      <c r="P171" s="155"/>
      <c r="Q171" s="140">
        <f>IF(((P171&gt;=1)*AND(P171&lt;=P$5)),P$9*(1-P$7)^(P171-1),0)</f>
        <v>0</v>
      </c>
      <c r="R171" s="116"/>
      <c r="S171" s="140">
        <f>IF(((R171&gt;=1)*AND(R171&lt;=R$5)),R$9*(1-R$7)^(R171-1),0)</f>
        <v>0</v>
      </c>
      <c r="T171" s="116"/>
      <c r="U171" s="140">
        <f>IF(((T171&gt;=1)*AND(T171&lt;=T$5)),T$9*(1-T$7)^(T171-1),0)</f>
        <v>0</v>
      </c>
      <c r="V171" s="116"/>
      <c r="W171" s="140">
        <f>IF(((V171&gt;=1)*AND(V171&lt;=V$5)),V$9*(1-V$7)^(V171-1),0)</f>
        <v>0</v>
      </c>
      <c r="X171" s="116"/>
      <c r="Y171" s="140">
        <f>IF(((X171&gt;=1)*AND(X171&lt;=X$5)),X$9*(1-X$7)^(X171-1),0)</f>
        <v>0</v>
      </c>
      <c r="Z171" s="155"/>
      <c r="AA171" s="140">
        <f>IF(((Z171&gt;=1)*AND(Z171&lt;=Z$5)),Z$9*(1-Z$7)^(Z171-1),0)</f>
        <v>0</v>
      </c>
      <c r="AB171" s="116"/>
      <c r="AC171" s="140">
        <f>IF(((AB171&gt;=1)*AND(AB171&lt;=AB$5)),AB$9*(1-AB$7)^(AB171-1),0)</f>
        <v>0</v>
      </c>
      <c r="AD171" s="116"/>
      <c r="AE171" s="140">
        <f>IF(((AD171&gt;=1)*AND(AD171&lt;=AD$5)),AD$9*(1-AD$7)^(AD171-1),0)</f>
        <v>0</v>
      </c>
      <c r="AF171" s="116"/>
      <c r="AG171" s="140">
        <f>IF(((AF171&gt;=1)*AND(AF171&lt;=AF$5)),AF$9*(1-AF$7)^(AF171-1),0)</f>
        <v>0</v>
      </c>
      <c r="AH171" s="116"/>
      <c r="AI171" s="262">
        <f>IF(((AH171&gt;=1)*AND(AH171&lt;=AH$5)),AH$9*(1-AH$7)^(AH171-1),0)</f>
        <v>0</v>
      </c>
      <c r="AJ171" s="155"/>
      <c r="AK171" s="156">
        <f t="shared" ref="AK171:AK202" si="15">IF(((AJ171&gt;=1)*AND(AJ171&lt;=AJ$4)),AJ$9*(1-AJ$7)^(AJ171-1),0)</f>
        <v>0</v>
      </c>
      <c r="AL171" s="116"/>
      <c r="AM171" s="140">
        <f t="shared" ref="AM171:AM202" si="16">IF(((AL171&gt;=1)*AND(AL171&lt;=AL$4)),AL$9*(1-AL$7)^(AL171-1),0)</f>
        <v>0</v>
      </c>
      <c r="AN171" s="239"/>
      <c r="AO171" s="239"/>
      <c r="AP171" s="153"/>
    </row>
    <row r="172" spans="1:42" ht="18" customHeight="1" x14ac:dyDescent="0.15">
      <c r="A172" s="112">
        <f>RANK($H172,($H$11:$H$223),0)</f>
        <v>39</v>
      </c>
      <c r="B172" s="168"/>
      <c r="C172" s="112"/>
      <c r="D172" s="183"/>
      <c r="E172" s="183"/>
      <c r="F172" s="183"/>
      <c r="G172" s="235"/>
      <c r="H172" s="110"/>
      <c r="I172" s="240"/>
      <c r="J172" s="116"/>
      <c r="K172" s="140">
        <f>IF(((J172&gt;=1)*AND(J172&lt;=J$5)),J$9*(1-J$7)^(J172-1),0)</f>
        <v>0</v>
      </c>
      <c r="L172" s="96"/>
      <c r="M172" s="140">
        <f>IF(((L172&gt;=1)*AND(L172&lt;=L$5)),L$9*(1-L$7)^(L172-1),0)</f>
        <v>0</v>
      </c>
      <c r="N172" s="96"/>
      <c r="O172" s="140">
        <f>IF(((N172&gt;=1)*AND(N172&lt;=N$5)),N$9*(1-N$7)^(N172-1),0)</f>
        <v>0</v>
      </c>
      <c r="P172" s="155"/>
      <c r="Q172" s="140">
        <f>IF(((P172&gt;=1)*AND(P172&lt;=P$5)),P$9*(1-P$7)^(P172-1),0)</f>
        <v>0</v>
      </c>
      <c r="R172" s="116"/>
      <c r="S172" s="140">
        <f>IF(((R172&gt;=1)*AND(R172&lt;=R$5)),R$9*(1-R$7)^(R172-1),0)</f>
        <v>0</v>
      </c>
      <c r="T172" s="116"/>
      <c r="U172" s="140">
        <f>IF(((T172&gt;=1)*AND(T172&lt;=T$5)),T$9*(1-T$7)^(T172-1),0)</f>
        <v>0</v>
      </c>
      <c r="V172" s="116"/>
      <c r="W172" s="140">
        <f>IF(((V172&gt;=1)*AND(V172&lt;=V$5)),V$9*(1-V$7)^(V172-1),0)</f>
        <v>0</v>
      </c>
      <c r="X172" s="116"/>
      <c r="Y172" s="140">
        <f>IF(((X172&gt;=1)*AND(X172&lt;=X$5)),X$9*(1-X$7)^(X172-1),0)</f>
        <v>0</v>
      </c>
      <c r="Z172" s="155"/>
      <c r="AA172" s="140">
        <f>IF(((Z172&gt;=1)*AND(Z172&lt;=Z$5)),Z$9*(1-Z$7)^(Z172-1),0)</f>
        <v>0</v>
      </c>
      <c r="AB172" s="116"/>
      <c r="AC172" s="140">
        <f>IF(((AB172&gt;=1)*AND(AB172&lt;=AB$5)),AB$9*(1-AB$7)^(AB172-1),0)</f>
        <v>0</v>
      </c>
      <c r="AD172" s="116"/>
      <c r="AE172" s="140">
        <f>IF(((AD172&gt;=1)*AND(AD172&lt;=AD$5)),AD$9*(1-AD$7)^(AD172-1),0)</f>
        <v>0</v>
      </c>
      <c r="AF172" s="116"/>
      <c r="AG172" s="140">
        <f>IF(((AF172&gt;=1)*AND(AF172&lt;=AF$5)),AF$9*(1-AF$7)^(AF172-1),0)</f>
        <v>0</v>
      </c>
      <c r="AH172" s="116"/>
      <c r="AI172" s="262">
        <f>IF(((AH172&gt;=1)*AND(AH172&lt;=AH$5)),AH$9*(1-AH$7)^(AH172-1),0)</f>
        <v>0</v>
      </c>
      <c r="AJ172" s="155"/>
      <c r="AK172" s="156">
        <f t="shared" si="15"/>
        <v>0</v>
      </c>
      <c r="AL172" s="116"/>
      <c r="AM172" s="140">
        <f t="shared" si="16"/>
        <v>0</v>
      </c>
      <c r="AN172" s="239"/>
      <c r="AO172" s="239"/>
      <c r="AP172" s="153"/>
    </row>
    <row r="173" spans="1:42" ht="18" customHeight="1" x14ac:dyDescent="0.15">
      <c r="A173" s="112">
        <f>RANK($H173,($H$11:$H$223),0)</f>
        <v>39</v>
      </c>
      <c r="B173" s="168"/>
      <c r="C173" s="112"/>
      <c r="D173" s="183"/>
      <c r="E173" s="183"/>
      <c r="F173" s="183"/>
      <c r="G173" s="235"/>
      <c r="H173" s="110"/>
      <c r="I173" s="240"/>
      <c r="J173" s="116"/>
      <c r="K173" s="140">
        <f>IF(((J173&gt;=1)*AND(J173&lt;=J$5)),J$9*(1-J$7)^(J173-1),0)</f>
        <v>0</v>
      </c>
      <c r="L173" s="96"/>
      <c r="M173" s="140">
        <f>IF(((L173&gt;=1)*AND(L173&lt;=L$5)),L$9*(1-L$7)^(L173-1),0)</f>
        <v>0</v>
      </c>
      <c r="N173" s="96"/>
      <c r="O173" s="140">
        <f>IF(((N173&gt;=1)*AND(N173&lt;=N$5)),N$9*(1-N$7)^(N173-1),0)</f>
        <v>0</v>
      </c>
      <c r="P173" s="155"/>
      <c r="Q173" s="140">
        <f>IF(((P173&gt;=1)*AND(P173&lt;=P$5)),P$9*(1-P$7)^(P173-1),0)</f>
        <v>0</v>
      </c>
      <c r="R173" s="116"/>
      <c r="S173" s="140">
        <f>IF(((R173&gt;=1)*AND(R173&lt;=R$5)),R$9*(1-R$7)^(R173-1),0)</f>
        <v>0</v>
      </c>
      <c r="T173" s="116"/>
      <c r="U173" s="140">
        <f>IF(((T173&gt;=1)*AND(T173&lt;=T$5)),T$9*(1-T$7)^(T173-1),0)</f>
        <v>0</v>
      </c>
      <c r="V173" s="116"/>
      <c r="W173" s="140">
        <f>IF(((V173&gt;=1)*AND(V173&lt;=V$5)),V$9*(1-V$7)^(V173-1),0)</f>
        <v>0</v>
      </c>
      <c r="X173" s="116"/>
      <c r="Y173" s="140">
        <f>IF(((X173&gt;=1)*AND(X173&lt;=X$5)),X$9*(1-X$7)^(X173-1),0)</f>
        <v>0</v>
      </c>
      <c r="Z173" s="155"/>
      <c r="AA173" s="140">
        <f>IF(((Z173&gt;=1)*AND(Z173&lt;=Z$5)),Z$9*(1-Z$7)^(Z173-1),0)</f>
        <v>0</v>
      </c>
      <c r="AB173" s="116"/>
      <c r="AC173" s="140">
        <f>IF(((AB173&gt;=1)*AND(AB173&lt;=AB$5)),AB$9*(1-AB$7)^(AB173-1),0)</f>
        <v>0</v>
      </c>
      <c r="AD173" s="116"/>
      <c r="AE173" s="140">
        <f>IF(((AD173&gt;=1)*AND(AD173&lt;=AD$5)),AD$9*(1-AD$7)^(AD173-1),0)</f>
        <v>0</v>
      </c>
      <c r="AF173" s="116"/>
      <c r="AG173" s="140">
        <f>IF(((AF173&gt;=1)*AND(AF173&lt;=AF$5)),AF$9*(1-AF$7)^(AF173-1),0)</f>
        <v>0</v>
      </c>
      <c r="AH173" s="116"/>
      <c r="AI173" s="262">
        <f>IF(((AH173&gt;=1)*AND(AH173&lt;=AH$5)),AH$9*(1-AH$7)^(AH173-1),0)</f>
        <v>0</v>
      </c>
      <c r="AJ173" s="155"/>
      <c r="AK173" s="156">
        <f t="shared" si="15"/>
        <v>0</v>
      </c>
      <c r="AL173" s="116"/>
      <c r="AM173" s="140">
        <f t="shared" si="16"/>
        <v>0</v>
      </c>
      <c r="AN173" s="239"/>
      <c r="AO173" s="239"/>
      <c r="AP173" s="153"/>
    </row>
    <row r="174" spans="1:42" ht="18" customHeight="1" x14ac:dyDescent="0.15">
      <c r="A174" s="112">
        <f>RANK($H174,($H$11:$H$223),0)</f>
        <v>39</v>
      </c>
      <c r="B174" s="168"/>
      <c r="C174" s="112"/>
      <c r="D174" s="183"/>
      <c r="E174" s="183"/>
      <c r="F174" s="183"/>
      <c r="G174" s="235"/>
      <c r="H174" s="110"/>
      <c r="I174" s="240"/>
      <c r="J174" s="116"/>
      <c r="K174" s="140">
        <f>IF(((J174&gt;=1)*AND(J174&lt;=J$5)),J$9*(1-J$7)^(J174-1),0)</f>
        <v>0</v>
      </c>
      <c r="L174" s="96"/>
      <c r="M174" s="140">
        <f>IF(((L174&gt;=1)*AND(L174&lt;=L$5)),L$9*(1-L$7)^(L174-1),0)</f>
        <v>0</v>
      </c>
      <c r="N174" s="96"/>
      <c r="O174" s="140">
        <f>IF(((N174&gt;=1)*AND(N174&lt;=N$5)),N$9*(1-N$7)^(N174-1),0)</f>
        <v>0</v>
      </c>
      <c r="P174" s="155"/>
      <c r="Q174" s="140">
        <f>IF(((P174&gt;=1)*AND(P174&lt;=P$5)),P$9*(1-P$7)^(P174-1),0)</f>
        <v>0</v>
      </c>
      <c r="R174" s="116"/>
      <c r="S174" s="140">
        <f>IF(((R174&gt;=1)*AND(R174&lt;=R$5)),R$9*(1-R$7)^(R174-1),0)</f>
        <v>0</v>
      </c>
      <c r="T174" s="116"/>
      <c r="U174" s="140">
        <f>IF(((T174&gt;=1)*AND(T174&lt;=T$5)),T$9*(1-T$7)^(T174-1),0)</f>
        <v>0</v>
      </c>
      <c r="V174" s="116"/>
      <c r="W174" s="140">
        <f>IF(((V174&gt;=1)*AND(V174&lt;=V$5)),V$9*(1-V$7)^(V174-1),0)</f>
        <v>0</v>
      </c>
      <c r="X174" s="116"/>
      <c r="Y174" s="140">
        <f>IF(((X174&gt;=1)*AND(X174&lt;=X$5)),X$9*(1-X$7)^(X174-1),0)</f>
        <v>0</v>
      </c>
      <c r="Z174" s="155"/>
      <c r="AA174" s="140">
        <f>IF(((Z174&gt;=1)*AND(Z174&lt;=Z$5)),Z$9*(1-Z$7)^(Z174-1),0)</f>
        <v>0</v>
      </c>
      <c r="AB174" s="116"/>
      <c r="AC174" s="140">
        <f>IF(((AB174&gt;=1)*AND(AB174&lt;=AB$5)),AB$9*(1-AB$7)^(AB174-1),0)</f>
        <v>0</v>
      </c>
      <c r="AD174" s="116"/>
      <c r="AE174" s="140">
        <f>IF(((AD174&gt;=1)*AND(AD174&lt;=AD$5)),AD$9*(1-AD$7)^(AD174-1),0)</f>
        <v>0</v>
      </c>
      <c r="AF174" s="116"/>
      <c r="AG174" s="140">
        <f>IF(((AF174&gt;=1)*AND(AF174&lt;=AF$5)),AF$9*(1-AF$7)^(AF174-1),0)</f>
        <v>0</v>
      </c>
      <c r="AH174" s="116"/>
      <c r="AI174" s="262">
        <f>IF(((AH174&gt;=1)*AND(AH174&lt;=AH$5)),AH$9*(1-AH$7)^(AH174-1),0)</f>
        <v>0</v>
      </c>
      <c r="AJ174" s="155"/>
      <c r="AK174" s="156">
        <f t="shared" si="15"/>
        <v>0</v>
      </c>
      <c r="AL174" s="116"/>
      <c r="AM174" s="140">
        <f t="shared" si="16"/>
        <v>0</v>
      </c>
      <c r="AN174" s="239"/>
      <c r="AO174" s="239"/>
      <c r="AP174" s="153"/>
    </row>
    <row r="175" spans="1:42" ht="18" customHeight="1" x14ac:dyDescent="0.15">
      <c r="A175" s="112">
        <f>RANK($H175,($H$11:$H$223),0)</f>
        <v>39</v>
      </c>
      <c r="B175" s="168"/>
      <c r="C175" s="112"/>
      <c r="D175" s="183"/>
      <c r="E175" s="183"/>
      <c r="F175" s="183"/>
      <c r="G175" s="235"/>
      <c r="H175" s="110"/>
      <c r="I175" s="240"/>
      <c r="J175" s="116"/>
      <c r="K175" s="140">
        <f>IF(((J175&gt;=1)*AND(J175&lt;=J$5)),J$9*(1-J$7)^(J175-1),0)</f>
        <v>0</v>
      </c>
      <c r="L175" s="96"/>
      <c r="M175" s="140">
        <f>IF(((L175&gt;=1)*AND(L175&lt;=L$5)),L$9*(1-L$7)^(L175-1),0)</f>
        <v>0</v>
      </c>
      <c r="N175" s="96"/>
      <c r="O175" s="140">
        <f>IF(((N175&gt;=1)*AND(N175&lt;=N$5)),N$9*(1-N$7)^(N175-1),0)</f>
        <v>0</v>
      </c>
      <c r="P175" s="155"/>
      <c r="Q175" s="140">
        <f>IF(((P175&gt;=1)*AND(P175&lt;=P$5)),P$9*(1-P$7)^(P175-1),0)</f>
        <v>0</v>
      </c>
      <c r="R175" s="116"/>
      <c r="S175" s="140">
        <f>IF(((R175&gt;=1)*AND(R175&lt;=R$5)),R$9*(1-R$7)^(R175-1),0)</f>
        <v>0</v>
      </c>
      <c r="T175" s="116"/>
      <c r="U175" s="140">
        <f>IF(((T175&gt;=1)*AND(T175&lt;=T$5)),T$9*(1-T$7)^(T175-1),0)</f>
        <v>0</v>
      </c>
      <c r="V175" s="116"/>
      <c r="W175" s="140">
        <f>IF(((V175&gt;=1)*AND(V175&lt;=V$5)),V$9*(1-V$7)^(V175-1),0)</f>
        <v>0</v>
      </c>
      <c r="X175" s="116"/>
      <c r="Y175" s="140">
        <f>IF(((X175&gt;=1)*AND(X175&lt;=X$5)),X$9*(1-X$7)^(X175-1),0)</f>
        <v>0</v>
      </c>
      <c r="Z175" s="155"/>
      <c r="AA175" s="140">
        <f>IF(((Z175&gt;=1)*AND(Z175&lt;=Z$5)),Z$9*(1-Z$7)^(Z175-1),0)</f>
        <v>0</v>
      </c>
      <c r="AB175" s="116"/>
      <c r="AC175" s="140">
        <f>IF(((AB175&gt;=1)*AND(AB175&lt;=AB$5)),AB$9*(1-AB$7)^(AB175-1),0)</f>
        <v>0</v>
      </c>
      <c r="AD175" s="116"/>
      <c r="AE175" s="140">
        <f>IF(((AD175&gt;=1)*AND(AD175&lt;=AD$5)),AD$9*(1-AD$7)^(AD175-1),0)</f>
        <v>0</v>
      </c>
      <c r="AF175" s="116"/>
      <c r="AG175" s="140">
        <f>IF(((AF175&gt;=1)*AND(AF175&lt;=AF$5)),AF$9*(1-AF$7)^(AF175-1),0)</f>
        <v>0</v>
      </c>
      <c r="AH175" s="116"/>
      <c r="AI175" s="262">
        <f>IF(((AH175&gt;=1)*AND(AH175&lt;=AH$5)),AH$9*(1-AH$7)^(AH175-1),0)</f>
        <v>0</v>
      </c>
      <c r="AJ175" s="155"/>
      <c r="AK175" s="156">
        <f t="shared" si="15"/>
        <v>0</v>
      </c>
      <c r="AL175" s="116"/>
      <c r="AM175" s="140">
        <f t="shared" si="16"/>
        <v>0</v>
      </c>
      <c r="AN175" s="239"/>
      <c r="AO175" s="239"/>
      <c r="AP175" s="153"/>
    </row>
    <row r="176" spans="1:42" ht="18" customHeight="1" x14ac:dyDescent="0.15">
      <c r="A176" s="112">
        <f>RANK($H176,($H$11:$H$223),0)</f>
        <v>39</v>
      </c>
      <c r="B176" s="168"/>
      <c r="C176" s="112"/>
      <c r="D176" s="183"/>
      <c r="E176" s="183"/>
      <c r="F176" s="183"/>
      <c r="G176" s="235"/>
      <c r="H176" s="110"/>
      <c r="I176" s="240"/>
      <c r="J176" s="116"/>
      <c r="K176" s="140">
        <f>IF(((J176&gt;=1)*AND(J176&lt;=J$5)),J$9*(1-J$7)^(J176-1),0)</f>
        <v>0</v>
      </c>
      <c r="L176" s="96"/>
      <c r="M176" s="140">
        <f>IF(((L176&gt;=1)*AND(L176&lt;=L$5)),L$9*(1-L$7)^(L176-1),0)</f>
        <v>0</v>
      </c>
      <c r="N176" s="96"/>
      <c r="O176" s="140">
        <f>IF(((N176&gt;=1)*AND(N176&lt;=N$5)),N$9*(1-N$7)^(N176-1),0)</f>
        <v>0</v>
      </c>
      <c r="P176" s="155"/>
      <c r="Q176" s="140">
        <f>IF(((P176&gt;=1)*AND(P176&lt;=P$5)),P$9*(1-P$7)^(P176-1),0)</f>
        <v>0</v>
      </c>
      <c r="R176" s="116"/>
      <c r="S176" s="140">
        <f>IF(((R176&gt;=1)*AND(R176&lt;=R$5)),R$9*(1-R$7)^(R176-1),0)</f>
        <v>0</v>
      </c>
      <c r="T176" s="116"/>
      <c r="U176" s="140">
        <f>IF(((T176&gt;=1)*AND(T176&lt;=T$5)),T$9*(1-T$7)^(T176-1),0)</f>
        <v>0</v>
      </c>
      <c r="V176" s="116"/>
      <c r="W176" s="140">
        <f>IF(((V176&gt;=1)*AND(V176&lt;=V$5)),V$9*(1-V$7)^(V176-1),0)</f>
        <v>0</v>
      </c>
      <c r="X176" s="116"/>
      <c r="Y176" s="140">
        <f>IF(((X176&gt;=1)*AND(X176&lt;=X$5)),X$9*(1-X$7)^(X176-1),0)</f>
        <v>0</v>
      </c>
      <c r="Z176" s="155"/>
      <c r="AA176" s="140">
        <f>IF(((Z176&gt;=1)*AND(Z176&lt;=Z$5)),Z$9*(1-Z$7)^(Z176-1),0)</f>
        <v>0</v>
      </c>
      <c r="AB176" s="116"/>
      <c r="AC176" s="140">
        <f>IF(((AB176&gt;=1)*AND(AB176&lt;=AB$5)),AB$9*(1-AB$7)^(AB176-1),0)</f>
        <v>0</v>
      </c>
      <c r="AD176" s="116"/>
      <c r="AE176" s="140">
        <f>IF(((AD176&gt;=1)*AND(AD176&lt;=AD$5)),AD$9*(1-AD$7)^(AD176-1),0)</f>
        <v>0</v>
      </c>
      <c r="AF176" s="116"/>
      <c r="AG176" s="140">
        <f>IF(((AF176&gt;=1)*AND(AF176&lt;=AF$5)),AF$9*(1-AF$7)^(AF176-1),0)</f>
        <v>0</v>
      </c>
      <c r="AH176" s="116"/>
      <c r="AI176" s="262">
        <f>IF(((AH176&gt;=1)*AND(AH176&lt;=AH$5)),AH$9*(1-AH$7)^(AH176-1),0)</f>
        <v>0</v>
      </c>
      <c r="AJ176" s="155"/>
      <c r="AK176" s="156">
        <f t="shared" si="15"/>
        <v>0</v>
      </c>
      <c r="AL176" s="116"/>
      <c r="AM176" s="140">
        <f t="shared" si="16"/>
        <v>0</v>
      </c>
      <c r="AN176" s="239"/>
      <c r="AO176" s="239"/>
      <c r="AP176" s="153"/>
    </row>
    <row r="177" spans="1:42" ht="18" customHeight="1" x14ac:dyDescent="0.15">
      <c r="A177" s="112">
        <f>RANK($H177,($H$11:$H$223),0)</f>
        <v>39</v>
      </c>
      <c r="B177" s="168"/>
      <c r="C177" s="112"/>
      <c r="D177" s="183"/>
      <c r="E177" s="183"/>
      <c r="F177" s="183"/>
      <c r="G177" s="235"/>
      <c r="H177" s="110"/>
      <c r="I177" s="240"/>
      <c r="J177" s="116"/>
      <c r="K177" s="140">
        <f>IF(((J177&gt;=1)*AND(J177&lt;=J$5)),J$9*(1-J$7)^(J177-1),0)</f>
        <v>0</v>
      </c>
      <c r="L177" s="96"/>
      <c r="M177" s="140">
        <f>IF(((L177&gt;=1)*AND(L177&lt;=L$5)),L$9*(1-L$7)^(L177-1),0)</f>
        <v>0</v>
      </c>
      <c r="N177" s="96"/>
      <c r="O177" s="140">
        <f>IF(((N177&gt;=1)*AND(N177&lt;=N$5)),N$9*(1-N$7)^(N177-1),0)</f>
        <v>0</v>
      </c>
      <c r="P177" s="155"/>
      <c r="Q177" s="140">
        <f>IF(((P177&gt;=1)*AND(P177&lt;=P$5)),P$9*(1-P$7)^(P177-1),0)</f>
        <v>0</v>
      </c>
      <c r="R177" s="116"/>
      <c r="S177" s="140">
        <f>IF(((R177&gt;=1)*AND(R177&lt;=R$5)),R$9*(1-R$7)^(R177-1),0)</f>
        <v>0</v>
      </c>
      <c r="T177" s="116"/>
      <c r="U177" s="140">
        <f>IF(((T177&gt;=1)*AND(T177&lt;=T$5)),T$9*(1-T$7)^(T177-1),0)</f>
        <v>0</v>
      </c>
      <c r="V177" s="116"/>
      <c r="W177" s="140">
        <f>IF(((V177&gt;=1)*AND(V177&lt;=V$5)),V$9*(1-V$7)^(V177-1),0)</f>
        <v>0</v>
      </c>
      <c r="X177" s="116"/>
      <c r="Y177" s="140">
        <f>IF(((X177&gt;=1)*AND(X177&lt;=X$5)),X$9*(1-X$7)^(X177-1),0)</f>
        <v>0</v>
      </c>
      <c r="Z177" s="155"/>
      <c r="AA177" s="140">
        <f>IF(((Z177&gt;=1)*AND(Z177&lt;=Z$5)),Z$9*(1-Z$7)^(Z177-1),0)</f>
        <v>0</v>
      </c>
      <c r="AB177" s="116"/>
      <c r="AC177" s="140">
        <f>IF(((AB177&gt;=1)*AND(AB177&lt;=AB$5)),AB$9*(1-AB$7)^(AB177-1),0)</f>
        <v>0</v>
      </c>
      <c r="AD177" s="116"/>
      <c r="AE177" s="140">
        <f>IF(((AD177&gt;=1)*AND(AD177&lt;=AD$5)),AD$9*(1-AD$7)^(AD177-1),0)</f>
        <v>0</v>
      </c>
      <c r="AF177" s="116"/>
      <c r="AG177" s="140">
        <f>IF(((AF177&gt;=1)*AND(AF177&lt;=AF$5)),AF$9*(1-AF$7)^(AF177-1),0)</f>
        <v>0</v>
      </c>
      <c r="AH177" s="116"/>
      <c r="AI177" s="262">
        <f>IF(((AH177&gt;=1)*AND(AH177&lt;=AH$5)),AH$9*(1-AH$7)^(AH177-1),0)</f>
        <v>0</v>
      </c>
      <c r="AJ177" s="155"/>
      <c r="AK177" s="156">
        <f t="shared" si="15"/>
        <v>0</v>
      </c>
      <c r="AL177" s="116"/>
      <c r="AM177" s="140">
        <f t="shared" si="16"/>
        <v>0</v>
      </c>
      <c r="AN177" s="239"/>
      <c r="AO177" s="239"/>
      <c r="AP177" s="153"/>
    </row>
    <row r="178" spans="1:42" ht="18" customHeight="1" x14ac:dyDescent="0.15">
      <c r="A178" s="112">
        <f>RANK($H178,($H$11:$H$223),0)</f>
        <v>39</v>
      </c>
      <c r="B178" s="168"/>
      <c r="C178" s="112"/>
      <c r="D178" s="183"/>
      <c r="E178" s="183"/>
      <c r="F178" s="183"/>
      <c r="G178" s="235"/>
      <c r="H178" s="110"/>
      <c r="I178" s="240"/>
      <c r="J178" s="116"/>
      <c r="K178" s="140">
        <f>IF(((J178&gt;=1)*AND(J178&lt;=J$5)),J$9*(1-J$7)^(J178-1),0)</f>
        <v>0</v>
      </c>
      <c r="L178" s="96"/>
      <c r="M178" s="140">
        <f>IF(((L178&gt;=1)*AND(L178&lt;=L$5)),L$9*(1-L$7)^(L178-1),0)</f>
        <v>0</v>
      </c>
      <c r="N178" s="96"/>
      <c r="O178" s="140">
        <f>IF(((N178&gt;=1)*AND(N178&lt;=N$5)),N$9*(1-N$7)^(N178-1),0)</f>
        <v>0</v>
      </c>
      <c r="P178" s="155"/>
      <c r="Q178" s="140">
        <f>IF(((P178&gt;=1)*AND(P178&lt;=P$5)),P$9*(1-P$7)^(P178-1),0)</f>
        <v>0</v>
      </c>
      <c r="R178" s="116"/>
      <c r="S178" s="140">
        <f>IF(((R178&gt;=1)*AND(R178&lt;=R$5)),R$9*(1-R$7)^(R178-1),0)</f>
        <v>0</v>
      </c>
      <c r="T178" s="116"/>
      <c r="U178" s="140">
        <f>IF(((T178&gt;=1)*AND(T178&lt;=T$5)),T$9*(1-T$7)^(T178-1),0)</f>
        <v>0</v>
      </c>
      <c r="V178" s="116"/>
      <c r="W178" s="140">
        <f>IF(((V178&gt;=1)*AND(V178&lt;=V$5)),V$9*(1-V$7)^(V178-1),0)</f>
        <v>0</v>
      </c>
      <c r="X178" s="116"/>
      <c r="Y178" s="140">
        <f>IF(((X178&gt;=1)*AND(X178&lt;=X$5)),X$9*(1-X$7)^(X178-1),0)</f>
        <v>0</v>
      </c>
      <c r="Z178" s="155"/>
      <c r="AA178" s="140">
        <f>IF(((Z178&gt;=1)*AND(Z178&lt;=Z$5)),Z$9*(1-Z$7)^(Z178-1),0)</f>
        <v>0</v>
      </c>
      <c r="AB178" s="116"/>
      <c r="AC178" s="140">
        <f>IF(((AB178&gt;=1)*AND(AB178&lt;=AB$5)),AB$9*(1-AB$7)^(AB178-1),0)</f>
        <v>0</v>
      </c>
      <c r="AD178" s="116"/>
      <c r="AE178" s="140">
        <f>IF(((AD178&gt;=1)*AND(AD178&lt;=AD$5)),AD$9*(1-AD$7)^(AD178-1),0)</f>
        <v>0</v>
      </c>
      <c r="AF178" s="116"/>
      <c r="AG178" s="140">
        <f>IF(((AF178&gt;=1)*AND(AF178&lt;=AF$5)),AF$9*(1-AF$7)^(AF178-1),0)</f>
        <v>0</v>
      </c>
      <c r="AH178" s="116"/>
      <c r="AI178" s="262">
        <f>IF(((AH178&gt;=1)*AND(AH178&lt;=AH$5)),AH$9*(1-AH$7)^(AH178-1),0)</f>
        <v>0</v>
      </c>
      <c r="AJ178" s="155"/>
      <c r="AK178" s="156">
        <f t="shared" si="15"/>
        <v>0</v>
      </c>
      <c r="AL178" s="116"/>
      <c r="AM178" s="140">
        <f t="shared" si="16"/>
        <v>0</v>
      </c>
      <c r="AN178" s="239"/>
      <c r="AO178" s="239"/>
      <c r="AP178" s="153"/>
    </row>
    <row r="179" spans="1:42" ht="18" customHeight="1" x14ac:dyDescent="0.15">
      <c r="A179" s="112">
        <f>RANK($H179,($H$11:$H$223),0)</f>
        <v>39</v>
      </c>
      <c r="B179" s="168"/>
      <c r="C179" s="112"/>
      <c r="D179" s="183"/>
      <c r="E179" s="183"/>
      <c r="F179" s="183"/>
      <c r="G179" s="235"/>
      <c r="H179" s="110"/>
      <c r="I179" s="240"/>
      <c r="J179" s="116"/>
      <c r="K179" s="140">
        <f>IF(((J179&gt;=1)*AND(J179&lt;=J$5)),J$9*(1-J$7)^(J179-1),0)</f>
        <v>0</v>
      </c>
      <c r="L179" s="96"/>
      <c r="M179" s="140">
        <f>IF(((L179&gt;=1)*AND(L179&lt;=L$5)),L$9*(1-L$7)^(L179-1),0)</f>
        <v>0</v>
      </c>
      <c r="N179" s="96"/>
      <c r="O179" s="140">
        <f>IF(((N179&gt;=1)*AND(N179&lt;=N$5)),N$9*(1-N$7)^(N179-1),0)</f>
        <v>0</v>
      </c>
      <c r="P179" s="155"/>
      <c r="Q179" s="140">
        <f>IF(((P179&gt;=1)*AND(P179&lt;=P$5)),P$9*(1-P$7)^(P179-1),0)</f>
        <v>0</v>
      </c>
      <c r="R179" s="116"/>
      <c r="S179" s="140">
        <f>IF(((R179&gt;=1)*AND(R179&lt;=R$5)),R$9*(1-R$7)^(R179-1),0)</f>
        <v>0</v>
      </c>
      <c r="T179" s="116"/>
      <c r="U179" s="140">
        <f>IF(((T179&gt;=1)*AND(T179&lt;=T$5)),T$9*(1-T$7)^(T179-1),0)</f>
        <v>0</v>
      </c>
      <c r="V179" s="116"/>
      <c r="W179" s="140">
        <f>IF(((V179&gt;=1)*AND(V179&lt;=V$5)),V$9*(1-V$7)^(V179-1),0)</f>
        <v>0</v>
      </c>
      <c r="X179" s="116"/>
      <c r="Y179" s="140">
        <f>IF(((X179&gt;=1)*AND(X179&lt;=X$5)),X$9*(1-X$7)^(X179-1),0)</f>
        <v>0</v>
      </c>
      <c r="Z179" s="155"/>
      <c r="AA179" s="140">
        <f>IF(((Z179&gt;=1)*AND(Z179&lt;=Z$5)),Z$9*(1-Z$7)^(Z179-1),0)</f>
        <v>0</v>
      </c>
      <c r="AB179" s="116"/>
      <c r="AC179" s="140">
        <f>IF(((AB179&gt;=1)*AND(AB179&lt;=AB$5)),AB$9*(1-AB$7)^(AB179-1),0)</f>
        <v>0</v>
      </c>
      <c r="AD179" s="116"/>
      <c r="AE179" s="140">
        <f>IF(((AD179&gt;=1)*AND(AD179&lt;=AD$5)),AD$9*(1-AD$7)^(AD179-1),0)</f>
        <v>0</v>
      </c>
      <c r="AF179" s="116"/>
      <c r="AG179" s="140">
        <f>IF(((AF179&gt;=1)*AND(AF179&lt;=AF$5)),AF$9*(1-AF$7)^(AF179-1),0)</f>
        <v>0</v>
      </c>
      <c r="AH179" s="116"/>
      <c r="AI179" s="262">
        <f>IF(((AH179&gt;=1)*AND(AH179&lt;=AH$5)),AH$9*(1-AH$7)^(AH179-1),0)</f>
        <v>0</v>
      </c>
      <c r="AJ179" s="155"/>
      <c r="AK179" s="156">
        <f t="shared" si="15"/>
        <v>0</v>
      </c>
      <c r="AL179" s="116"/>
      <c r="AM179" s="140">
        <f t="shared" si="16"/>
        <v>0</v>
      </c>
      <c r="AN179" s="239"/>
      <c r="AO179" s="239"/>
      <c r="AP179" s="153"/>
    </row>
    <row r="180" spans="1:42" ht="18" customHeight="1" x14ac:dyDescent="0.15">
      <c r="A180" s="112">
        <f>RANK($H180,($H$11:$H$223),0)</f>
        <v>39</v>
      </c>
      <c r="B180" s="168"/>
      <c r="C180" s="112"/>
      <c r="D180" s="183"/>
      <c r="E180" s="183"/>
      <c r="F180" s="183"/>
      <c r="G180" s="235"/>
      <c r="H180" s="110"/>
      <c r="I180" s="240"/>
      <c r="J180" s="116"/>
      <c r="K180" s="140">
        <f>IF(((J180&gt;=1)*AND(J180&lt;=J$5)),J$9*(1-J$7)^(J180-1),0)</f>
        <v>0</v>
      </c>
      <c r="L180" s="96"/>
      <c r="M180" s="140">
        <f>IF(((L180&gt;=1)*AND(L180&lt;=L$5)),L$9*(1-L$7)^(L180-1),0)</f>
        <v>0</v>
      </c>
      <c r="N180" s="96"/>
      <c r="O180" s="140">
        <f>IF(((N180&gt;=1)*AND(N180&lt;=N$5)),N$9*(1-N$7)^(N180-1),0)</f>
        <v>0</v>
      </c>
      <c r="P180" s="155"/>
      <c r="Q180" s="140">
        <f>IF(((P180&gt;=1)*AND(P180&lt;=P$5)),P$9*(1-P$7)^(P180-1),0)</f>
        <v>0</v>
      </c>
      <c r="R180" s="116"/>
      <c r="S180" s="140">
        <f>IF(((R180&gt;=1)*AND(R180&lt;=R$5)),R$9*(1-R$7)^(R180-1),0)</f>
        <v>0</v>
      </c>
      <c r="T180" s="116"/>
      <c r="U180" s="140">
        <f>IF(((T180&gt;=1)*AND(T180&lt;=T$5)),T$9*(1-T$7)^(T180-1),0)</f>
        <v>0</v>
      </c>
      <c r="V180" s="116"/>
      <c r="W180" s="140">
        <f>IF(((V180&gt;=1)*AND(V180&lt;=V$5)),V$9*(1-V$7)^(V180-1),0)</f>
        <v>0</v>
      </c>
      <c r="X180" s="116"/>
      <c r="Y180" s="140">
        <f>IF(((X180&gt;=1)*AND(X180&lt;=X$5)),X$9*(1-X$7)^(X180-1),0)</f>
        <v>0</v>
      </c>
      <c r="Z180" s="155"/>
      <c r="AA180" s="140">
        <f>IF(((Z180&gt;=1)*AND(Z180&lt;=Z$5)),Z$9*(1-Z$7)^(Z180-1),0)</f>
        <v>0</v>
      </c>
      <c r="AB180" s="116"/>
      <c r="AC180" s="140">
        <f>IF(((AB180&gt;=1)*AND(AB180&lt;=AB$5)),AB$9*(1-AB$7)^(AB180-1),0)</f>
        <v>0</v>
      </c>
      <c r="AD180" s="116"/>
      <c r="AE180" s="140">
        <f>IF(((AD180&gt;=1)*AND(AD180&lt;=AD$5)),AD$9*(1-AD$7)^(AD180-1),0)</f>
        <v>0</v>
      </c>
      <c r="AF180" s="116"/>
      <c r="AG180" s="140">
        <f>IF(((AF180&gt;=1)*AND(AF180&lt;=AF$5)),AF$9*(1-AF$7)^(AF180-1),0)</f>
        <v>0</v>
      </c>
      <c r="AH180" s="116"/>
      <c r="AI180" s="262">
        <f>IF(((AH180&gt;=1)*AND(AH180&lt;=AH$5)),AH$9*(1-AH$7)^(AH180-1),0)</f>
        <v>0</v>
      </c>
      <c r="AJ180" s="155"/>
      <c r="AK180" s="156">
        <f t="shared" si="15"/>
        <v>0</v>
      </c>
      <c r="AL180" s="116"/>
      <c r="AM180" s="140">
        <f t="shared" si="16"/>
        <v>0</v>
      </c>
      <c r="AN180" s="239"/>
      <c r="AO180" s="239"/>
      <c r="AP180" s="153"/>
    </row>
    <row r="181" spans="1:42" ht="18" customHeight="1" x14ac:dyDescent="0.15">
      <c r="A181" s="112">
        <f>RANK($H181,($H$11:$H$223),0)</f>
        <v>39</v>
      </c>
      <c r="B181" s="168"/>
      <c r="C181" s="112"/>
      <c r="D181" s="183"/>
      <c r="E181" s="183"/>
      <c r="F181" s="183"/>
      <c r="G181" s="235"/>
      <c r="H181" s="110"/>
      <c r="I181" s="240"/>
      <c r="J181" s="116"/>
      <c r="K181" s="140">
        <f>IF(((J181&gt;=1)*AND(J181&lt;=J$5)),J$9*(1-J$7)^(J181-1),0)</f>
        <v>0</v>
      </c>
      <c r="L181" s="96"/>
      <c r="M181" s="140">
        <f>IF(((L181&gt;=1)*AND(L181&lt;=L$5)),L$9*(1-L$7)^(L181-1),0)</f>
        <v>0</v>
      </c>
      <c r="N181" s="96"/>
      <c r="O181" s="140">
        <f>IF(((N181&gt;=1)*AND(N181&lt;=N$5)),N$9*(1-N$7)^(N181-1),0)</f>
        <v>0</v>
      </c>
      <c r="P181" s="155"/>
      <c r="Q181" s="140">
        <f>IF(((P181&gt;=1)*AND(P181&lt;=P$5)),P$9*(1-P$7)^(P181-1),0)</f>
        <v>0</v>
      </c>
      <c r="R181" s="116"/>
      <c r="S181" s="140">
        <f>IF(((R181&gt;=1)*AND(R181&lt;=R$5)),R$9*(1-R$7)^(R181-1),0)</f>
        <v>0</v>
      </c>
      <c r="T181" s="116"/>
      <c r="U181" s="140">
        <f>IF(((T181&gt;=1)*AND(T181&lt;=T$5)),T$9*(1-T$7)^(T181-1),0)</f>
        <v>0</v>
      </c>
      <c r="V181" s="116"/>
      <c r="W181" s="140">
        <f>IF(((V181&gt;=1)*AND(V181&lt;=V$5)),V$9*(1-V$7)^(V181-1),0)</f>
        <v>0</v>
      </c>
      <c r="X181" s="116"/>
      <c r="Y181" s="140">
        <f>IF(((X181&gt;=1)*AND(X181&lt;=X$5)),X$9*(1-X$7)^(X181-1),0)</f>
        <v>0</v>
      </c>
      <c r="Z181" s="155"/>
      <c r="AA181" s="140">
        <f>IF(((Z181&gt;=1)*AND(Z181&lt;=Z$5)),Z$9*(1-Z$7)^(Z181-1),0)</f>
        <v>0</v>
      </c>
      <c r="AB181" s="116"/>
      <c r="AC181" s="140">
        <f>IF(((AB181&gt;=1)*AND(AB181&lt;=AB$5)),AB$9*(1-AB$7)^(AB181-1),0)</f>
        <v>0</v>
      </c>
      <c r="AD181" s="116"/>
      <c r="AE181" s="140">
        <f>IF(((AD181&gt;=1)*AND(AD181&lt;=AD$5)),AD$9*(1-AD$7)^(AD181-1),0)</f>
        <v>0</v>
      </c>
      <c r="AF181" s="116"/>
      <c r="AG181" s="140">
        <f>IF(((AF181&gt;=1)*AND(AF181&lt;=AF$5)),AF$9*(1-AF$7)^(AF181-1),0)</f>
        <v>0</v>
      </c>
      <c r="AH181" s="116"/>
      <c r="AI181" s="262">
        <f>IF(((AH181&gt;=1)*AND(AH181&lt;=AH$5)),AH$9*(1-AH$7)^(AH181-1),0)</f>
        <v>0</v>
      </c>
      <c r="AJ181" s="155"/>
      <c r="AK181" s="156">
        <f t="shared" si="15"/>
        <v>0</v>
      </c>
      <c r="AL181" s="116"/>
      <c r="AM181" s="140">
        <f t="shared" si="16"/>
        <v>0</v>
      </c>
      <c r="AN181" s="239"/>
      <c r="AO181" s="239"/>
      <c r="AP181" s="153"/>
    </row>
    <row r="182" spans="1:42" ht="18" customHeight="1" x14ac:dyDescent="0.15">
      <c r="A182" s="112">
        <f>RANK($H182,($H$11:$H$223),0)</f>
        <v>39</v>
      </c>
      <c r="B182" s="168"/>
      <c r="C182" s="112"/>
      <c r="D182" s="183"/>
      <c r="E182" s="183"/>
      <c r="F182" s="183"/>
      <c r="G182" s="235"/>
      <c r="H182" s="110"/>
      <c r="I182" s="240"/>
      <c r="J182" s="116"/>
      <c r="K182" s="140">
        <f>IF(((J182&gt;=1)*AND(J182&lt;=J$5)),J$9*(1-J$7)^(J182-1),0)</f>
        <v>0</v>
      </c>
      <c r="L182" s="96"/>
      <c r="M182" s="140">
        <f>IF(((L182&gt;=1)*AND(L182&lt;=L$5)),L$9*(1-L$7)^(L182-1),0)</f>
        <v>0</v>
      </c>
      <c r="N182" s="96"/>
      <c r="O182" s="140">
        <f>IF(((N182&gt;=1)*AND(N182&lt;=N$5)),N$9*(1-N$7)^(N182-1),0)</f>
        <v>0</v>
      </c>
      <c r="P182" s="155"/>
      <c r="Q182" s="140">
        <f>IF(((P182&gt;=1)*AND(P182&lt;=P$5)),P$9*(1-P$7)^(P182-1),0)</f>
        <v>0</v>
      </c>
      <c r="R182" s="116"/>
      <c r="S182" s="140">
        <f>IF(((R182&gt;=1)*AND(R182&lt;=R$5)),R$9*(1-R$7)^(R182-1),0)</f>
        <v>0</v>
      </c>
      <c r="T182" s="116"/>
      <c r="U182" s="140">
        <f>IF(((T182&gt;=1)*AND(T182&lt;=T$5)),T$9*(1-T$7)^(T182-1),0)</f>
        <v>0</v>
      </c>
      <c r="V182" s="116"/>
      <c r="W182" s="140">
        <f>IF(((V182&gt;=1)*AND(V182&lt;=V$5)),V$9*(1-V$7)^(V182-1),0)</f>
        <v>0</v>
      </c>
      <c r="X182" s="116"/>
      <c r="Y182" s="140">
        <f>IF(((X182&gt;=1)*AND(X182&lt;=X$5)),X$9*(1-X$7)^(X182-1),0)</f>
        <v>0</v>
      </c>
      <c r="Z182" s="155"/>
      <c r="AA182" s="140">
        <f>IF(((Z182&gt;=1)*AND(Z182&lt;=Z$5)),Z$9*(1-Z$7)^(Z182-1),0)</f>
        <v>0</v>
      </c>
      <c r="AB182" s="116"/>
      <c r="AC182" s="140">
        <f>IF(((AB182&gt;=1)*AND(AB182&lt;=AB$5)),AB$9*(1-AB$7)^(AB182-1),0)</f>
        <v>0</v>
      </c>
      <c r="AD182" s="116"/>
      <c r="AE182" s="140">
        <f>IF(((AD182&gt;=1)*AND(AD182&lt;=AD$5)),AD$9*(1-AD$7)^(AD182-1),0)</f>
        <v>0</v>
      </c>
      <c r="AF182" s="116"/>
      <c r="AG182" s="140">
        <f>IF(((AF182&gt;=1)*AND(AF182&lt;=AF$5)),AF$9*(1-AF$7)^(AF182-1),0)</f>
        <v>0</v>
      </c>
      <c r="AH182" s="116"/>
      <c r="AI182" s="262">
        <f>IF(((AH182&gt;=1)*AND(AH182&lt;=AH$5)),AH$9*(1-AH$7)^(AH182-1),0)</f>
        <v>0</v>
      </c>
      <c r="AJ182" s="155"/>
      <c r="AK182" s="156">
        <f t="shared" si="15"/>
        <v>0</v>
      </c>
      <c r="AL182" s="116"/>
      <c r="AM182" s="140">
        <f t="shared" si="16"/>
        <v>0</v>
      </c>
      <c r="AN182" s="239"/>
      <c r="AO182" s="239"/>
      <c r="AP182" s="153"/>
    </row>
    <row r="183" spans="1:42" ht="18" customHeight="1" x14ac:dyDescent="0.15">
      <c r="A183" s="112">
        <f>RANK($H183,($H$11:$H$223),0)</f>
        <v>39</v>
      </c>
      <c r="B183" s="168"/>
      <c r="C183" s="112"/>
      <c r="D183" s="183"/>
      <c r="E183" s="183"/>
      <c r="F183" s="183"/>
      <c r="G183" s="235"/>
      <c r="H183" s="110"/>
      <c r="I183" s="240"/>
      <c r="J183" s="116"/>
      <c r="K183" s="140">
        <f>IF(((J183&gt;=1)*AND(J183&lt;=J$5)),J$9*(1-J$7)^(J183-1),0)</f>
        <v>0</v>
      </c>
      <c r="L183" s="96"/>
      <c r="M183" s="140">
        <f>IF(((L183&gt;=1)*AND(L183&lt;=L$5)),L$9*(1-L$7)^(L183-1),0)</f>
        <v>0</v>
      </c>
      <c r="N183" s="96"/>
      <c r="O183" s="140">
        <f>IF(((N183&gt;=1)*AND(N183&lt;=N$5)),N$9*(1-N$7)^(N183-1),0)</f>
        <v>0</v>
      </c>
      <c r="P183" s="155"/>
      <c r="Q183" s="140">
        <f>IF(((P183&gt;=1)*AND(P183&lt;=P$5)),P$9*(1-P$7)^(P183-1),0)</f>
        <v>0</v>
      </c>
      <c r="R183" s="116"/>
      <c r="S183" s="140">
        <f>IF(((R183&gt;=1)*AND(R183&lt;=R$5)),R$9*(1-R$7)^(R183-1),0)</f>
        <v>0</v>
      </c>
      <c r="T183" s="116"/>
      <c r="U183" s="140">
        <f>IF(((T183&gt;=1)*AND(T183&lt;=T$5)),T$9*(1-T$7)^(T183-1),0)</f>
        <v>0</v>
      </c>
      <c r="V183" s="116"/>
      <c r="W183" s="140">
        <f>IF(((V183&gt;=1)*AND(V183&lt;=V$5)),V$9*(1-V$7)^(V183-1),0)</f>
        <v>0</v>
      </c>
      <c r="X183" s="116"/>
      <c r="Y183" s="140">
        <f>IF(((X183&gt;=1)*AND(X183&lt;=X$5)),X$9*(1-X$7)^(X183-1),0)</f>
        <v>0</v>
      </c>
      <c r="Z183" s="155"/>
      <c r="AA183" s="140">
        <f>IF(((Z183&gt;=1)*AND(Z183&lt;=Z$5)),Z$9*(1-Z$7)^(Z183-1),0)</f>
        <v>0</v>
      </c>
      <c r="AB183" s="116"/>
      <c r="AC183" s="140">
        <f>IF(((AB183&gt;=1)*AND(AB183&lt;=AB$5)),AB$9*(1-AB$7)^(AB183-1),0)</f>
        <v>0</v>
      </c>
      <c r="AD183" s="116"/>
      <c r="AE183" s="140">
        <f>IF(((AD183&gt;=1)*AND(AD183&lt;=AD$5)),AD$9*(1-AD$7)^(AD183-1),0)</f>
        <v>0</v>
      </c>
      <c r="AF183" s="116"/>
      <c r="AG183" s="140">
        <f>IF(((AF183&gt;=1)*AND(AF183&lt;=AF$5)),AF$9*(1-AF$7)^(AF183-1),0)</f>
        <v>0</v>
      </c>
      <c r="AH183" s="116"/>
      <c r="AI183" s="262">
        <f>IF(((AH183&gt;=1)*AND(AH183&lt;=AH$5)),AH$9*(1-AH$7)^(AH183-1),0)</f>
        <v>0</v>
      </c>
      <c r="AJ183" s="155"/>
      <c r="AK183" s="156">
        <f t="shared" si="15"/>
        <v>0</v>
      </c>
      <c r="AL183" s="116"/>
      <c r="AM183" s="140">
        <f t="shared" si="16"/>
        <v>0</v>
      </c>
      <c r="AN183" s="239"/>
      <c r="AO183" s="239"/>
      <c r="AP183" s="153"/>
    </row>
    <row r="184" spans="1:42" ht="18" customHeight="1" x14ac:dyDescent="0.15">
      <c r="A184" s="112">
        <f>RANK($H184,($H$11:$H$223),0)</f>
        <v>39</v>
      </c>
      <c r="B184" s="168"/>
      <c r="C184" s="112"/>
      <c r="D184" s="183"/>
      <c r="E184" s="183"/>
      <c r="F184" s="183"/>
      <c r="G184" s="235"/>
      <c r="H184" s="110"/>
      <c r="I184" s="240"/>
      <c r="J184" s="116"/>
      <c r="K184" s="140">
        <f>IF(((J184&gt;=1)*AND(J184&lt;=J$5)),J$9*(1-J$7)^(J184-1),0)</f>
        <v>0</v>
      </c>
      <c r="L184" s="96"/>
      <c r="M184" s="140">
        <f>IF(((L184&gt;=1)*AND(L184&lt;=L$5)),L$9*(1-L$7)^(L184-1),0)</f>
        <v>0</v>
      </c>
      <c r="N184" s="96"/>
      <c r="O184" s="140">
        <f>IF(((N184&gt;=1)*AND(N184&lt;=N$5)),N$9*(1-N$7)^(N184-1),0)</f>
        <v>0</v>
      </c>
      <c r="P184" s="155"/>
      <c r="Q184" s="140">
        <f>IF(((P184&gt;=1)*AND(P184&lt;=P$5)),P$9*(1-P$7)^(P184-1),0)</f>
        <v>0</v>
      </c>
      <c r="R184" s="116"/>
      <c r="S184" s="140">
        <f>IF(((R184&gt;=1)*AND(R184&lt;=R$5)),R$9*(1-R$7)^(R184-1),0)</f>
        <v>0</v>
      </c>
      <c r="T184" s="116"/>
      <c r="U184" s="140">
        <f>IF(((T184&gt;=1)*AND(T184&lt;=T$5)),T$9*(1-T$7)^(T184-1),0)</f>
        <v>0</v>
      </c>
      <c r="V184" s="116"/>
      <c r="W184" s="140">
        <f>IF(((V184&gt;=1)*AND(V184&lt;=V$5)),V$9*(1-V$7)^(V184-1),0)</f>
        <v>0</v>
      </c>
      <c r="X184" s="116"/>
      <c r="Y184" s="140">
        <f>IF(((X184&gt;=1)*AND(X184&lt;=X$5)),X$9*(1-X$7)^(X184-1),0)</f>
        <v>0</v>
      </c>
      <c r="Z184" s="155"/>
      <c r="AA184" s="140">
        <f>IF(((Z184&gt;=1)*AND(Z184&lt;=Z$5)),Z$9*(1-Z$7)^(Z184-1),0)</f>
        <v>0</v>
      </c>
      <c r="AB184" s="116"/>
      <c r="AC184" s="140">
        <f>IF(((AB184&gt;=1)*AND(AB184&lt;=AB$5)),AB$9*(1-AB$7)^(AB184-1),0)</f>
        <v>0</v>
      </c>
      <c r="AD184" s="116"/>
      <c r="AE184" s="140">
        <f>IF(((AD184&gt;=1)*AND(AD184&lt;=AD$5)),AD$9*(1-AD$7)^(AD184-1),0)</f>
        <v>0</v>
      </c>
      <c r="AF184" s="116"/>
      <c r="AG184" s="140">
        <f>IF(((AF184&gt;=1)*AND(AF184&lt;=AF$5)),AF$9*(1-AF$7)^(AF184-1),0)</f>
        <v>0</v>
      </c>
      <c r="AH184" s="116"/>
      <c r="AI184" s="262">
        <f>IF(((AH184&gt;=1)*AND(AH184&lt;=AH$5)),AH$9*(1-AH$7)^(AH184-1),0)</f>
        <v>0</v>
      </c>
      <c r="AJ184" s="155"/>
      <c r="AK184" s="156">
        <f t="shared" si="15"/>
        <v>0</v>
      </c>
      <c r="AL184" s="116"/>
      <c r="AM184" s="140">
        <f t="shared" si="16"/>
        <v>0</v>
      </c>
      <c r="AN184" s="239"/>
      <c r="AO184" s="239"/>
      <c r="AP184" s="153"/>
    </row>
    <row r="185" spans="1:42" ht="18" customHeight="1" x14ac:dyDescent="0.15">
      <c r="A185" s="112">
        <f>RANK($H185,($H$11:$H$223),0)</f>
        <v>39</v>
      </c>
      <c r="B185" s="168"/>
      <c r="C185" s="112"/>
      <c r="D185" s="183"/>
      <c r="E185" s="183"/>
      <c r="F185" s="183"/>
      <c r="G185" s="235"/>
      <c r="H185" s="110"/>
      <c r="I185" s="240"/>
      <c r="J185" s="116"/>
      <c r="K185" s="140">
        <f>IF(((J185&gt;=1)*AND(J185&lt;=J$5)),J$9*(1-J$7)^(J185-1),0)</f>
        <v>0</v>
      </c>
      <c r="L185" s="96"/>
      <c r="M185" s="140">
        <f>IF(((L185&gt;=1)*AND(L185&lt;=L$5)),L$9*(1-L$7)^(L185-1),0)</f>
        <v>0</v>
      </c>
      <c r="N185" s="96"/>
      <c r="O185" s="140">
        <f>IF(((N185&gt;=1)*AND(N185&lt;=N$5)),N$9*(1-N$7)^(N185-1),0)</f>
        <v>0</v>
      </c>
      <c r="P185" s="155"/>
      <c r="Q185" s="140">
        <f>IF(((P185&gt;=1)*AND(P185&lt;=P$5)),P$9*(1-P$7)^(P185-1),0)</f>
        <v>0</v>
      </c>
      <c r="R185" s="116"/>
      <c r="S185" s="140">
        <f>IF(((R185&gt;=1)*AND(R185&lt;=R$5)),R$9*(1-R$7)^(R185-1),0)</f>
        <v>0</v>
      </c>
      <c r="T185" s="116"/>
      <c r="U185" s="140">
        <f>IF(((T185&gt;=1)*AND(T185&lt;=T$5)),T$9*(1-T$7)^(T185-1),0)</f>
        <v>0</v>
      </c>
      <c r="V185" s="116"/>
      <c r="W185" s="140">
        <f>IF(((V185&gt;=1)*AND(V185&lt;=V$5)),V$9*(1-V$7)^(V185-1),0)</f>
        <v>0</v>
      </c>
      <c r="X185" s="116"/>
      <c r="Y185" s="140">
        <f>IF(((X185&gt;=1)*AND(X185&lt;=X$5)),X$9*(1-X$7)^(X185-1),0)</f>
        <v>0</v>
      </c>
      <c r="Z185" s="155"/>
      <c r="AA185" s="140">
        <f>IF(((Z185&gt;=1)*AND(Z185&lt;=Z$5)),Z$9*(1-Z$7)^(Z185-1),0)</f>
        <v>0</v>
      </c>
      <c r="AB185" s="116"/>
      <c r="AC185" s="140">
        <f>IF(((AB185&gt;=1)*AND(AB185&lt;=AB$5)),AB$9*(1-AB$7)^(AB185-1),0)</f>
        <v>0</v>
      </c>
      <c r="AD185" s="116"/>
      <c r="AE185" s="140">
        <f>IF(((AD185&gt;=1)*AND(AD185&lt;=AD$5)),AD$9*(1-AD$7)^(AD185-1),0)</f>
        <v>0</v>
      </c>
      <c r="AF185" s="116"/>
      <c r="AG185" s="140">
        <f>IF(((AF185&gt;=1)*AND(AF185&lt;=AF$5)),AF$9*(1-AF$7)^(AF185-1),0)</f>
        <v>0</v>
      </c>
      <c r="AH185" s="116"/>
      <c r="AI185" s="262">
        <f>IF(((AH185&gt;=1)*AND(AH185&lt;=AH$5)),AH$9*(1-AH$7)^(AH185-1),0)</f>
        <v>0</v>
      </c>
      <c r="AJ185" s="155"/>
      <c r="AK185" s="156">
        <f t="shared" si="15"/>
        <v>0</v>
      </c>
      <c r="AL185" s="116"/>
      <c r="AM185" s="140">
        <f t="shared" si="16"/>
        <v>0</v>
      </c>
      <c r="AN185" s="239"/>
      <c r="AO185" s="239"/>
      <c r="AP185" s="153"/>
    </row>
    <row r="186" spans="1:42" ht="18" customHeight="1" x14ac:dyDescent="0.15">
      <c r="A186" s="112">
        <f>RANK($H186,($H$11:$H$223),0)</f>
        <v>39</v>
      </c>
      <c r="B186" s="168"/>
      <c r="C186" s="112"/>
      <c r="D186" s="183"/>
      <c r="E186" s="183"/>
      <c r="F186" s="183"/>
      <c r="G186" s="235"/>
      <c r="H186" s="110"/>
      <c r="I186" s="240"/>
      <c r="J186" s="116"/>
      <c r="K186" s="140">
        <f>IF(((J186&gt;=1)*AND(J186&lt;=J$5)),J$9*(1-J$7)^(J186-1),0)</f>
        <v>0</v>
      </c>
      <c r="L186" s="96"/>
      <c r="M186" s="140">
        <f>IF(((L186&gt;=1)*AND(L186&lt;=L$5)),L$9*(1-L$7)^(L186-1),0)</f>
        <v>0</v>
      </c>
      <c r="N186" s="96"/>
      <c r="O186" s="140">
        <f>IF(((N186&gt;=1)*AND(N186&lt;=N$5)),N$9*(1-N$7)^(N186-1),0)</f>
        <v>0</v>
      </c>
      <c r="P186" s="155"/>
      <c r="Q186" s="140">
        <f>IF(((P186&gt;=1)*AND(P186&lt;=P$5)),P$9*(1-P$7)^(P186-1),0)</f>
        <v>0</v>
      </c>
      <c r="R186" s="116"/>
      <c r="S186" s="140">
        <f>IF(((R186&gt;=1)*AND(R186&lt;=R$5)),R$9*(1-R$7)^(R186-1),0)</f>
        <v>0</v>
      </c>
      <c r="T186" s="116"/>
      <c r="U186" s="140">
        <f>IF(((T186&gt;=1)*AND(T186&lt;=T$5)),T$9*(1-T$7)^(T186-1),0)</f>
        <v>0</v>
      </c>
      <c r="V186" s="116"/>
      <c r="W186" s="140">
        <f>IF(((V186&gt;=1)*AND(V186&lt;=V$5)),V$9*(1-V$7)^(V186-1),0)</f>
        <v>0</v>
      </c>
      <c r="X186" s="116"/>
      <c r="Y186" s="140">
        <f>IF(((X186&gt;=1)*AND(X186&lt;=X$5)),X$9*(1-X$7)^(X186-1),0)</f>
        <v>0</v>
      </c>
      <c r="Z186" s="155"/>
      <c r="AA186" s="140">
        <f>IF(((Z186&gt;=1)*AND(Z186&lt;=Z$5)),Z$9*(1-Z$7)^(Z186-1),0)</f>
        <v>0</v>
      </c>
      <c r="AB186" s="116"/>
      <c r="AC186" s="140">
        <f>IF(((AB186&gt;=1)*AND(AB186&lt;=AB$5)),AB$9*(1-AB$7)^(AB186-1),0)</f>
        <v>0</v>
      </c>
      <c r="AD186" s="116"/>
      <c r="AE186" s="140">
        <f>IF(((AD186&gt;=1)*AND(AD186&lt;=AD$5)),AD$9*(1-AD$7)^(AD186-1),0)</f>
        <v>0</v>
      </c>
      <c r="AF186" s="116"/>
      <c r="AG186" s="140">
        <f>IF(((AF186&gt;=1)*AND(AF186&lt;=AF$5)),AF$9*(1-AF$7)^(AF186-1),0)</f>
        <v>0</v>
      </c>
      <c r="AH186" s="116"/>
      <c r="AI186" s="262">
        <f>IF(((AH186&gt;=1)*AND(AH186&lt;=AH$5)),AH$9*(1-AH$7)^(AH186-1),0)</f>
        <v>0</v>
      </c>
      <c r="AJ186" s="155"/>
      <c r="AK186" s="156">
        <f t="shared" si="15"/>
        <v>0</v>
      </c>
      <c r="AL186" s="116"/>
      <c r="AM186" s="140">
        <f t="shared" si="16"/>
        <v>0</v>
      </c>
      <c r="AN186" s="239"/>
      <c r="AO186" s="239"/>
      <c r="AP186" s="153"/>
    </row>
    <row r="187" spans="1:42" s="112" customFormat="1" ht="18" customHeight="1" x14ac:dyDescent="0.2">
      <c r="A187" s="112">
        <f>RANK($H187,($H$11:$H$223),0)</f>
        <v>39</v>
      </c>
      <c r="B187" s="176"/>
      <c r="C187" s="181"/>
      <c r="D187" s="183"/>
      <c r="E187" s="183"/>
      <c r="F187" s="183"/>
      <c r="G187" s="235"/>
      <c r="H187" s="110"/>
      <c r="I187" s="240"/>
      <c r="J187" s="116"/>
      <c r="K187" s="140">
        <f>IF(((J187&gt;=1)*AND(J187&lt;=J$5)),J$9*(1-J$7)^(J187-1),0)</f>
        <v>0</v>
      </c>
      <c r="L187" s="96"/>
      <c r="M187" s="140">
        <f>IF(((L187&gt;=1)*AND(L187&lt;=L$5)),L$9*(1-L$7)^(L187-1),0)</f>
        <v>0</v>
      </c>
      <c r="N187" s="96"/>
      <c r="O187" s="140">
        <f>IF(((N187&gt;=1)*AND(N187&lt;=N$5)),N$9*(1-N$7)^(N187-1),0)</f>
        <v>0</v>
      </c>
      <c r="P187" s="155"/>
      <c r="Q187" s="140">
        <f>IF(((P187&gt;=1)*AND(P187&lt;=P$5)),P$9*(1-P$7)^(P187-1),0)</f>
        <v>0</v>
      </c>
      <c r="R187" s="116"/>
      <c r="S187" s="140">
        <f>IF(((R187&gt;=1)*AND(R187&lt;=R$5)),R$9*(1-R$7)^(R187-1),0)</f>
        <v>0</v>
      </c>
      <c r="T187" s="116"/>
      <c r="U187" s="140">
        <f>IF(((T187&gt;=1)*AND(T187&lt;=T$5)),T$9*(1-T$7)^(T187-1),0)</f>
        <v>0</v>
      </c>
      <c r="V187" s="116"/>
      <c r="W187" s="140">
        <f>IF(((V187&gt;=1)*AND(V187&lt;=V$5)),V$9*(1-V$7)^(V187-1),0)</f>
        <v>0</v>
      </c>
      <c r="X187" s="116"/>
      <c r="Y187" s="140">
        <f>IF(((X187&gt;=1)*AND(X187&lt;=X$5)),X$9*(1-X$7)^(X187-1),0)</f>
        <v>0</v>
      </c>
      <c r="Z187" s="155"/>
      <c r="AA187" s="140">
        <f>IF(((Z187&gt;=1)*AND(Z187&lt;=Z$5)),Z$9*(1-Z$7)^(Z187-1),0)</f>
        <v>0</v>
      </c>
      <c r="AB187" s="116"/>
      <c r="AC187" s="140">
        <f>IF(((AB187&gt;=1)*AND(AB187&lt;=AB$5)),AB$9*(1-AB$7)^(AB187-1),0)</f>
        <v>0</v>
      </c>
      <c r="AD187" s="116"/>
      <c r="AE187" s="140">
        <f>IF(((AD187&gt;=1)*AND(AD187&lt;=AD$5)),AD$9*(1-AD$7)^(AD187-1),0)</f>
        <v>0</v>
      </c>
      <c r="AF187" s="116"/>
      <c r="AG187" s="140">
        <f>IF(((AF187&gt;=1)*AND(AF187&lt;=AF$5)),AF$9*(1-AF$7)^(AF187-1),0)</f>
        <v>0</v>
      </c>
      <c r="AH187" s="116"/>
      <c r="AI187" s="262">
        <f>IF(((AH187&gt;=1)*AND(AH187&lt;=AH$5)),AH$9*(1-AH$7)^(AH187-1),0)</f>
        <v>0</v>
      </c>
      <c r="AJ187" s="155"/>
      <c r="AK187" s="156">
        <f t="shared" si="15"/>
        <v>0</v>
      </c>
      <c r="AL187" s="116"/>
      <c r="AM187" s="140">
        <f t="shared" si="16"/>
        <v>0</v>
      </c>
      <c r="AN187" s="238"/>
      <c r="AO187" s="238"/>
      <c r="AP187" s="111"/>
    </row>
    <row r="188" spans="1:42" s="112" customFormat="1" ht="18" customHeight="1" x14ac:dyDescent="0.2">
      <c r="A188" s="112">
        <f>RANK($H188,($H$11:$H$223),0)</f>
        <v>39</v>
      </c>
      <c r="B188" s="176"/>
      <c r="C188" s="181"/>
      <c r="D188" s="183"/>
      <c r="E188" s="183"/>
      <c r="F188" s="183"/>
      <c r="G188" s="235"/>
      <c r="H188" s="110"/>
      <c r="I188" s="240"/>
      <c r="J188" s="116"/>
      <c r="K188" s="140">
        <f>IF(((J188&gt;=1)*AND(J188&lt;=J$5)),J$9*(1-J$7)^(J188-1),0)</f>
        <v>0</v>
      </c>
      <c r="L188" s="96"/>
      <c r="M188" s="140">
        <f>IF(((L188&gt;=1)*AND(L188&lt;=L$5)),L$9*(1-L$7)^(L188-1),0)</f>
        <v>0</v>
      </c>
      <c r="N188" s="96"/>
      <c r="O188" s="140">
        <f>IF(((N188&gt;=1)*AND(N188&lt;=N$5)),N$9*(1-N$7)^(N188-1),0)</f>
        <v>0</v>
      </c>
      <c r="P188" s="155"/>
      <c r="Q188" s="140">
        <f>IF(((P188&gt;=1)*AND(P188&lt;=P$5)),P$9*(1-P$7)^(P188-1),0)</f>
        <v>0</v>
      </c>
      <c r="R188" s="116"/>
      <c r="S188" s="140">
        <f>IF(((R188&gt;=1)*AND(R188&lt;=R$5)),R$9*(1-R$7)^(R188-1),0)</f>
        <v>0</v>
      </c>
      <c r="T188" s="116"/>
      <c r="U188" s="140">
        <f>IF(((T188&gt;=1)*AND(T188&lt;=T$5)),T$9*(1-T$7)^(T188-1),0)</f>
        <v>0</v>
      </c>
      <c r="V188" s="116"/>
      <c r="W188" s="140">
        <f>IF(((V188&gt;=1)*AND(V188&lt;=V$5)),V$9*(1-V$7)^(V188-1),0)</f>
        <v>0</v>
      </c>
      <c r="X188" s="116"/>
      <c r="Y188" s="140">
        <f>IF(((X188&gt;=1)*AND(X188&lt;=X$5)),X$9*(1-X$7)^(X188-1),0)</f>
        <v>0</v>
      </c>
      <c r="Z188" s="155"/>
      <c r="AA188" s="140">
        <f>IF(((Z188&gt;=1)*AND(Z188&lt;=Z$5)),Z$9*(1-Z$7)^(Z188-1),0)</f>
        <v>0</v>
      </c>
      <c r="AB188" s="116"/>
      <c r="AC188" s="140">
        <f>IF(((AB188&gt;=1)*AND(AB188&lt;=AB$5)),AB$9*(1-AB$7)^(AB188-1),0)</f>
        <v>0</v>
      </c>
      <c r="AD188" s="116"/>
      <c r="AE188" s="140">
        <f>IF(((AD188&gt;=1)*AND(AD188&lt;=AD$5)),AD$9*(1-AD$7)^(AD188-1),0)</f>
        <v>0</v>
      </c>
      <c r="AF188" s="116"/>
      <c r="AG188" s="140">
        <f>IF(((AF188&gt;=1)*AND(AF188&lt;=AF$5)),AF$9*(1-AF$7)^(AF188-1),0)</f>
        <v>0</v>
      </c>
      <c r="AH188" s="116"/>
      <c r="AI188" s="262">
        <f>IF(((AH188&gt;=1)*AND(AH188&lt;=AH$5)),AH$9*(1-AH$7)^(AH188-1),0)</f>
        <v>0</v>
      </c>
      <c r="AJ188" s="155"/>
      <c r="AK188" s="156">
        <f t="shared" si="15"/>
        <v>0</v>
      </c>
      <c r="AL188" s="116"/>
      <c r="AM188" s="140">
        <f t="shared" si="16"/>
        <v>0</v>
      </c>
      <c r="AN188" s="238"/>
      <c r="AO188" s="238"/>
      <c r="AP188" s="111"/>
    </row>
    <row r="189" spans="1:42" s="112" customFormat="1" ht="18" customHeight="1" x14ac:dyDescent="0.2">
      <c r="A189" s="112">
        <f>RANK($H189,($H$11:$H$223),0)</f>
        <v>39</v>
      </c>
      <c r="B189" s="176"/>
      <c r="C189" s="181"/>
      <c r="D189" s="183"/>
      <c r="E189" s="183"/>
      <c r="F189" s="183"/>
      <c r="G189" s="235"/>
      <c r="H189" s="110"/>
      <c r="I189" s="240"/>
      <c r="J189" s="116"/>
      <c r="K189" s="140">
        <f>IF(((J189&gt;=1)*AND(J189&lt;=J$5)),J$9*(1-J$7)^(J189-1),0)</f>
        <v>0</v>
      </c>
      <c r="L189" s="96"/>
      <c r="M189" s="140">
        <f>IF(((L189&gt;=1)*AND(L189&lt;=L$5)),L$9*(1-L$7)^(L189-1),0)</f>
        <v>0</v>
      </c>
      <c r="N189" s="96"/>
      <c r="O189" s="140">
        <f>IF(((N189&gt;=1)*AND(N189&lt;=N$5)),N$9*(1-N$7)^(N189-1),0)</f>
        <v>0</v>
      </c>
      <c r="P189" s="155"/>
      <c r="Q189" s="140">
        <f>IF(((P189&gt;=1)*AND(P189&lt;=P$5)),P$9*(1-P$7)^(P189-1),0)</f>
        <v>0</v>
      </c>
      <c r="R189" s="116"/>
      <c r="S189" s="140">
        <f>IF(((R189&gt;=1)*AND(R189&lt;=R$5)),R$9*(1-R$7)^(R189-1),0)</f>
        <v>0</v>
      </c>
      <c r="T189" s="116"/>
      <c r="U189" s="140">
        <f>IF(((T189&gt;=1)*AND(T189&lt;=T$5)),T$9*(1-T$7)^(T189-1),0)</f>
        <v>0</v>
      </c>
      <c r="V189" s="116"/>
      <c r="W189" s="140">
        <f>IF(((V189&gt;=1)*AND(V189&lt;=V$5)),V$9*(1-V$7)^(V189-1),0)</f>
        <v>0</v>
      </c>
      <c r="X189" s="116"/>
      <c r="Y189" s="140">
        <f>IF(((X189&gt;=1)*AND(X189&lt;=X$5)),X$9*(1-X$7)^(X189-1),0)</f>
        <v>0</v>
      </c>
      <c r="Z189" s="155"/>
      <c r="AA189" s="140">
        <f>IF(((Z189&gt;=1)*AND(Z189&lt;=Z$5)),Z$9*(1-Z$7)^(Z189-1),0)</f>
        <v>0</v>
      </c>
      <c r="AB189" s="116"/>
      <c r="AC189" s="140">
        <f>IF(((AB189&gt;=1)*AND(AB189&lt;=AB$5)),AB$9*(1-AB$7)^(AB189-1),0)</f>
        <v>0</v>
      </c>
      <c r="AD189" s="116"/>
      <c r="AE189" s="140">
        <f>IF(((AD189&gt;=1)*AND(AD189&lt;=AD$5)),AD$9*(1-AD$7)^(AD189-1),0)</f>
        <v>0</v>
      </c>
      <c r="AF189" s="116"/>
      <c r="AG189" s="140">
        <f>IF(((AF189&gt;=1)*AND(AF189&lt;=AF$5)),AF$9*(1-AF$7)^(AF189-1),0)</f>
        <v>0</v>
      </c>
      <c r="AH189" s="116"/>
      <c r="AI189" s="262">
        <f>IF(((AH189&gt;=1)*AND(AH189&lt;=AH$5)),AH$9*(1-AH$7)^(AH189-1),0)</f>
        <v>0</v>
      </c>
      <c r="AJ189" s="155"/>
      <c r="AK189" s="156">
        <f t="shared" si="15"/>
        <v>0</v>
      </c>
      <c r="AL189" s="116"/>
      <c r="AM189" s="140">
        <f t="shared" si="16"/>
        <v>0</v>
      </c>
      <c r="AN189" s="238"/>
      <c r="AO189" s="238"/>
      <c r="AP189" s="111"/>
    </row>
    <row r="190" spans="1:42" s="112" customFormat="1" ht="18" customHeight="1" x14ac:dyDescent="0.2">
      <c r="A190" s="112">
        <f>RANK($H190,($H$11:$H$223),0)</f>
        <v>39</v>
      </c>
      <c r="B190" s="176"/>
      <c r="C190" s="181"/>
      <c r="D190" s="183"/>
      <c r="E190" s="183"/>
      <c r="F190" s="183"/>
      <c r="G190" s="235"/>
      <c r="H190" s="110"/>
      <c r="I190" s="240"/>
      <c r="J190" s="116"/>
      <c r="K190" s="140">
        <f>IF(((J190&gt;=1)*AND(J190&lt;=J$5)),J$9*(1-J$7)^(J190-1),0)</f>
        <v>0</v>
      </c>
      <c r="L190" s="96"/>
      <c r="M190" s="140">
        <f>IF(((L190&gt;=1)*AND(L190&lt;=L$5)),L$9*(1-L$7)^(L190-1),0)</f>
        <v>0</v>
      </c>
      <c r="N190" s="96"/>
      <c r="O190" s="140">
        <f>IF(((N190&gt;=1)*AND(N190&lt;=N$5)),N$9*(1-N$7)^(N190-1),0)</f>
        <v>0</v>
      </c>
      <c r="P190" s="155"/>
      <c r="Q190" s="140">
        <f>IF(((P190&gt;=1)*AND(P190&lt;=P$5)),P$9*(1-P$7)^(P190-1),0)</f>
        <v>0</v>
      </c>
      <c r="R190" s="116"/>
      <c r="S190" s="140">
        <f>IF(((R190&gt;=1)*AND(R190&lt;=R$5)),R$9*(1-R$7)^(R190-1),0)</f>
        <v>0</v>
      </c>
      <c r="T190" s="116"/>
      <c r="U190" s="140">
        <f>IF(((T190&gt;=1)*AND(T190&lt;=T$5)),T$9*(1-T$7)^(T190-1),0)</f>
        <v>0</v>
      </c>
      <c r="V190" s="116"/>
      <c r="W190" s="140">
        <f>IF(((V190&gt;=1)*AND(V190&lt;=V$5)),V$9*(1-V$7)^(V190-1),0)</f>
        <v>0</v>
      </c>
      <c r="X190" s="116"/>
      <c r="Y190" s="140">
        <f>IF(((X190&gt;=1)*AND(X190&lt;=X$5)),X$9*(1-X$7)^(X190-1),0)</f>
        <v>0</v>
      </c>
      <c r="Z190" s="155"/>
      <c r="AA190" s="140">
        <f>IF(((Z190&gt;=1)*AND(Z190&lt;=Z$5)),Z$9*(1-Z$7)^(Z190-1),0)</f>
        <v>0</v>
      </c>
      <c r="AB190" s="116"/>
      <c r="AC190" s="140">
        <f>IF(((AB190&gt;=1)*AND(AB190&lt;=AB$5)),AB$9*(1-AB$7)^(AB190-1),0)</f>
        <v>0</v>
      </c>
      <c r="AD190" s="116"/>
      <c r="AE190" s="140">
        <f>IF(((AD190&gt;=1)*AND(AD190&lt;=AD$5)),AD$9*(1-AD$7)^(AD190-1),0)</f>
        <v>0</v>
      </c>
      <c r="AF190" s="116"/>
      <c r="AG190" s="140">
        <f>IF(((AF190&gt;=1)*AND(AF190&lt;=AF$5)),AF$9*(1-AF$7)^(AF190-1),0)</f>
        <v>0</v>
      </c>
      <c r="AH190" s="116"/>
      <c r="AI190" s="262">
        <f>IF(((AH190&gt;=1)*AND(AH190&lt;=AH$5)),AH$9*(1-AH$7)^(AH190-1),0)</f>
        <v>0</v>
      </c>
      <c r="AJ190" s="155"/>
      <c r="AK190" s="156">
        <f t="shared" si="15"/>
        <v>0</v>
      </c>
      <c r="AL190" s="116"/>
      <c r="AM190" s="140">
        <f t="shared" si="16"/>
        <v>0</v>
      </c>
      <c r="AN190" s="238"/>
      <c r="AO190" s="238"/>
      <c r="AP190" s="111"/>
    </row>
    <row r="191" spans="1:42" ht="18" customHeight="1" x14ac:dyDescent="0.15">
      <c r="A191" s="112">
        <f>RANK($H191,($H$11:$H$223),0)</f>
        <v>39</v>
      </c>
      <c r="B191" s="168"/>
      <c r="C191" s="112"/>
      <c r="D191" s="183"/>
      <c r="E191" s="183"/>
      <c r="F191" s="183"/>
      <c r="G191" s="235"/>
      <c r="H191" s="110"/>
      <c r="I191" s="240"/>
      <c r="J191" s="116"/>
      <c r="K191" s="140">
        <f>IF(((J191&gt;=1)*AND(J191&lt;=J$5)),J$9*(1-J$7)^(J191-1),0)</f>
        <v>0</v>
      </c>
      <c r="L191" s="96"/>
      <c r="M191" s="140">
        <f>IF(((L191&gt;=1)*AND(L191&lt;=L$5)),L$9*(1-L$7)^(L191-1),0)</f>
        <v>0</v>
      </c>
      <c r="N191" s="96"/>
      <c r="O191" s="140">
        <f>IF(((N191&gt;=1)*AND(N191&lt;=N$5)),N$9*(1-N$7)^(N191-1),0)</f>
        <v>0</v>
      </c>
      <c r="P191" s="155"/>
      <c r="Q191" s="140">
        <f>IF(((P191&gt;=1)*AND(P191&lt;=P$5)),P$9*(1-P$7)^(P191-1),0)</f>
        <v>0</v>
      </c>
      <c r="R191" s="116"/>
      <c r="S191" s="140">
        <f>IF(((R191&gt;=1)*AND(R191&lt;=R$5)),R$9*(1-R$7)^(R191-1),0)</f>
        <v>0</v>
      </c>
      <c r="T191" s="116"/>
      <c r="U191" s="140">
        <f>IF(((T191&gt;=1)*AND(T191&lt;=T$5)),T$9*(1-T$7)^(T191-1),0)</f>
        <v>0</v>
      </c>
      <c r="V191" s="116"/>
      <c r="W191" s="140">
        <f>IF(((V191&gt;=1)*AND(V191&lt;=V$5)),V$9*(1-V$7)^(V191-1),0)</f>
        <v>0</v>
      </c>
      <c r="X191" s="116"/>
      <c r="Y191" s="140">
        <f>IF(((X191&gt;=1)*AND(X191&lt;=X$5)),X$9*(1-X$7)^(X191-1),0)</f>
        <v>0</v>
      </c>
      <c r="Z191" s="155"/>
      <c r="AA191" s="140">
        <f>IF(((Z191&gt;=1)*AND(Z191&lt;=Z$5)),Z$9*(1-Z$7)^(Z191-1),0)</f>
        <v>0</v>
      </c>
      <c r="AB191" s="116"/>
      <c r="AC191" s="140">
        <f>IF(((AB191&gt;=1)*AND(AB191&lt;=AB$5)),AB$9*(1-AB$7)^(AB191-1),0)</f>
        <v>0</v>
      </c>
      <c r="AD191" s="116"/>
      <c r="AE191" s="140">
        <f>IF(((AD191&gt;=1)*AND(AD191&lt;=AD$5)),AD$9*(1-AD$7)^(AD191-1),0)</f>
        <v>0</v>
      </c>
      <c r="AF191" s="116"/>
      <c r="AG191" s="140">
        <f>IF(((AF191&gt;=1)*AND(AF191&lt;=AF$5)),AF$9*(1-AF$7)^(AF191-1),0)</f>
        <v>0</v>
      </c>
      <c r="AH191" s="116"/>
      <c r="AI191" s="262">
        <f>IF(((AH191&gt;=1)*AND(AH191&lt;=AH$5)),AH$9*(1-AH$7)^(AH191-1),0)</f>
        <v>0</v>
      </c>
      <c r="AJ191" s="155"/>
      <c r="AK191" s="156">
        <f t="shared" si="15"/>
        <v>0</v>
      </c>
      <c r="AL191" s="116"/>
      <c r="AM191" s="140">
        <f t="shared" si="16"/>
        <v>0</v>
      </c>
      <c r="AN191" s="239"/>
      <c r="AO191" s="239"/>
      <c r="AP191" s="153"/>
    </row>
    <row r="192" spans="1:42" ht="18" customHeight="1" x14ac:dyDescent="0.15">
      <c r="A192" s="112">
        <f>RANK($H192,($H$11:$H$223),0)</f>
        <v>39</v>
      </c>
      <c r="B192" s="176"/>
      <c r="C192" s="181"/>
      <c r="D192" s="183"/>
      <c r="E192" s="183"/>
      <c r="F192" s="183"/>
      <c r="G192" s="235"/>
      <c r="H192" s="110"/>
      <c r="I192" s="240"/>
      <c r="J192" s="116"/>
      <c r="K192" s="140">
        <f>IF(((J192&gt;=1)*AND(J192&lt;=J$5)),J$9*(1-J$7)^(J192-1),0)</f>
        <v>0</v>
      </c>
      <c r="L192" s="96"/>
      <c r="M192" s="140">
        <f>IF(((L192&gt;=1)*AND(L192&lt;=L$5)),L$9*(1-L$7)^(L192-1),0)</f>
        <v>0</v>
      </c>
      <c r="N192" s="96"/>
      <c r="O192" s="140">
        <f>IF(((N192&gt;=1)*AND(N192&lt;=N$5)),N$9*(1-N$7)^(N192-1),0)</f>
        <v>0</v>
      </c>
      <c r="P192" s="155"/>
      <c r="Q192" s="140">
        <f>IF(((P192&gt;=1)*AND(P192&lt;=P$5)),P$9*(1-P$7)^(P192-1),0)</f>
        <v>0</v>
      </c>
      <c r="R192" s="116"/>
      <c r="S192" s="140">
        <f>IF(((R192&gt;=1)*AND(R192&lt;=R$5)),R$9*(1-R$7)^(R192-1),0)</f>
        <v>0</v>
      </c>
      <c r="T192" s="116"/>
      <c r="U192" s="140">
        <f>IF(((T192&gt;=1)*AND(T192&lt;=T$5)),T$9*(1-T$7)^(T192-1),0)</f>
        <v>0</v>
      </c>
      <c r="V192" s="116"/>
      <c r="W192" s="140">
        <f>IF(((V192&gt;=1)*AND(V192&lt;=V$5)),V$9*(1-V$7)^(V192-1),0)</f>
        <v>0</v>
      </c>
      <c r="X192" s="116"/>
      <c r="Y192" s="140">
        <f>IF(((X192&gt;=1)*AND(X192&lt;=X$5)),X$9*(1-X$7)^(X192-1),0)</f>
        <v>0</v>
      </c>
      <c r="Z192" s="155"/>
      <c r="AA192" s="140">
        <f>IF(((Z192&gt;=1)*AND(Z192&lt;=Z$5)),Z$9*(1-Z$7)^(Z192-1),0)</f>
        <v>0</v>
      </c>
      <c r="AB192" s="116"/>
      <c r="AC192" s="140">
        <f>IF(((AB192&gt;=1)*AND(AB192&lt;=AB$5)),AB$9*(1-AB$7)^(AB192-1),0)</f>
        <v>0</v>
      </c>
      <c r="AD192" s="116"/>
      <c r="AE192" s="140">
        <f>IF(((AD192&gt;=1)*AND(AD192&lt;=AD$5)),AD$9*(1-AD$7)^(AD192-1),0)</f>
        <v>0</v>
      </c>
      <c r="AF192" s="116"/>
      <c r="AG192" s="140">
        <f>IF(((AF192&gt;=1)*AND(AF192&lt;=AF$5)),AF$9*(1-AF$7)^(AF192-1),0)</f>
        <v>0</v>
      </c>
      <c r="AH192" s="116"/>
      <c r="AI192" s="262">
        <f>IF(((AH192&gt;=1)*AND(AH192&lt;=AH$5)),AH$9*(1-AH$7)^(AH192-1),0)</f>
        <v>0</v>
      </c>
      <c r="AJ192" s="155"/>
      <c r="AK192" s="156">
        <f t="shared" si="15"/>
        <v>0</v>
      </c>
      <c r="AL192" s="116"/>
      <c r="AM192" s="140">
        <f t="shared" si="16"/>
        <v>0</v>
      </c>
      <c r="AN192" s="239"/>
      <c r="AO192" s="239"/>
      <c r="AP192" s="153"/>
    </row>
    <row r="193" spans="1:42" ht="18" customHeight="1" x14ac:dyDescent="0.15">
      <c r="A193" s="112">
        <f>RANK($H193,($H$11:$H$223),0)</f>
        <v>39</v>
      </c>
      <c r="B193" s="176"/>
      <c r="C193" s="181"/>
      <c r="D193" s="183"/>
      <c r="E193" s="183"/>
      <c r="F193" s="183"/>
      <c r="G193" s="235"/>
      <c r="H193" s="110"/>
      <c r="I193" s="240"/>
      <c r="J193" s="116"/>
      <c r="K193" s="140">
        <f>IF(((J193&gt;=1)*AND(J193&lt;=J$5)),J$9*(1-J$7)^(J193-1),0)</f>
        <v>0</v>
      </c>
      <c r="L193" s="96"/>
      <c r="M193" s="140">
        <f>IF(((L193&gt;=1)*AND(L193&lt;=L$5)),L$9*(1-L$7)^(L193-1),0)</f>
        <v>0</v>
      </c>
      <c r="N193" s="96"/>
      <c r="O193" s="140">
        <f>IF(((N193&gt;=1)*AND(N193&lt;=N$5)),N$9*(1-N$7)^(N193-1),0)</f>
        <v>0</v>
      </c>
      <c r="P193" s="155"/>
      <c r="Q193" s="140">
        <f>IF(((P193&gt;=1)*AND(P193&lt;=P$5)),P$9*(1-P$7)^(P193-1),0)</f>
        <v>0</v>
      </c>
      <c r="R193" s="116"/>
      <c r="S193" s="140">
        <f>IF(((R193&gt;=1)*AND(R193&lt;=R$5)),R$9*(1-R$7)^(R193-1),0)</f>
        <v>0</v>
      </c>
      <c r="T193" s="116"/>
      <c r="U193" s="140">
        <f>IF(((T193&gt;=1)*AND(T193&lt;=T$5)),T$9*(1-T$7)^(T193-1),0)</f>
        <v>0</v>
      </c>
      <c r="V193" s="116"/>
      <c r="W193" s="140">
        <f>IF(((V193&gt;=1)*AND(V193&lt;=V$5)),V$9*(1-V$7)^(V193-1),0)</f>
        <v>0</v>
      </c>
      <c r="X193" s="116"/>
      <c r="Y193" s="140">
        <f>IF(((X193&gt;=1)*AND(X193&lt;=X$5)),X$9*(1-X$7)^(X193-1),0)</f>
        <v>0</v>
      </c>
      <c r="Z193" s="155"/>
      <c r="AA193" s="140">
        <f>IF(((Z193&gt;=1)*AND(Z193&lt;=Z$5)),Z$9*(1-Z$7)^(Z193-1),0)</f>
        <v>0</v>
      </c>
      <c r="AB193" s="116"/>
      <c r="AC193" s="140">
        <f>IF(((AB193&gt;=1)*AND(AB193&lt;=AB$5)),AB$9*(1-AB$7)^(AB193-1),0)</f>
        <v>0</v>
      </c>
      <c r="AD193" s="116"/>
      <c r="AE193" s="140">
        <f>IF(((AD193&gt;=1)*AND(AD193&lt;=AD$5)),AD$9*(1-AD$7)^(AD193-1),0)</f>
        <v>0</v>
      </c>
      <c r="AF193" s="116"/>
      <c r="AG193" s="140">
        <f>IF(((AF193&gt;=1)*AND(AF193&lt;=AF$5)),AF$9*(1-AF$7)^(AF193-1),0)</f>
        <v>0</v>
      </c>
      <c r="AH193" s="116"/>
      <c r="AI193" s="262">
        <f>IF(((AH193&gt;=1)*AND(AH193&lt;=AH$5)),AH$9*(1-AH$7)^(AH193-1),0)</f>
        <v>0</v>
      </c>
      <c r="AJ193" s="155"/>
      <c r="AK193" s="156">
        <f t="shared" si="15"/>
        <v>0</v>
      </c>
      <c r="AL193" s="116"/>
      <c r="AM193" s="140">
        <f t="shared" si="16"/>
        <v>0</v>
      </c>
      <c r="AN193" s="239"/>
      <c r="AO193" s="239"/>
      <c r="AP193" s="153"/>
    </row>
    <row r="194" spans="1:42" ht="18" customHeight="1" x14ac:dyDescent="0.15">
      <c r="A194" s="112">
        <f>RANK($H194,($H$11:$H$223),0)</f>
        <v>39</v>
      </c>
      <c r="B194" s="176"/>
      <c r="C194" s="181"/>
      <c r="D194" s="183"/>
      <c r="E194" s="183"/>
      <c r="F194" s="183"/>
      <c r="G194" s="235"/>
      <c r="H194" s="110"/>
      <c r="I194" s="240"/>
      <c r="J194" s="116"/>
      <c r="K194" s="140">
        <f>IF(((J194&gt;=1)*AND(J194&lt;=J$5)),J$9*(1-J$7)^(J194-1),0)</f>
        <v>0</v>
      </c>
      <c r="L194" s="96"/>
      <c r="M194" s="140">
        <f>IF(((L194&gt;=1)*AND(L194&lt;=L$5)),L$9*(1-L$7)^(L194-1),0)</f>
        <v>0</v>
      </c>
      <c r="N194" s="96"/>
      <c r="O194" s="140">
        <f>IF(((N194&gt;=1)*AND(N194&lt;=N$5)),N$9*(1-N$7)^(N194-1),0)</f>
        <v>0</v>
      </c>
      <c r="P194" s="155"/>
      <c r="Q194" s="140">
        <f>IF(((P194&gt;=1)*AND(P194&lt;=P$5)),P$9*(1-P$7)^(P194-1),0)</f>
        <v>0</v>
      </c>
      <c r="R194" s="116"/>
      <c r="S194" s="140">
        <f>IF(((R194&gt;=1)*AND(R194&lt;=R$5)),R$9*(1-R$7)^(R194-1),0)</f>
        <v>0</v>
      </c>
      <c r="T194" s="116"/>
      <c r="U194" s="140">
        <f>IF(((T194&gt;=1)*AND(T194&lt;=T$5)),T$9*(1-T$7)^(T194-1),0)</f>
        <v>0</v>
      </c>
      <c r="V194" s="116"/>
      <c r="W194" s="140">
        <f>IF(((V194&gt;=1)*AND(V194&lt;=V$5)),V$9*(1-V$7)^(V194-1),0)</f>
        <v>0</v>
      </c>
      <c r="X194" s="116"/>
      <c r="Y194" s="140">
        <f>IF(((X194&gt;=1)*AND(X194&lt;=X$5)),X$9*(1-X$7)^(X194-1),0)</f>
        <v>0</v>
      </c>
      <c r="Z194" s="155"/>
      <c r="AA194" s="140">
        <f>IF(((Z194&gt;=1)*AND(Z194&lt;=Z$5)),Z$9*(1-Z$7)^(Z194-1),0)</f>
        <v>0</v>
      </c>
      <c r="AB194" s="116"/>
      <c r="AC194" s="140">
        <f>IF(((AB194&gt;=1)*AND(AB194&lt;=AB$5)),AB$9*(1-AB$7)^(AB194-1),0)</f>
        <v>0</v>
      </c>
      <c r="AD194" s="116"/>
      <c r="AE194" s="140">
        <f>IF(((AD194&gt;=1)*AND(AD194&lt;=AD$5)),AD$9*(1-AD$7)^(AD194-1),0)</f>
        <v>0</v>
      </c>
      <c r="AF194" s="116"/>
      <c r="AG194" s="140">
        <f>IF(((AF194&gt;=1)*AND(AF194&lt;=AF$5)),AF$9*(1-AF$7)^(AF194-1),0)</f>
        <v>0</v>
      </c>
      <c r="AH194" s="116"/>
      <c r="AI194" s="262">
        <f>IF(((AH194&gt;=1)*AND(AH194&lt;=AH$5)),AH$9*(1-AH$7)^(AH194-1),0)</f>
        <v>0</v>
      </c>
      <c r="AJ194" s="155"/>
      <c r="AK194" s="156">
        <f t="shared" si="15"/>
        <v>0</v>
      </c>
      <c r="AL194" s="116"/>
      <c r="AM194" s="140">
        <f t="shared" si="16"/>
        <v>0</v>
      </c>
      <c r="AN194" s="239"/>
      <c r="AO194" s="239"/>
      <c r="AP194" s="153"/>
    </row>
    <row r="195" spans="1:42" ht="18" customHeight="1" x14ac:dyDescent="0.15">
      <c r="A195" s="112">
        <f>RANK($H195,($H$11:$H$223),0)</f>
        <v>39</v>
      </c>
      <c r="B195" s="176"/>
      <c r="C195" s="181"/>
      <c r="D195" s="183"/>
      <c r="E195" s="183"/>
      <c r="F195" s="183"/>
      <c r="G195" s="235"/>
      <c r="H195" s="110"/>
      <c r="I195" s="240"/>
      <c r="J195" s="116"/>
      <c r="K195" s="140">
        <f>IF(((J195&gt;=1)*AND(J195&lt;=J$5)),J$9*(1-J$7)^(J195-1),0)</f>
        <v>0</v>
      </c>
      <c r="L195" s="96"/>
      <c r="M195" s="140">
        <f>IF(((L195&gt;=1)*AND(L195&lt;=L$5)),L$9*(1-L$7)^(L195-1),0)</f>
        <v>0</v>
      </c>
      <c r="N195" s="96"/>
      <c r="O195" s="140">
        <f>IF(((N195&gt;=1)*AND(N195&lt;=N$5)),N$9*(1-N$7)^(N195-1),0)</f>
        <v>0</v>
      </c>
      <c r="P195" s="155"/>
      <c r="Q195" s="140">
        <f>IF(((P195&gt;=1)*AND(P195&lt;=P$5)),P$9*(1-P$7)^(P195-1),0)</f>
        <v>0</v>
      </c>
      <c r="R195" s="116"/>
      <c r="S195" s="140">
        <f>IF(((R195&gt;=1)*AND(R195&lt;=R$5)),R$9*(1-R$7)^(R195-1),0)</f>
        <v>0</v>
      </c>
      <c r="T195" s="116"/>
      <c r="U195" s="140">
        <f>IF(((T195&gt;=1)*AND(T195&lt;=T$5)),T$9*(1-T$7)^(T195-1),0)</f>
        <v>0</v>
      </c>
      <c r="V195" s="116"/>
      <c r="W195" s="140">
        <f>IF(((V195&gt;=1)*AND(V195&lt;=V$5)),V$9*(1-V$7)^(V195-1),0)</f>
        <v>0</v>
      </c>
      <c r="X195" s="116"/>
      <c r="Y195" s="140">
        <f>IF(((X195&gt;=1)*AND(X195&lt;=X$5)),X$9*(1-X$7)^(X195-1),0)</f>
        <v>0</v>
      </c>
      <c r="Z195" s="155"/>
      <c r="AA195" s="140">
        <f>IF(((Z195&gt;=1)*AND(Z195&lt;=Z$5)),Z$9*(1-Z$7)^(Z195-1),0)</f>
        <v>0</v>
      </c>
      <c r="AB195" s="116"/>
      <c r="AC195" s="140">
        <f>IF(((AB195&gt;=1)*AND(AB195&lt;=AB$5)),AB$9*(1-AB$7)^(AB195-1),0)</f>
        <v>0</v>
      </c>
      <c r="AD195" s="116"/>
      <c r="AE195" s="140">
        <f>IF(((AD195&gt;=1)*AND(AD195&lt;=AD$5)),AD$9*(1-AD$7)^(AD195-1),0)</f>
        <v>0</v>
      </c>
      <c r="AF195" s="116"/>
      <c r="AG195" s="140">
        <f>IF(((AF195&gt;=1)*AND(AF195&lt;=AF$5)),AF$9*(1-AF$7)^(AF195-1),0)</f>
        <v>0</v>
      </c>
      <c r="AH195" s="116"/>
      <c r="AI195" s="262">
        <f>IF(((AH195&gt;=1)*AND(AH195&lt;=AH$5)),AH$9*(1-AH$7)^(AH195-1),0)</f>
        <v>0</v>
      </c>
      <c r="AJ195" s="155"/>
      <c r="AK195" s="156">
        <f t="shared" si="15"/>
        <v>0</v>
      </c>
      <c r="AL195" s="116"/>
      <c r="AM195" s="140">
        <f t="shared" si="16"/>
        <v>0</v>
      </c>
      <c r="AN195" s="239"/>
      <c r="AO195" s="239"/>
      <c r="AP195" s="103"/>
    </row>
    <row r="196" spans="1:42" ht="18" customHeight="1" x14ac:dyDescent="0.15">
      <c r="A196" s="112">
        <f>RANK($H196,($H$11:$H$223),0)</f>
        <v>39</v>
      </c>
      <c r="B196" s="176"/>
      <c r="C196" s="181"/>
      <c r="D196" s="183"/>
      <c r="E196" s="183"/>
      <c r="F196" s="183"/>
      <c r="G196" s="235"/>
      <c r="H196" s="110"/>
      <c r="I196" s="240"/>
      <c r="J196" s="116"/>
      <c r="K196" s="140">
        <f>IF(((J196&gt;=1)*AND(J196&lt;=J$5)),J$9*(1-J$7)^(J196-1),0)</f>
        <v>0</v>
      </c>
      <c r="L196" s="96"/>
      <c r="M196" s="140">
        <f>IF(((L196&gt;=1)*AND(L196&lt;=L$5)),L$9*(1-L$7)^(L196-1),0)</f>
        <v>0</v>
      </c>
      <c r="N196" s="96"/>
      <c r="O196" s="140">
        <f>IF(((N196&gt;=1)*AND(N196&lt;=N$5)),N$9*(1-N$7)^(N196-1),0)</f>
        <v>0</v>
      </c>
      <c r="P196" s="155"/>
      <c r="Q196" s="140">
        <f>IF(((P196&gt;=1)*AND(P196&lt;=P$5)),P$9*(1-P$7)^(P196-1),0)</f>
        <v>0</v>
      </c>
      <c r="R196" s="116"/>
      <c r="S196" s="140">
        <f>IF(((R196&gt;=1)*AND(R196&lt;=R$5)),R$9*(1-R$7)^(R196-1),0)</f>
        <v>0</v>
      </c>
      <c r="T196" s="116"/>
      <c r="U196" s="140">
        <f>IF(((T196&gt;=1)*AND(T196&lt;=T$5)),T$9*(1-T$7)^(T196-1),0)</f>
        <v>0</v>
      </c>
      <c r="V196" s="116"/>
      <c r="W196" s="140">
        <f>IF(((V196&gt;=1)*AND(V196&lt;=V$5)),V$9*(1-V$7)^(V196-1),0)</f>
        <v>0</v>
      </c>
      <c r="X196" s="116"/>
      <c r="Y196" s="140">
        <f>IF(((X196&gt;=1)*AND(X196&lt;=X$5)),X$9*(1-X$7)^(X196-1),0)</f>
        <v>0</v>
      </c>
      <c r="Z196" s="155"/>
      <c r="AA196" s="140">
        <f>IF(((Z196&gt;=1)*AND(Z196&lt;=Z$5)),Z$9*(1-Z$7)^(Z196-1),0)</f>
        <v>0</v>
      </c>
      <c r="AB196" s="116"/>
      <c r="AC196" s="140">
        <f>IF(((AB196&gt;=1)*AND(AB196&lt;=AB$5)),AB$9*(1-AB$7)^(AB196-1),0)</f>
        <v>0</v>
      </c>
      <c r="AD196" s="116"/>
      <c r="AE196" s="140">
        <f>IF(((AD196&gt;=1)*AND(AD196&lt;=AD$5)),AD$9*(1-AD$7)^(AD196-1),0)</f>
        <v>0</v>
      </c>
      <c r="AF196" s="116"/>
      <c r="AG196" s="140">
        <f>IF(((AF196&gt;=1)*AND(AF196&lt;=AF$5)),AF$9*(1-AF$7)^(AF196-1),0)</f>
        <v>0</v>
      </c>
      <c r="AH196" s="116"/>
      <c r="AI196" s="262">
        <f>IF(((AH196&gt;=1)*AND(AH196&lt;=AH$5)),AH$9*(1-AH$7)^(AH196-1),0)</f>
        <v>0</v>
      </c>
      <c r="AJ196" s="155"/>
      <c r="AK196" s="156">
        <f t="shared" si="15"/>
        <v>0</v>
      </c>
      <c r="AL196" s="116"/>
      <c r="AM196" s="140">
        <f t="shared" si="16"/>
        <v>0</v>
      </c>
      <c r="AN196" s="239"/>
      <c r="AO196" s="239"/>
      <c r="AP196" s="153"/>
    </row>
    <row r="197" spans="1:42" ht="18" customHeight="1" x14ac:dyDescent="0.15">
      <c r="A197" s="112">
        <f>RANK($H197,($H$11:$H$223),0)</f>
        <v>39</v>
      </c>
      <c r="B197" s="176"/>
      <c r="C197" s="181"/>
      <c r="D197" s="183"/>
      <c r="E197" s="183"/>
      <c r="F197" s="183"/>
      <c r="G197" s="235"/>
      <c r="H197" s="110"/>
      <c r="I197" s="240"/>
      <c r="J197" s="116"/>
      <c r="K197" s="140">
        <f>IF(((J197&gt;=1)*AND(J197&lt;=J$5)),J$9*(1-J$7)^(J197-1),0)</f>
        <v>0</v>
      </c>
      <c r="L197" s="96"/>
      <c r="M197" s="140">
        <f>IF(((L197&gt;=1)*AND(L197&lt;=L$5)),L$9*(1-L$7)^(L197-1),0)</f>
        <v>0</v>
      </c>
      <c r="N197" s="96"/>
      <c r="O197" s="140">
        <f>IF(((N197&gt;=1)*AND(N197&lt;=N$5)),N$9*(1-N$7)^(N197-1),0)</f>
        <v>0</v>
      </c>
      <c r="P197" s="155"/>
      <c r="Q197" s="140">
        <f>IF(((P197&gt;=1)*AND(P197&lt;=P$5)),P$9*(1-P$7)^(P197-1),0)</f>
        <v>0</v>
      </c>
      <c r="R197" s="116"/>
      <c r="S197" s="140">
        <f>IF(((R197&gt;=1)*AND(R197&lt;=R$5)),R$9*(1-R$7)^(R197-1),0)</f>
        <v>0</v>
      </c>
      <c r="T197" s="116"/>
      <c r="U197" s="140">
        <f>IF(((T197&gt;=1)*AND(T197&lt;=T$5)),T$9*(1-T$7)^(T197-1),0)</f>
        <v>0</v>
      </c>
      <c r="V197" s="116"/>
      <c r="W197" s="140">
        <f>IF(((V197&gt;=1)*AND(V197&lt;=V$5)),V$9*(1-V$7)^(V197-1),0)</f>
        <v>0</v>
      </c>
      <c r="X197" s="116"/>
      <c r="Y197" s="140">
        <f>IF(((X197&gt;=1)*AND(X197&lt;=X$5)),X$9*(1-X$7)^(X197-1),0)</f>
        <v>0</v>
      </c>
      <c r="Z197" s="155"/>
      <c r="AA197" s="140">
        <f>IF(((Z197&gt;=1)*AND(Z197&lt;=Z$5)),Z$9*(1-Z$7)^(Z197-1),0)</f>
        <v>0</v>
      </c>
      <c r="AB197" s="116"/>
      <c r="AC197" s="140">
        <f>IF(((AB197&gt;=1)*AND(AB197&lt;=AB$5)),AB$9*(1-AB$7)^(AB197-1),0)</f>
        <v>0</v>
      </c>
      <c r="AD197" s="116"/>
      <c r="AE197" s="140">
        <f>IF(((AD197&gt;=1)*AND(AD197&lt;=AD$5)),AD$9*(1-AD$7)^(AD197-1),0)</f>
        <v>0</v>
      </c>
      <c r="AF197" s="116"/>
      <c r="AG197" s="140">
        <f>IF(((AF197&gt;=1)*AND(AF197&lt;=AF$5)),AF$9*(1-AF$7)^(AF197-1),0)</f>
        <v>0</v>
      </c>
      <c r="AH197" s="116"/>
      <c r="AI197" s="262">
        <f>IF(((AH197&gt;=1)*AND(AH197&lt;=AH$5)),AH$9*(1-AH$7)^(AH197-1),0)</f>
        <v>0</v>
      </c>
      <c r="AJ197" s="155"/>
      <c r="AK197" s="156">
        <f t="shared" si="15"/>
        <v>0</v>
      </c>
      <c r="AL197" s="116"/>
      <c r="AM197" s="140">
        <f t="shared" si="16"/>
        <v>0</v>
      </c>
      <c r="AN197" s="239"/>
      <c r="AO197" s="239"/>
      <c r="AP197" s="153"/>
    </row>
    <row r="198" spans="1:42" ht="18" customHeight="1" x14ac:dyDescent="0.15">
      <c r="A198" s="112">
        <f>RANK($H198,($H$11:$H$223),0)</f>
        <v>39</v>
      </c>
      <c r="B198" s="168"/>
      <c r="C198" s="112"/>
      <c r="D198" s="183"/>
      <c r="E198" s="183"/>
      <c r="F198" s="183"/>
      <c r="G198" s="235"/>
      <c r="H198" s="110"/>
      <c r="I198" s="240"/>
      <c r="J198" s="116"/>
      <c r="K198" s="140">
        <f>IF(((J198&gt;=1)*AND(J198&lt;=J$5)),J$9*(1-J$7)^(J198-1),0)</f>
        <v>0</v>
      </c>
      <c r="L198" s="96"/>
      <c r="M198" s="140">
        <f>IF(((L198&gt;=1)*AND(L198&lt;=L$5)),L$9*(1-L$7)^(L198-1),0)</f>
        <v>0</v>
      </c>
      <c r="N198" s="96"/>
      <c r="O198" s="140">
        <f>IF(((N198&gt;=1)*AND(N198&lt;=N$5)),N$9*(1-N$7)^(N198-1),0)</f>
        <v>0</v>
      </c>
      <c r="P198" s="155"/>
      <c r="Q198" s="140">
        <f>IF(((P198&gt;=1)*AND(P198&lt;=P$5)),P$9*(1-P$7)^(P198-1),0)</f>
        <v>0</v>
      </c>
      <c r="R198" s="116"/>
      <c r="S198" s="140">
        <f>IF(((R198&gt;=1)*AND(R198&lt;=R$5)),R$9*(1-R$7)^(R198-1),0)</f>
        <v>0</v>
      </c>
      <c r="T198" s="116"/>
      <c r="U198" s="140">
        <f>IF(((T198&gt;=1)*AND(T198&lt;=T$5)),T$9*(1-T$7)^(T198-1),0)</f>
        <v>0</v>
      </c>
      <c r="V198" s="116"/>
      <c r="W198" s="140">
        <f>IF(((V198&gt;=1)*AND(V198&lt;=V$5)),V$9*(1-V$7)^(V198-1),0)</f>
        <v>0</v>
      </c>
      <c r="X198" s="116"/>
      <c r="Y198" s="140">
        <f>IF(((X198&gt;=1)*AND(X198&lt;=X$5)),X$9*(1-X$7)^(X198-1),0)</f>
        <v>0</v>
      </c>
      <c r="Z198" s="155"/>
      <c r="AA198" s="140">
        <f>IF(((Z198&gt;=1)*AND(Z198&lt;=Z$5)),Z$9*(1-Z$7)^(Z198-1),0)</f>
        <v>0</v>
      </c>
      <c r="AB198" s="116"/>
      <c r="AC198" s="140">
        <f>IF(((AB198&gt;=1)*AND(AB198&lt;=AB$5)),AB$9*(1-AB$7)^(AB198-1),0)</f>
        <v>0</v>
      </c>
      <c r="AD198" s="116"/>
      <c r="AE198" s="140">
        <f>IF(((AD198&gt;=1)*AND(AD198&lt;=AD$5)),AD$9*(1-AD$7)^(AD198-1),0)</f>
        <v>0</v>
      </c>
      <c r="AF198" s="116"/>
      <c r="AG198" s="140">
        <f>IF(((AF198&gt;=1)*AND(AF198&lt;=AF$5)),AF$9*(1-AF$7)^(AF198-1),0)</f>
        <v>0</v>
      </c>
      <c r="AH198" s="116"/>
      <c r="AI198" s="262">
        <f>IF(((AH198&gt;=1)*AND(AH198&lt;=AH$5)),AH$9*(1-AH$7)^(AH198-1),0)</f>
        <v>0</v>
      </c>
      <c r="AJ198" s="155"/>
      <c r="AK198" s="156">
        <f t="shared" si="15"/>
        <v>0</v>
      </c>
      <c r="AL198" s="116"/>
      <c r="AM198" s="140">
        <f t="shared" si="16"/>
        <v>0</v>
      </c>
      <c r="AN198" s="239"/>
      <c r="AO198" s="239"/>
      <c r="AP198" s="153"/>
    </row>
    <row r="199" spans="1:42" ht="18" customHeight="1" x14ac:dyDescent="0.15">
      <c r="A199" s="112">
        <f>RANK($H199,($H$11:$H$223),0)</f>
        <v>39</v>
      </c>
      <c r="B199" s="176"/>
      <c r="C199" s="181"/>
      <c r="D199" s="183"/>
      <c r="E199" s="183"/>
      <c r="F199" s="183"/>
      <c r="G199" s="235"/>
      <c r="H199" s="110"/>
      <c r="I199" s="240"/>
      <c r="J199" s="116"/>
      <c r="K199" s="140">
        <f>IF(((J199&gt;=1)*AND(J199&lt;=J$5)),J$9*(1-J$7)^(J199-1),0)</f>
        <v>0</v>
      </c>
      <c r="L199" s="96"/>
      <c r="M199" s="140">
        <f>IF(((L199&gt;=1)*AND(L199&lt;=L$5)),L$9*(1-L$7)^(L199-1),0)</f>
        <v>0</v>
      </c>
      <c r="N199" s="96"/>
      <c r="O199" s="140">
        <f>IF(((N199&gt;=1)*AND(N199&lt;=N$5)),N$9*(1-N$7)^(N199-1),0)</f>
        <v>0</v>
      </c>
      <c r="P199" s="155"/>
      <c r="Q199" s="140">
        <f>IF(((P199&gt;=1)*AND(P199&lt;=P$5)),P$9*(1-P$7)^(P199-1),0)</f>
        <v>0</v>
      </c>
      <c r="R199" s="116"/>
      <c r="S199" s="140">
        <f>IF(((R199&gt;=1)*AND(R199&lt;=R$5)),R$9*(1-R$7)^(R199-1),0)</f>
        <v>0</v>
      </c>
      <c r="T199" s="116"/>
      <c r="U199" s="140">
        <f>IF(((T199&gt;=1)*AND(T199&lt;=T$5)),T$9*(1-T$7)^(T199-1),0)</f>
        <v>0</v>
      </c>
      <c r="V199" s="116"/>
      <c r="W199" s="140">
        <f>IF(((V199&gt;=1)*AND(V199&lt;=V$5)),V$9*(1-V$7)^(V199-1),0)</f>
        <v>0</v>
      </c>
      <c r="X199" s="116"/>
      <c r="Y199" s="140">
        <f>IF(((X199&gt;=1)*AND(X199&lt;=X$5)),X$9*(1-X$7)^(X199-1),0)</f>
        <v>0</v>
      </c>
      <c r="Z199" s="155"/>
      <c r="AA199" s="140">
        <f>IF(((Z199&gt;=1)*AND(Z199&lt;=Z$5)),Z$9*(1-Z$7)^(Z199-1),0)</f>
        <v>0</v>
      </c>
      <c r="AB199" s="116"/>
      <c r="AC199" s="140">
        <f>IF(((AB199&gt;=1)*AND(AB199&lt;=AB$5)),AB$9*(1-AB$7)^(AB199-1),0)</f>
        <v>0</v>
      </c>
      <c r="AD199" s="116"/>
      <c r="AE199" s="140">
        <f>IF(((AD199&gt;=1)*AND(AD199&lt;=AD$5)),AD$9*(1-AD$7)^(AD199-1),0)</f>
        <v>0</v>
      </c>
      <c r="AF199" s="116"/>
      <c r="AG199" s="140">
        <f>IF(((AF199&gt;=1)*AND(AF199&lt;=AF$5)),AF$9*(1-AF$7)^(AF199-1),0)</f>
        <v>0</v>
      </c>
      <c r="AH199" s="116"/>
      <c r="AI199" s="262">
        <f>IF(((AH199&gt;=1)*AND(AH199&lt;=AH$5)),AH$9*(1-AH$7)^(AH199-1),0)</f>
        <v>0</v>
      </c>
      <c r="AJ199" s="155"/>
      <c r="AK199" s="156">
        <f t="shared" si="15"/>
        <v>0</v>
      </c>
      <c r="AL199" s="116"/>
      <c r="AM199" s="140">
        <f t="shared" si="16"/>
        <v>0</v>
      </c>
      <c r="AN199" s="239"/>
      <c r="AO199" s="239"/>
      <c r="AP199" s="153"/>
    </row>
    <row r="200" spans="1:42" s="103" customFormat="1" ht="18" customHeight="1" x14ac:dyDescent="0.15">
      <c r="A200" s="112">
        <f>RANK($H200,($H$11:$H$223),0)</f>
        <v>39</v>
      </c>
      <c r="B200" s="176"/>
      <c r="C200" s="181"/>
      <c r="D200" s="183"/>
      <c r="E200" s="183"/>
      <c r="F200" s="183"/>
      <c r="G200" s="235"/>
      <c r="H200" s="110"/>
      <c r="I200" s="240"/>
      <c r="J200" s="116"/>
      <c r="K200" s="140">
        <f>IF(((J200&gt;=1)*AND(J200&lt;=J$5)),J$9*(1-J$7)^(J200-1),0)</f>
        <v>0</v>
      </c>
      <c r="L200" s="96"/>
      <c r="M200" s="140">
        <f>IF(((L200&gt;=1)*AND(L200&lt;=L$5)),L$9*(1-L$7)^(L200-1),0)</f>
        <v>0</v>
      </c>
      <c r="N200" s="96"/>
      <c r="O200" s="140">
        <f>IF(((N200&gt;=1)*AND(N200&lt;=N$5)),N$9*(1-N$7)^(N200-1),0)</f>
        <v>0</v>
      </c>
      <c r="P200" s="155"/>
      <c r="Q200" s="140">
        <f>IF(((P200&gt;=1)*AND(P200&lt;=P$5)),P$9*(1-P$7)^(P200-1),0)</f>
        <v>0</v>
      </c>
      <c r="R200" s="116"/>
      <c r="S200" s="140">
        <f>IF(((R200&gt;=1)*AND(R200&lt;=R$5)),R$9*(1-R$7)^(R200-1),0)</f>
        <v>0</v>
      </c>
      <c r="T200" s="116"/>
      <c r="U200" s="140">
        <f>IF(((T200&gt;=1)*AND(T200&lt;=T$5)),T$9*(1-T$7)^(T200-1),0)</f>
        <v>0</v>
      </c>
      <c r="V200" s="116"/>
      <c r="W200" s="140">
        <f>IF(((V200&gt;=1)*AND(V200&lt;=V$5)),V$9*(1-V$7)^(V200-1),0)</f>
        <v>0</v>
      </c>
      <c r="X200" s="116"/>
      <c r="Y200" s="140">
        <f>IF(((X200&gt;=1)*AND(X200&lt;=X$5)),X$9*(1-X$7)^(X200-1),0)</f>
        <v>0</v>
      </c>
      <c r="Z200" s="155"/>
      <c r="AA200" s="140">
        <f>IF(((Z200&gt;=1)*AND(Z200&lt;=Z$5)),Z$9*(1-Z$7)^(Z200-1),0)</f>
        <v>0</v>
      </c>
      <c r="AB200" s="116"/>
      <c r="AC200" s="140">
        <f>IF(((AB200&gt;=1)*AND(AB200&lt;=AB$5)),AB$9*(1-AB$7)^(AB200-1),0)</f>
        <v>0</v>
      </c>
      <c r="AD200" s="116"/>
      <c r="AE200" s="140">
        <f>IF(((AD200&gt;=1)*AND(AD200&lt;=AD$5)),AD$9*(1-AD$7)^(AD200-1),0)</f>
        <v>0</v>
      </c>
      <c r="AF200" s="116"/>
      <c r="AG200" s="140">
        <f>IF(((AF200&gt;=1)*AND(AF200&lt;=AF$5)),AF$9*(1-AF$7)^(AF200-1),0)</f>
        <v>0</v>
      </c>
      <c r="AH200" s="116"/>
      <c r="AI200" s="262">
        <f>IF(((AH200&gt;=1)*AND(AH200&lt;=AH$5)),AH$9*(1-AH$7)^(AH200-1),0)</f>
        <v>0</v>
      </c>
      <c r="AJ200" s="155"/>
      <c r="AK200" s="156">
        <f t="shared" si="15"/>
        <v>0</v>
      </c>
      <c r="AL200" s="116"/>
      <c r="AM200" s="140">
        <f t="shared" si="16"/>
        <v>0</v>
      </c>
      <c r="AN200" s="239"/>
      <c r="AO200" s="239"/>
      <c r="AP200" s="153"/>
    </row>
    <row r="201" spans="1:42" s="103" customFormat="1" ht="18" customHeight="1" x14ac:dyDescent="0.15">
      <c r="A201" s="112">
        <f>RANK($H201,($H$11:$H$223),0)</f>
        <v>39</v>
      </c>
      <c r="B201" s="168"/>
      <c r="C201" s="112"/>
      <c r="D201" s="183"/>
      <c r="E201" s="183"/>
      <c r="F201" s="183"/>
      <c r="G201" s="235"/>
      <c r="H201" s="110"/>
      <c r="I201" s="240"/>
      <c r="J201" s="116"/>
      <c r="K201" s="140">
        <f>IF(((J201&gt;=1)*AND(J201&lt;=J$5)),J$9*(1-J$7)^(J201-1),0)</f>
        <v>0</v>
      </c>
      <c r="L201" s="96"/>
      <c r="M201" s="140">
        <f>IF(((L201&gt;=1)*AND(L201&lt;=L$5)),L$9*(1-L$7)^(L201-1),0)</f>
        <v>0</v>
      </c>
      <c r="N201" s="96"/>
      <c r="O201" s="140">
        <f>IF(((N201&gt;=1)*AND(N201&lt;=N$5)),N$9*(1-N$7)^(N201-1),0)</f>
        <v>0</v>
      </c>
      <c r="P201" s="155"/>
      <c r="Q201" s="140">
        <f>IF(((P201&gt;=1)*AND(P201&lt;=P$5)),P$9*(1-P$7)^(P201-1),0)</f>
        <v>0</v>
      </c>
      <c r="R201" s="116"/>
      <c r="S201" s="140">
        <f>IF(((R201&gt;=1)*AND(R201&lt;=R$5)),R$9*(1-R$7)^(R201-1),0)</f>
        <v>0</v>
      </c>
      <c r="T201" s="116"/>
      <c r="U201" s="140">
        <f>IF(((T201&gt;=1)*AND(T201&lt;=T$5)),T$9*(1-T$7)^(T201-1),0)</f>
        <v>0</v>
      </c>
      <c r="V201" s="116"/>
      <c r="W201" s="140">
        <f>IF(((V201&gt;=1)*AND(V201&lt;=V$5)),V$9*(1-V$7)^(V201-1),0)</f>
        <v>0</v>
      </c>
      <c r="X201" s="116"/>
      <c r="Y201" s="140">
        <f>IF(((X201&gt;=1)*AND(X201&lt;=X$5)),X$9*(1-X$7)^(X201-1),0)</f>
        <v>0</v>
      </c>
      <c r="Z201" s="155"/>
      <c r="AA201" s="140">
        <f>IF(((Z201&gt;=1)*AND(Z201&lt;=Z$5)),Z$9*(1-Z$7)^(Z201-1),0)</f>
        <v>0</v>
      </c>
      <c r="AB201" s="116"/>
      <c r="AC201" s="140">
        <f>IF(((AB201&gt;=1)*AND(AB201&lt;=AB$5)),AB$9*(1-AB$7)^(AB201-1),0)</f>
        <v>0</v>
      </c>
      <c r="AD201" s="116"/>
      <c r="AE201" s="140">
        <f>IF(((AD201&gt;=1)*AND(AD201&lt;=AD$5)),AD$9*(1-AD$7)^(AD201-1),0)</f>
        <v>0</v>
      </c>
      <c r="AF201" s="116"/>
      <c r="AG201" s="140">
        <f>IF(((AF201&gt;=1)*AND(AF201&lt;=AF$5)),AF$9*(1-AF$7)^(AF201-1),0)</f>
        <v>0</v>
      </c>
      <c r="AH201" s="116"/>
      <c r="AI201" s="262">
        <f>IF(((AH201&gt;=1)*AND(AH201&lt;=AH$5)),AH$9*(1-AH$7)^(AH201-1),0)</f>
        <v>0</v>
      </c>
      <c r="AJ201" s="155"/>
      <c r="AK201" s="156">
        <f t="shared" si="15"/>
        <v>0</v>
      </c>
      <c r="AL201" s="116"/>
      <c r="AM201" s="140">
        <f t="shared" si="16"/>
        <v>0</v>
      </c>
      <c r="AN201" s="239"/>
      <c r="AO201" s="239"/>
      <c r="AP201" s="153"/>
    </row>
    <row r="202" spans="1:42" s="103" customFormat="1" ht="18" customHeight="1" x14ac:dyDescent="0.15">
      <c r="A202" s="112">
        <f>RANK($H202,($H$11:$H$223),0)</f>
        <v>39</v>
      </c>
      <c r="B202" s="168"/>
      <c r="C202" s="112"/>
      <c r="D202" s="183"/>
      <c r="E202" s="183"/>
      <c r="F202" s="183"/>
      <c r="G202" s="235"/>
      <c r="H202" s="110"/>
      <c r="I202" s="240"/>
      <c r="J202" s="116"/>
      <c r="K202" s="140">
        <f>IF(((J202&gt;=1)*AND(J202&lt;=J$5)),J$9*(1-J$7)^(J202-1),0)</f>
        <v>0</v>
      </c>
      <c r="L202" s="96"/>
      <c r="M202" s="140">
        <f>IF(((L202&gt;=1)*AND(L202&lt;=L$5)),L$9*(1-L$7)^(L202-1),0)</f>
        <v>0</v>
      </c>
      <c r="N202" s="96"/>
      <c r="O202" s="140">
        <f>IF(((N202&gt;=1)*AND(N202&lt;=N$5)),N$9*(1-N$7)^(N202-1),0)</f>
        <v>0</v>
      </c>
      <c r="P202" s="155"/>
      <c r="Q202" s="140">
        <f>IF(((P202&gt;=1)*AND(P202&lt;=P$5)),P$9*(1-P$7)^(P202-1),0)</f>
        <v>0</v>
      </c>
      <c r="R202" s="116"/>
      <c r="S202" s="140">
        <f>IF(((R202&gt;=1)*AND(R202&lt;=R$5)),R$9*(1-R$7)^(R202-1),0)</f>
        <v>0</v>
      </c>
      <c r="T202" s="116"/>
      <c r="U202" s="140">
        <f>IF(((T202&gt;=1)*AND(T202&lt;=T$5)),T$9*(1-T$7)^(T202-1),0)</f>
        <v>0</v>
      </c>
      <c r="V202" s="116"/>
      <c r="W202" s="140">
        <f>IF(((V202&gt;=1)*AND(V202&lt;=V$5)),V$9*(1-V$7)^(V202-1),0)</f>
        <v>0</v>
      </c>
      <c r="X202" s="116"/>
      <c r="Y202" s="140">
        <f>IF(((X202&gt;=1)*AND(X202&lt;=X$5)),X$9*(1-X$7)^(X202-1),0)</f>
        <v>0</v>
      </c>
      <c r="Z202" s="155"/>
      <c r="AA202" s="140">
        <f>IF(((Z202&gt;=1)*AND(Z202&lt;=Z$5)),Z$9*(1-Z$7)^(Z202-1),0)</f>
        <v>0</v>
      </c>
      <c r="AB202" s="116"/>
      <c r="AC202" s="140">
        <f>IF(((AB202&gt;=1)*AND(AB202&lt;=AB$5)),AB$9*(1-AB$7)^(AB202-1),0)</f>
        <v>0</v>
      </c>
      <c r="AD202" s="116"/>
      <c r="AE202" s="140">
        <f>IF(((AD202&gt;=1)*AND(AD202&lt;=AD$5)),AD$9*(1-AD$7)^(AD202-1),0)</f>
        <v>0</v>
      </c>
      <c r="AF202" s="116"/>
      <c r="AG202" s="140">
        <f>IF(((AF202&gt;=1)*AND(AF202&lt;=AF$5)),AF$9*(1-AF$7)^(AF202-1),0)</f>
        <v>0</v>
      </c>
      <c r="AH202" s="116"/>
      <c r="AI202" s="262">
        <f>IF(((AH202&gt;=1)*AND(AH202&lt;=AH$5)),AH$9*(1-AH$7)^(AH202-1),0)</f>
        <v>0</v>
      </c>
      <c r="AJ202" s="155"/>
      <c r="AK202" s="156">
        <f t="shared" si="15"/>
        <v>0</v>
      </c>
      <c r="AL202" s="116"/>
      <c r="AM202" s="140">
        <f t="shared" si="16"/>
        <v>0</v>
      </c>
      <c r="AN202" s="239"/>
      <c r="AO202" s="239"/>
      <c r="AP202" s="153"/>
    </row>
    <row r="203" spans="1:42" s="112" customFormat="1" ht="18" customHeight="1" x14ac:dyDescent="0.15">
      <c r="A203" s="112">
        <f>RANK($H203,($H$11:$H$223),0)</f>
        <v>39</v>
      </c>
      <c r="B203" s="177"/>
      <c r="C203" s="182"/>
      <c r="D203" s="183"/>
      <c r="E203" s="183"/>
      <c r="F203" s="183"/>
      <c r="G203" s="235"/>
      <c r="H203" s="110"/>
      <c r="I203" s="240"/>
      <c r="J203" s="116"/>
      <c r="K203" s="140">
        <f>IF(((J203&gt;=1)*AND(J203&lt;=J$5)),J$9*(1-J$7)^(J203-1),0)</f>
        <v>0</v>
      </c>
      <c r="L203" s="96"/>
      <c r="M203" s="140">
        <f>IF(((L203&gt;=1)*AND(L203&lt;=L$5)),L$9*(1-L$7)^(L203-1),0)</f>
        <v>0</v>
      </c>
      <c r="N203" s="96"/>
      <c r="O203" s="140">
        <f>IF(((N203&gt;=1)*AND(N203&lt;=N$5)),N$9*(1-N$7)^(N203-1),0)</f>
        <v>0</v>
      </c>
      <c r="P203" s="155"/>
      <c r="Q203" s="140">
        <f>IF(((P203&gt;=1)*AND(P203&lt;=P$5)),P$9*(1-P$7)^(P203-1),0)</f>
        <v>0</v>
      </c>
      <c r="R203" s="116"/>
      <c r="S203" s="140">
        <f>IF(((R203&gt;=1)*AND(R203&lt;=R$5)),R$9*(1-R$7)^(R203-1),0)</f>
        <v>0</v>
      </c>
      <c r="T203" s="116"/>
      <c r="U203" s="140">
        <f>IF(((T203&gt;=1)*AND(T203&lt;=T$5)),T$9*(1-T$7)^(T203-1),0)</f>
        <v>0</v>
      </c>
      <c r="V203" s="116"/>
      <c r="W203" s="140">
        <f>IF(((V203&gt;=1)*AND(V203&lt;=V$5)),V$9*(1-V$7)^(V203-1),0)</f>
        <v>0</v>
      </c>
      <c r="X203" s="116"/>
      <c r="Y203" s="140">
        <f>IF(((X203&gt;=1)*AND(X203&lt;=X$5)),X$9*(1-X$7)^(X203-1),0)</f>
        <v>0</v>
      </c>
      <c r="Z203" s="155"/>
      <c r="AA203" s="140">
        <f>IF(((Z203&gt;=1)*AND(Z203&lt;=Z$5)),Z$9*(1-Z$7)^(Z203-1),0)</f>
        <v>0</v>
      </c>
      <c r="AB203" s="116"/>
      <c r="AC203" s="140">
        <f>IF(((AB203&gt;=1)*AND(AB203&lt;=AB$5)),AB$9*(1-AB$7)^(AB203-1),0)</f>
        <v>0</v>
      </c>
      <c r="AD203" s="116"/>
      <c r="AE203" s="140">
        <f>IF(((AD203&gt;=1)*AND(AD203&lt;=AD$5)),AD$9*(1-AD$7)^(AD203-1),0)</f>
        <v>0</v>
      </c>
      <c r="AF203" s="116"/>
      <c r="AG203" s="140">
        <f>IF(((AF203&gt;=1)*AND(AF203&lt;=AF$5)),AF$9*(1-AF$7)^(AF203-1),0)</f>
        <v>0</v>
      </c>
      <c r="AH203" s="116"/>
      <c r="AI203" s="262">
        <f>IF(((AH203&gt;=1)*AND(AH203&lt;=AH$5)),AH$9*(1-AH$7)^(AH203-1),0)</f>
        <v>0</v>
      </c>
      <c r="AJ203" s="155"/>
      <c r="AK203" s="156">
        <f t="shared" ref="AK203:AK209" si="17">IF(((AJ203&gt;=1)*AND(AJ203&lt;=AJ$4)),AJ$9*(1-AJ$7)^(AJ203-1),0)</f>
        <v>0</v>
      </c>
      <c r="AL203" s="116"/>
      <c r="AM203" s="140">
        <f t="shared" ref="AM203:AM209" si="18">IF(((AL203&gt;=1)*AND(AL203&lt;=AL$4)),AL$9*(1-AL$7)^(AL203-1),0)</f>
        <v>0</v>
      </c>
      <c r="AN203" s="238"/>
      <c r="AO203" s="238"/>
      <c r="AP203" s="111"/>
    </row>
    <row r="204" spans="1:42" s="112" customFormat="1" ht="18" customHeight="1" x14ac:dyDescent="0.2">
      <c r="A204" s="112">
        <f>RANK($H204,($H$11:$H$223),0)</f>
        <v>39</v>
      </c>
      <c r="B204" s="176"/>
      <c r="C204" s="181"/>
      <c r="D204" s="183"/>
      <c r="E204" s="183"/>
      <c r="F204" s="183"/>
      <c r="G204" s="235"/>
      <c r="H204" s="110"/>
      <c r="I204" s="240"/>
      <c r="J204" s="116"/>
      <c r="K204" s="140">
        <f>IF(((J204&gt;=1)*AND(J204&lt;=J$5)),J$9*(1-J$7)^(J204-1),0)</f>
        <v>0</v>
      </c>
      <c r="L204" s="96"/>
      <c r="M204" s="140">
        <f>IF(((L204&gt;=1)*AND(L204&lt;=L$5)),L$9*(1-L$7)^(L204-1),0)</f>
        <v>0</v>
      </c>
      <c r="N204" s="96"/>
      <c r="O204" s="140">
        <f>IF(((N204&gt;=1)*AND(N204&lt;=N$5)),N$9*(1-N$7)^(N204-1),0)</f>
        <v>0</v>
      </c>
      <c r="P204" s="155"/>
      <c r="Q204" s="140">
        <f>IF(((P204&gt;=1)*AND(P204&lt;=P$5)),P$9*(1-P$7)^(P204-1),0)</f>
        <v>0</v>
      </c>
      <c r="R204" s="116"/>
      <c r="S204" s="140">
        <f>IF(((R204&gt;=1)*AND(R204&lt;=R$5)),R$9*(1-R$7)^(R204-1),0)</f>
        <v>0</v>
      </c>
      <c r="T204" s="116"/>
      <c r="U204" s="140">
        <f>IF(((T204&gt;=1)*AND(T204&lt;=T$5)),T$9*(1-T$7)^(T204-1),0)</f>
        <v>0</v>
      </c>
      <c r="V204" s="116"/>
      <c r="W204" s="140">
        <f>IF(((V204&gt;=1)*AND(V204&lt;=V$5)),V$9*(1-V$7)^(V204-1),0)</f>
        <v>0</v>
      </c>
      <c r="X204" s="116"/>
      <c r="Y204" s="140">
        <f>IF(((X204&gt;=1)*AND(X204&lt;=X$5)),X$9*(1-X$7)^(X204-1),0)</f>
        <v>0</v>
      </c>
      <c r="Z204" s="155"/>
      <c r="AA204" s="140">
        <f>IF(((Z204&gt;=1)*AND(Z204&lt;=Z$5)),Z$9*(1-Z$7)^(Z204-1),0)</f>
        <v>0</v>
      </c>
      <c r="AB204" s="116"/>
      <c r="AC204" s="140">
        <f>IF(((AB204&gt;=1)*AND(AB204&lt;=AB$5)),AB$9*(1-AB$7)^(AB204-1),0)</f>
        <v>0</v>
      </c>
      <c r="AD204" s="116"/>
      <c r="AE204" s="140">
        <f>IF(((AD204&gt;=1)*AND(AD204&lt;=AD$5)),AD$9*(1-AD$7)^(AD204-1),0)</f>
        <v>0</v>
      </c>
      <c r="AF204" s="116"/>
      <c r="AG204" s="140">
        <f>IF(((AF204&gt;=1)*AND(AF204&lt;=AF$5)),AF$9*(1-AF$7)^(AF204-1),0)</f>
        <v>0</v>
      </c>
      <c r="AH204" s="116"/>
      <c r="AI204" s="262">
        <f>IF(((AH204&gt;=1)*AND(AH204&lt;=AH$5)),AH$9*(1-AH$7)^(AH204-1),0)</f>
        <v>0</v>
      </c>
      <c r="AJ204" s="155"/>
      <c r="AK204" s="156">
        <f t="shared" si="17"/>
        <v>0</v>
      </c>
      <c r="AL204" s="116"/>
      <c r="AM204" s="140">
        <f t="shared" si="18"/>
        <v>0</v>
      </c>
      <c r="AN204" s="238"/>
      <c r="AO204" s="238"/>
      <c r="AP204" s="111"/>
    </row>
    <row r="205" spans="1:42" s="112" customFormat="1" ht="18" customHeight="1" x14ac:dyDescent="0.2">
      <c r="A205" s="112">
        <f>RANK($H205,($H$11:$H$223),0)</f>
        <v>39</v>
      </c>
      <c r="B205" s="168"/>
      <c r="D205" s="183"/>
      <c r="E205" s="183"/>
      <c r="F205" s="183"/>
      <c r="G205" s="235"/>
      <c r="H205" s="110"/>
      <c r="I205" s="240"/>
      <c r="J205" s="116"/>
      <c r="K205" s="140">
        <f>IF(((J205&gt;=1)*AND(J205&lt;=J$5)),J$9*(1-J$7)^(J205-1),0)</f>
        <v>0</v>
      </c>
      <c r="L205" s="96"/>
      <c r="M205" s="140">
        <f>IF(((L205&gt;=1)*AND(L205&lt;=L$5)),L$9*(1-L$7)^(L205-1),0)</f>
        <v>0</v>
      </c>
      <c r="N205" s="96"/>
      <c r="O205" s="140">
        <f>IF(((N205&gt;=1)*AND(N205&lt;=N$5)),N$9*(1-N$7)^(N205-1),0)</f>
        <v>0</v>
      </c>
      <c r="P205" s="155"/>
      <c r="Q205" s="140">
        <f>IF(((P205&gt;=1)*AND(P205&lt;=P$5)),P$9*(1-P$7)^(P205-1),0)</f>
        <v>0</v>
      </c>
      <c r="R205" s="116"/>
      <c r="S205" s="140">
        <f>IF(((R205&gt;=1)*AND(R205&lt;=R$5)),R$9*(1-R$7)^(R205-1),0)</f>
        <v>0</v>
      </c>
      <c r="T205" s="116"/>
      <c r="U205" s="140">
        <f>IF(((T205&gt;=1)*AND(T205&lt;=T$5)),T$9*(1-T$7)^(T205-1),0)</f>
        <v>0</v>
      </c>
      <c r="V205" s="116"/>
      <c r="W205" s="140">
        <f>IF(((V205&gt;=1)*AND(V205&lt;=V$5)),V$9*(1-V$7)^(V205-1),0)</f>
        <v>0</v>
      </c>
      <c r="X205" s="116"/>
      <c r="Y205" s="140">
        <f>IF(((X205&gt;=1)*AND(X205&lt;=X$5)),X$9*(1-X$7)^(X205-1),0)</f>
        <v>0</v>
      </c>
      <c r="Z205" s="155"/>
      <c r="AA205" s="140">
        <f>IF(((Z205&gt;=1)*AND(Z205&lt;=Z$5)),Z$9*(1-Z$7)^(Z205-1),0)</f>
        <v>0</v>
      </c>
      <c r="AB205" s="116"/>
      <c r="AC205" s="140">
        <f>IF(((AB205&gt;=1)*AND(AB205&lt;=AB$5)),AB$9*(1-AB$7)^(AB205-1),0)</f>
        <v>0</v>
      </c>
      <c r="AD205" s="116"/>
      <c r="AE205" s="140">
        <f>IF(((AD205&gt;=1)*AND(AD205&lt;=AD$5)),AD$9*(1-AD$7)^(AD205-1),0)</f>
        <v>0</v>
      </c>
      <c r="AF205" s="116"/>
      <c r="AG205" s="140">
        <f>IF(((AF205&gt;=1)*AND(AF205&lt;=AF$5)),AF$9*(1-AF$7)^(AF205-1),0)</f>
        <v>0</v>
      </c>
      <c r="AH205" s="116"/>
      <c r="AI205" s="262">
        <f>IF(((AH205&gt;=1)*AND(AH205&lt;=AH$5)),AH$9*(1-AH$7)^(AH205-1),0)</f>
        <v>0</v>
      </c>
      <c r="AJ205" s="155"/>
      <c r="AK205" s="156">
        <f t="shared" si="17"/>
        <v>0</v>
      </c>
      <c r="AL205" s="116"/>
      <c r="AM205" s="140">
        <f t="shared" si="18"/>
        <v>0</v>
      </c>
      <c r="AN205" s="238"/>
      <c r="AO205" s="238"/>
      <c r="AP205" s="111"/>
    </row>
    <row r="206" spans="1:42" s="112" customFormat="1" ht="18" customHeight="1" x14ac:dyDescent="0.2">
      <c r="A206" s="112">
        <f>RANK($H206,($H$11:$H$223),0)</f>
        <v>39</v>
      </c>
      <c r="B206" s="176"/>
      <c r="C206" s="181"/>
      <c r="D206" s="183"/>
      <c r="E206" s="183"/>
      <c r="F206" s="183"/>
      <c r="G206" s="235"/>
      <c r="H206" s="110"/>
      <c r="I206" s="240"/>
      <c r="J206" s="116"/>
      <c r="K206" s="140">
        <f>IF(((J206&gt;=1)*AND(J206&lt;=J$5)),J$9*(1-J$7)^(J206-1),0)</f>
        <v>0</v>
      </c>
      <c r="L206" s="96"/>
      <c r="M206" s="140">
        <f>IF(((L206&gt;=1)*AND(L206&lt;=L$5)),L$9*(1-L$7)^(L206-1),0)</f>
        <v>0</v>
      </c>
      <c r="N206" s="96"/>
      <c r="O206" s="140">
        <f>IF(((N206&gt;=1)*AND(N206&lt;=N$5)),N$9*(1-N$7)^(N206-1),0)</f>
        <v>0</v>
      </c>
      <c r="P206" s="155"/>
      <c r="Q206" s="140">
        <f>IF(((P206&gt;=1)*AND(P206&lt;=P$5)),P$9*(1-P$7)^(P206-1),0)</f>
        <v>0</v>
      </c>
      <c r="R206" s="116"/>
      <c r="S206" s="140">
        <f>IF(((R206&gt;=1)*AND(R206&lt;=R$5)),R$9*(1-R$7)^(R206-1),0)</f>
        <v>0</v>
      </c>
      <c r="T206" s="238"/>
      <c r="U206" s="140">
        <f>IF(((T206&gt;=1)*AND(T206&lt;=T$5)),T$9*(1-T$7)^(T206-1),0)</f>
        <v>0</v>
      </c>
      <c r="V206" s="116"/>
      <c r="W206" s="140">
        <f>IF(((V206&gt;=1)*AND(V206&lt;=V$5)),V$9*(1-V$7)^(V206-1),0)</f>
        <v>0</v>
      </c>
      <c r="X206" s="116"/>
      <c r="Y206" s="140">
        <f>IF(((X206&gt;=1)*AND(X206&lt;=X$5)),X$9*(1-X$7)^(X206-1),0)</f>
        <v>0</v>
      </c>
      <c r="Z206" s="155"/>
      <c r="AA206" s="140">
        <f>IF(((Z206&gt;=1)*AND(Z206&lt;=Z$5)),Z$9*(1-Z$7)^(Z206-1),0)</f>
        <v>0</v>
      </c>
      <c r="AB206" s="116"/>
      <c r="AC206" s="140">
        <f>IF(((AB206&gt;=1)*AND(AB206&lt;=AB$5)),AB$9*(1-AB$7)^(AB206-1),0)</f>
        <v>0</v>
      </c>
      <c r="AD206" s="116"/>
      <c r="AE206" s="140">
        <f>IF(((AD206&gt;=1)*AND(AD206&lt;=AD$5)),AD$9*(1-AD$7)^(AD206-1),0)</f>
        <v>0</v>
      </c>
      <c r="AF206" s="116"/>
      <c r="AG206" s="140">
        <f>IF(((AF206&gt;=1)*AND(AF206&lt;=AF$5)),AF$9*(1-AF$7)^(AF206-1),0)</f>
        <v>0</v>
      </c>
      <c r="AH206" s="116"/>
      <c r="AI206" s="262">
        <f>IF(((AH206&gt;=1)*AND(AH206&lt;=AH$5)),AH$9*(1-AH$7)^(AH206-1),0)</f>
        <v>0</v>
      </c>
      <c r="AJ206" s="155"/>
      <c r="AK206" s="156">
        <f t="shared" si="17"/>
        <v>0</v>
      </c>
      <c r="AL206" s="116"/>
      <c r="AM206" s="140">
        <f t="shared" si="18"/>
        <v>0</v>
      </c>
      <c r="AN206" s="238"/>
      <c r="AO206" s="238"/>
      <c r="AP206" s="111"/>
    </row>
    <row r="207" spans="1:42" s="112" customFormat="1" ht="18" customHeight="1" x14ac:dyDescent="0.15">
      <c r="A207" s="112">
        <f>RANK($H207,($H$11:$H$223),0)</f>
        <v>39</v>
      </c>
      <c r="B207" s="177"/>
      <c r="C207" s="182"/>
      <c r="D207" s="183"/>
      <c r="E207" s="183"/>
      <c r="F207" s="183"/>
      <c r="G207" s="235"/>
      <c r="H207" s="110"/>
      <c r="I207" s="240"/>
      <c r="J207" s="116"/>
      <c r="K207" s="140">
        <f>IF(((J207&gt;=1)*AND(J207&lt;=J$5)),J$9*(1-J$7)^(J207-1),0)</f>
        <v>0</v>
      </c>
      <c r="L207" s="96"/>
      <c r="M207" s="140">
        <f>IF(((L207&gt;=1)*AND(L207&lt;=L$5)),L$9*(1-L$7)^(L207-1),0)</f>
        <v>0</v>
      </c>
      <c r="N207" s="96"/>
      <c r="O207" s="140">
        <f>IF(((N207&gt;=1)*AND(N207&lt;=N$5)),N$9*(1-N$7)^(N207-1),0)</f>
        <v>0</v>
      </c>
      <c r="P207" s="155"/>
      <c r="Q207" s="140">
        <f>IF(((P207&gt;=1)*AND(P207&lt;=P$5)),P$9*(1-P$7)^(P207-1),0)</f>
        <v>0</v>
      </c>
      <c r="R207" s="116"/>
      <c r="S207" s="140">
        <f>IF(((R207&gt;=1)*AND(R207&lt;=R$5)),R$9*(1-R$7)^(R207-1),0)</f>
        <v>0</v>
      </c>
      <c r="T207" s="238"/>
      <c r="U207" s="140">
        <f>IF(((T207&gt;=1)*AND(T207&lt;=T$5)),T$9*(1-T$7)^(T207-1),0)</f>
        <v>0</v>
      </c>
      <c r="V207" s="116"/>
      <c r="W207" s="140">
        <f>IF(((V207&gt;=1)*AND(V207&lt;=V$5)),V$9*(1-V$7)^(V207-1),0)</f>
        <v>0</v>
      </c>
      <c r="X207" s="116"/>
      <c r="Y207" s="140">
        <f>IF(((X207&gt;=1)*AND(X207&lt;=X$5)),X$9*(1-X$7)^(X207-1),0)</f>
        <v>0</v>
      </c>
      <c r="Z207" s="155"/>
      <c r="AA207" s="140">
        <f>IF(((Z207&gt;=1)*AND(Z207&lt;=Z$5)),Z$9*(1-Z$7)^(Z207-1),0)</f>
        <v>0</v>
      </c>
      <c r="AB207" s="116"/>
      <c r="AC207" s="140">
        <f>IF(((AB207&gt;=1)*AND(AB207&lt;=AB$5)),AB$9*(1-AB$7)^(AB207-1),0)</f>
        <v>0</v>
      </c>
      <c r="AD207" s="116"/>
      <c r="AE207" s="140">
        <f>IF(((AD207&gt;=1)*AND(AD207&lt;=AD$5)),AD$9*(1-AD$7)^(AD207-1),0)</f>
        <v>0</v>
      </c>
      <c r="AF207" s="116"/>
      <c r="AG207" s="140">
        <f>IF(((AF207&gt;=1)*AND(AF207&lt;=AF$5)),AF$9*(1-AF$7)^(AF207-1),0)</f>
        <v>0</v>
      </c>
      <c r="AH207" s="116"/>
      <c r="AI207" s="262">
        <f>IF(((AH207&gt;=1)*AND(AH207&lt;=AH$5)),AH$9*(1-AH$7)^(AH207-1),0)</f>
        <v>0</v>
      </c>
      <c r="AJ207" s="155"/>
      <c r="AK207" s="156">
        <f t="shared" si="17"/>
        <v>0</v>
      </c>
      <c r="AL207" s="116"/>
      <c r="AM207" s="140">
        <f t="shared" si="18"/>
        <v>0</v>
      </c>
      <c r="AN207" s="238"/>
      <c r="AO207" s="238"/>
      <c r="AP207" s="111"/>
    </row>
    <row r="208" spans="1:42" s="112" customFormat="1" ht="18" customHeight="1" x14ac:dyDescent="0.2">
      <c r="A208" s="112">
        <f>RANK($H208,($H$11:$H$223),0)</f>
        <v>39</v>
      </c>
      <c r="B208" s="176"/>
      <c r="C208" s="181"/>
      <c r="D208" s="183"/>
      <c r="E208" s="183"/>
      <c r="F208" s="183"/>
      <c r="G208" s="235"/>
      <c r="H208" s="110"/>
      <c r="I208" s="240"/>
      <c r="J208" s="116"/>
      <c r="K208" s="140">
        <f>IF(((J208&gt;=1)*AND(J208&lt;=J$5)),J$9*(1-J$7)^(J208-1),0)</f>
        <v>0</v>
      </c>
      <c r="L208" s="96"/>
      <c r="M208" s="140">
        <f>IF(((L208&gt;=1)*AND(L208&lt;=L$5)),L$9*(1-L$7)^(L208-1),0)</f>
        <v>0</v>
      </c>
      <c r="N208" s="96"/>
      <c r="O208" s="140">
        <f>IF(((N208&gt;=1)*AND(N208&lt;=N$5)),N$9*(1-N$7)^(N208-1),0)</f>
        <v>0</v>
      </c>
      <c r="P208" s="155"/>
      <c r="Q208" s="140">
        <f>IF(((P208&gt;=1)*AND(P208&lt;=P$5)),P$9*(1-P$7)^(P208-1),0)</f>
        <v>0</v>
      </c>
      <c r="R208" s="116"/>
      <c r="S208" s="140">
        <f>IF(((R208&gt;=1)*AND(R208&lt;=R$5)),R$9*(1-R$7)^(R208-1),0)</f>
        <v>0</v>
      </c>
      <c r="T208" s="238"/>
      <c r="U208" s="140">
        <f>IF(((T208&gt;=1)*AND(T208&lt;=T$5)),T$9*(1-T$7)^(T208-1),0)</f>
        <v>0</v>
      </c>
      <c r="V208" s="116"/>
      <c r="W208" s="140">
        <f>IF(((V208&gt;=1)*AND(V208&lt;=V$5)),V$9*(1-V$7)^(V208-1),0)</f>
        <v>0</v>
      </c>
      <c r="X208" s="116"/>
      <c r="Y208" s="140">
        <f>IF(((X208&gt;=1)*AND(X208&lt;=X$5)),X$9*(1-X$7)^(X208-1),0)</f>
        <v>0</v>
      </c>
      <c r="Z208" s="155"/>
      <c r="AA208" s="140">
        <f>IF(((Z208&gt;=1)*AND(Z208&lt;=Z$5)),Z$9*(1-Z$7)^(Z208-1),0)</f>
        <v>0</v>
      </c>
      <c r="AB208" s="116"/>
      <c r="AC208" s="140">
        <f>IF(((AB208&gt;=1)*AND(AB208&lt;=AB$5)),AB$9*(1-AB$7)^(AB208-1),0)</f>
        <v>0</v>
      </c>
      <c r="AD208" s="116"/>
      <c r="AE208" s="140">
        <f>IF(((AD208&gt;=1)*AND(AD208&lt;=AD$5)),AD$9*(1-AD$7)^(AD208-1),0)</f>
        <v>0</v>
      </c>
      <c r="AF208" s="116"/>
      <c r="AG208" s="140">
        <f>IF(((AF208&gt;=1)*AND(AF208&lt;=AF$5)),AF$9*(1-AF$7)^(AF208-1),0)</f>
        <v>0</v>
      </c>
      <c r="AH208" s="116"/>
      <c r="AI208" s="262">
        <f>IF(((AH208&gt;=1)*AND(AH208&lt;=AH$5)),AH$9*(1-AH$7)^(AH208-1),0)</f>
        <v>0</v>
      </c>
      <c r="AJ208" s="155"/>
      <c r="AK208" s="156">
        <f t="shared" si="17"/>
        <v>0</v>
      </c>
      <c r="AL208" s="116"/>
      <c r="AM208" s="140">
        <f t="shared" si="18"/>
        <v>0</v>
      </c>
      <c r="AN208" s="238"/>
      <c r="AO208" s="238"/>
      <c r="AP208" s="111"/>
    </row>
    <row r="209" spans="1:41" ht="18" customHeight="1" x14ac:dyDescent="0.15">
      <c r="A209" s="112">
        <f>RANK($H209,($H$11:$H$223),0)</f>
        <v>39</v>
      </c>
      <c r="D209" s="183"/>
      <c r="E209" s="183"/>
      <c r="F209" s="183"/>
      <c r="G209" s="235"/>
      <c r="H209" s="110"/>
      <c r="I209" s="240"/>
      <c r="J209" s="116"/>
      <c r="K209" s="140">
        <f>IF(((J209&gt;=1)*AND(J209&lt;=J$5)),J$9*(1-J$7)^(J209-1),0)</f>
        <v>0</v>
      </c>
      <c r="L209" s="96"/>
      <c r="M209" s="140">
        <f>IF(((L209&gt;=1)*AND(L209&lt;=L$5)),L$9*(1-L$7)^(L209-1),0)</f>
        <v>0</v>
      </c>
      <c r="N209" s="96"/>
      <c r="O209" s="140">
        <f>IF(((N209&gt;=1)*AND(N209&lt;=N$5)),N$9*(1-N$7)^(N209-1),0)</f>
        <v>0</v>
      </c>
      <c r="P209" s="155"/>
      <c r="Q209" s="140">
        <f>IF(((P209&gt;=1)*AND(P209&lt;=P$5)),P$9*(1-P$7)^(P209-1),0)</f>
        <v>0</v>
      </c>
      <c r="R209" s="116"/>
      <c r="S209" s="140">
        <f>IF(((R209&gt;=1)*AND(R209&lt;=R$5)),R$9*(1-R$7)^(R209-1),0)</f>
        <v>0</v>
      </c>
      <c r="T209" s="238"/>
      <c r="U209" s="140">
        <f>IF(((T209&gt;=1)*AND(T209&lt;=T$5)),T$9*(1-T$7)^(T209-1),0)</f>
        <v>0</v>
      </c>
      <c r="V209" s="116"/>
      <c r="W209" s="140">
        <f>IF(((V209&gt;=1)*AND(V209&lt;=V$5)),V$9*(1-V$7)^(V209-1),0)</f>
        <v>0</v>
      </c>
      <c r="X209" s="116"/>
      <c r="Y209" s="140">
        <f>IF(((X209&gt;=1)*AND(X209&lt;=X$5)),X$9*(1-X$7)^(X209-1),0)</f>
        <v>0</v>
      </c>
      <c r="Z209" s="155"/>
      <c r="AA209" s="140">
        <f>IF(((Z209&gt;=1)*AND(Z209&lt;=Z$5)),Z$9*(1-Z$7)^(Z209-1),0)</f>
        <v>0</v>
      </c>
      <c r="AB209" s="116"/>
      <c r="AC209" s="140">
        <f>IF(((AB209&gt;=1)*AND(AB209&lt;=AB$5)),AB$9*(1-AB$7)^(AB209-1),0)</f>
        <v>0</v>
      </c>
      <c r="AD209" s="116"/>
      <c r="AE209" s="140">
        <f>IF(((AD209&gt;=1)*AND(AD209&lt;=AD$5)),AD$9*(1-AD$7)^(AD209-1),0)</f>
        <v>0</v>
      </c>
      <c r="AF209" s="116"/>
      <c r="AG209" s="140">
        <f>IF(((AF209&gt;=1)*AND(AF209&lt;=AF$5)),AF$9*(1-AF$7)^(AF209-1),0)</f>
        <v>0</v>
      </c>
      <c r="AH209" s="116"/>
      <c r="AI209" s="262">
        <f>IF(((AH209&gt;=1)*AND(AH209&lt;=AH$5)),AH$9*(1-AH$7)^(AH209-1),0)</f>
        <v>0</v>
      </c>
      <c r="AJ209" s="155"/>
      <c r="AK209" s="156">
        <f t="shared" si="17"/>
        <v>0</v>
      </c>
      <c r="AL209" s="116"/>
      <c r="AM209" s="140">
        <f t="shared" si="18"/>
        <v>0</v>
      </c>
      <c r="AN209" s="239"/>
      <c r="AO209" s="239"/>
    </row>
    <row r="210" spans="1:41" x14ac:dyDescent="0.15">
      <c r="A210" s="112">
        <f t="shared" ref="A210:A223" si="19">RANK($H210,($H$11:$H$223),0)</f>
        <v>39</v>
      </c>
      <c r="D210" s="183"/>
      <c r="E210" s="183"/>
      <c r="F210" s="183"/>
      <c r="G210" s="235"/>
      <c r="H210" s="110"/>
      <c r="I210" s="241"/>
      <c r="N210" s="160"/>
      <c r="O210" s="161"/>
    </row>
    <row r="211" spans="1:41" x14ac:dyDescent="0.15">
      <c r="A211" s="112">
        <f t="shared" si="19"/>
        <v>39</v>
      </c>
      <c r="D211" s="183"/>
      <c r="E211" s="183"/>
      <c r="F211" s="183"/>
      <c r="G211" s="235"/>
      <c r="H211" s="110"/>
      <c r="I211" s="241"/>
      <c r="N211" s="160"/>
      <c r="O211" s="161"/>
    </row>
    <row r="212" spans="1:41" x14ac:dyDescent="0.15">
      <c r="A212" s="112">
        <f t="shared" si="19"/>
        <v>39</v>
      </c>
      <c r="D212" s="183"/>
      <c r="E212" s="183"/>
      <c r="F212" s="183"/>
      <c r="G212" s="235"/>
      <c r="H212" s="110"/>
      <c r="I212" s="241"/>
      <c r="N212" s="160"/>
      <c r="O212" s="161"/>
    </row>
    <row r="213" spans="1:41" x14ac:dyDescent="0.15">
      <c r="A213" s="112">
        <f t="shared" si="19"/>
        <v>39</v>
      </c>
      <c r="D213" s="183"/>
      <c r="E213" s="183"/>
      <c r="F213" s="183"/>
      <c r="G213" s="235"/>
      <c r="H213" s="110"/>
      <c r="I213" s="241"/>
      <c r="N213" s="160"/>
      <c r="O213" s="161"/>
    </row>
    <row r="214" spans="1:41" x14ac:dyDescent="0.15">
      <c r="A214" s="112">
        <f t="shared" si="19"/>
        <v>39</v>
      </c>
      <c r="D214" s="183"/>
      <c r="E214" s="183"/>
      <c r="F214" s="183"/>
      <c r="G214" s="235"/>
      <c r="H214" s="110"/>
      <c r="I214" s="241"/>
      <c r="N214" s="160"/>
      <c r="O214" s="161"/>
    </row>
    <row r="215" spans="1:41" x14ac:dyDescent="0.15">
      <c r="A215" s="112">
        <f t="shared" si="19"/>
        <v>39</v>
      </c>
      <c r="D215" s="183"/>
      <c r="E215" s="183"/>
      <c r="F215" s="183"/>
      <c r="G215" s="235"/>
      <c r="H215" s="110"/>
      <c r="I215" s="241"/>
      <c r="N215" s="160"/>
      <c r="O215" s="161"/>
    </row>
    <row r="216" spans="1:41" x14ac:dyDescent="0.15">
      <c r="A216" s="112">
        <f t="shared" si="19"/>
        <v>39</v>
      </c>
      <c r="D216" s="183"/>
      <c r="E216" s="183"/>
      <c r="F216" s="183"/>
      <c r="G216" s="235"/>
      <c r="H216" s="110"/>
      <c r="I216" s="241"/>
      <c r="N216" s="160"/>
      <c r="O216" s="161"/>
    </row>
    <row r="217" spans="1:41" x14ac:dyDescent="0.15">
      <c r="A217" s="112">
        <f t="shared" si="19"/>
        <v>39</v>
      </c>
      <c r="D217" s="183"/>
      <c r="E217" s="183"/>
      <c r="F217" s="183"/>
      <c r="G217" s="235"/>
      <c r="H217" s="110"/>
      <c r="I217" s="241"/>
      <c r="N217" s="160"/>
      <c r="O217" s="161"/>
    </row>
    <row r="218" spans="1:41" x14ac:dyDescent="0.15">
      <c r="A218" s="112">
        <f t="shared" si="19"/>
        <v>39</v>
      </c>
      <c r="D218" s="183"/>
      <c r="E218" s="183"/>
      <c r="F218" s="183"/>
      <c r="G218" s="235"/>
      <c r="H218" s="110"/>
      <c r="I218" s="241"/>
      <c r="N218" s="160"/>
      <c r="O218" s="161"/>
    </row>
    <row r="219" spans="1:41" x14ac:dyDescent="0.15">
      <c r="A219" s="112">
        <f t="shared" si="19"/>
        <v>39</v>
      </c>
      <c r="D219" s="183"/>
      <c r="E219" s="183"/>
      <c r="F219" s="183"/>
      <c r="G219" s="235"/>
      <c r="H219" s="110"/>
      <c r="I219" s="241"/>
      <c r="N219" s="160"/>
      <c r="O219" s="161"/>
    </row>
    <row r="220" spans="1:41" x14ac:dyDescent="0.15">
      <c r="A220" s="112">
        <f t="shared" si="19"/>
        <v>39</v>
      </c>
      <c r="D220" s="183"/>
      <c r="E220" s="183"/>
      <c r="F220" s="183"/>
      <c r="G220" s="235"/>
      <c r="H220" s="110"/>
      <c r="I220" s="241"/>
      <c r="N220" s="160"/>
      <c r="O220" s="161"/>
    </row>
    <row r="221" spans="1:41" x14ac:dyDescent="0.15">
      <c r="A221" s="112">
        <f t="shared" si="19"/>
        <v>39</v>
      </c>
      <c r="D221" s="183"/>
      <c r="E221" s="183"/>
      <c r="F221" s="183"/>
      <c r="G221" s="235"/>
      <c r="H221" s="110"/>
      <c r="I221" s="241"/>
    </row>
    <row r="222" spans="1:41" x14ac:dyDescent="0.15">
      <c r="A222" s="112">
        <f t="shared" si="19"/>
        <v>39</v>
      </c>
      <c r="D222" s="183"/>
      <c r="E222" s="183"/>
      <c r="F222" s="183"/>
      <c r="G222" s="235"/>
      <c r="H222" s="110"/>
      <c r="I222" s="241"/>
    </row>
    <row r="223" spans="1:41" x14ac:dyDescent="0.15">
      <c r="A223" s="112">
        <f t="shared" si="19"/>
        <v>39</v>
      </c>
      <c r="D223" s="183"/>
      <c r="E223" s="183"/>
      <c r="F223" s="183"/>
      <c r="G223" s="235"/>
      <c r="H223" s="110"/>
      <c r="I223" s="241"/>
    </row>
    <row r="224" spans="1:41" x14ac:dyDescent="0.15">
      <c r="D224" s="183"/>
      <c r="E224" s="183"/>
      <c r="F224" s="183"/>
      <c r="G224" s="235"/>
      <c r="H224" s="110"/>
      <c r="I224" s="241"/>
    </row>
    <row r="225" spans="4:9" x14ac:dyDescent="0.15">
      <c r="D225" s="183"/>
      <c r="E225" s="183"/>
      <c r="F225" s="183"/>
      <c r="G225" s="235"/>
      <c r="H225" s="110"/>
      <c r="I225" s="241"/>
    </row>
    <row r="226" spans="4:9" x14ac:dyDescent="0.15">
      <c r="D226" s="183"/>
      <c r="E226" s="183"/>
      <c r="F226" s="183"/>
      <c r="G226" s="235"/>
      <c r="H226" s="110"/>
      <c r="I226" s="241"/>
    </row>
    <row r="227" spans="4:9" x14ac:dyDescent="0.15">
      <c r="D227" s="183"/>
      <c r="E227" s="183"/>
      <c r="F227" s="183"/>
      <c r="G227" s="235"/>
      <c r="H227" s="110"/>
      <c r="I227" s="241"/>
    </row>
    <row r="228" spans="4:9" x14ac:dyDescent="0.15">
      <c r="D228" s="183"/>
      <c r="E228" s="183"/>
      <c r="F228" s="183"/>
      <c r="G228" s="235"/>
      <c r="H228" s="110"/>
      <c r="I228" s="241"/>
    </row>
    <row r="229" spans="4:9" x14ac:dyDescent="0.15">
      <c r="D229" s="183"/>
      <c r="E229" s="183"/>
      <c r="F229" s="183"/>
      <c r="G229" s="235"/>
      <c r="H229" s="110"/>
      <c r="I229" s="241"/>
    </row>
    <row r="230" spans="4:9" x14ac:dyDescent="0.15">
      <c r="D230" s="183"/>
      <c r="E230" s="183"/>
      <c r="F230" s="183"/>
      <c r="G230" s="235"/>
      <c r="H230" s="110"/>
      <c r="I230" s="241"/>
    </row>
    <row r="231" spans="4:9" x14ac:dyDescent="0.15">
      <c r="D231" s="183"/>
      <c r="E231" s="183"/>
      <c r="F231" s="183"/>
      <c r="G231" s="235"/>
      <c r="H231" s="110"/>
      <c r="I231" s="241"/>
    </row>
    <row r="232" spans="4:9" x14ac:dyDescent="0.15">
      <c r="D232" s="183"/>
      <c r="E232" s="183"/>
      <c r="F232" s="183"/>
      <c r="G232" s="235"/>
      <c r="H232" s="110"/>
      <c r="I232" s="241"/>
    </row>
    <row r="233" spans="4:9" x14ac:dyDescent="0.15">
      <c r="D233" s="183"/>
      <c r="E233" s="183"/>
      <c r="F233" s="183"/>
      <c r="G233" s="235"/>
      <c r="H233" s="110"/>
      <c r="I233" s="241"/>
    </row>
    <row r="234" spans="4:9" x14ac:dyDescent="0.15">
      <c r="D234" s="183"/>
      <c r="E234" s="183"/>
      <c r="F234" s="183"/>
      <c r="G234" s="235"/>
      <c r="H234" s="110"/>
      <c r="I234" s="241"/>
    </row>
    <row r="235" spans="4:9" x14ac:dyDescent="0.15">
      <c r="D235" s="183"/>
      <c r="E235" s="183"/>
      <c r="F235" s="183"/>
      <c r="G235" s="235"/>
      <c r="H235" s="110"/>
      <c r="I235" s="241"/>
    </row>
    <row r="236" spans="4:9" x14ac:dyDescent="0.15">
      <c r="D236" s="183"/>
      <c r="E236" s="183"/>
      <c r="F236" s="183"/>
      <c r="G236" s="235"/>
      <c r="H236" s="110"/>
      <c r="I236" s="241"/>
    </row>
    <row r="237" spans="4:9" x14ac:dyDescent="0.15">
      <c r="D237" s="183"/>
      <c r="E237" s="183"/>
      <c r="F237" s="183"/>
      <c r="G237" s="235"/>
      <c r="H237" s="110"/>
      <c r="I237" s="241"/>
    </row>
    <row r="238" spans="4:9" x14ac:dyDescent="0.15">
      <c r="D238" s="183"/>
      <c r="E238" s="183"/>
      <c r="F238" s="183"/>
      <c r="G238" s="235"/>
      <c r="H238" s="110"/>
      <c r="I238" s="241"/>
    </row>
    <row r="239" spans="4:9" x14ac:dyDescent="0.15">
      <c r="D239" s="183"/>
      <c r="E239" s="183"/>
      <c r="F239" s="183"/>
      <c r="G239" s="235"/>
      <c r="H239" s="110"/>
      <c r="I239" s="241"/>
    </row>
    <row r="240" spans="4:9" x14ac:dyDescent="0.15">
      <c r="D240" s="183"/>
      <c r="E240" s="183"/>
      <c r="F240" s="183"/>
      <c r="G240" s="235"/>
      <c r="H240" s="110"/>
      <c r="I240" s="241"/>
    </row>
    <row r="241" spans="4:9" x14ac:dyDescent="0.15">
      <c r="D241" s="183"/>
      <c r="E241" s="183"/>
      <c r="F241" s="183"/>
      <c r="G241" s="235"/>
      <c r="H241" s="110"/>
      <c r="I241" s="241"/>
    </row>
    <row r="242" spans="4:9" x14ac:dyDescent="0.15">
      <c r="D242" s="183"/>
      <c r="E242" s="183"/>
      <c r="F242" s="183"/>
      <c r="G242" s="235"/>
      <c r="H242" s="110"/>
      <c r="I242" s="241"/>
    </row>
    <row r="243" spans="4:9" x14ac:dyDescent="0.15">
      <c r="D243" s="183"/>
      <c r="E243" s="183"/>
      <c r="F243" s="183"/>
      <c r="G243" s="235"/>
      <c r="H243" s="110"/>
      <c r="I243" s="241"/>
    </row>
    <row r="244" spans="4:9" x14ac:dyDescent="0.15">
      <c r="D244" s="183"/>
      <c r="E244" s="183"/>
      <c r="F244" s="183"/>
      <c r="G244" s="235"/>
      <c r="H244" s="110"/>
      <c r="I244" s="241"/>
    </row>
    <row r="245" spans="4:9" x14ac:dyDescent="0.15">
      <c r="D245" s="183"/>
      <c r="E245" s="183"/>
      <c r="F245" s="183"/>
      <c r="G245" s="235"/>
      <c r="H245" s="110"/>
      <c r="I245" s="241"/>
    </row>
    <row r="246" spans="4:9" x14ac:dyDescent="0.15">
      <c r="D246" s="183"/>
      <c r="E246" s="183"/>
      <c r="F246" s="183"/>
      <c r="G246" s="235"/>
      <c r="H246" s="110"/>
      <c r="I246" s="241"/>
    </row>
    <row r="247" spans="4:9" x14ac:dyDescent="0.15">
      <c r="D247" s="183"/>
      <c r="E247" s="183"/>
      <c r="F247" s="183"/>
      <c r="G247" s="235"/>
      <c r="H247" s="110"/>
      <c r="I247" s="241"/>
    </row>
    <row r="248" spans="4:9" x14ac:dyDescent="0.15">
      <c r="D248" s="183"/>
      <c r="E248" s="183"/>
      <c r="F248" s="183"/>
      <c r="G248" s="235"/>
      <c r="H248" s="110"/>
      <c r="I248" s="241"/>
    </row>
    <row r="249" spans="4:9" x14ac:dyDescent="0.15">
      <c r="D249" s="183"/>
      <c r="E249" s="183"/>
      <c r="F249" s="183"/>
      <c r="G249" s="235"/>
      <c r="H249" s="110"/>
      <c r="I249" s="241"/>
    </row>
    <row r="250" spans="4:9" x14ac:dyDescent="0.15">
      <c r="D250" s="183"/>
      <c r="E250" s="183"/>
      <c r="F250" s="183"/>
      <c r="G250" s="235"/>
      <c r="H250" s="110"/>
      <c r="I250" s="241"/>
    </row>
    <row r="251" spans="4:9" x14ac:dyDescent="0.15">
      <c r="D251" s="183"/>
      <c r="E251" s="183"/>
      <c r="F251" s="183"/>
      <c r="G251" s="235"/>
      <c r="H251" s="110"/>
      <c r="I251" s="241"/>
    </row>
    <row r="252" spans="4:9" x14ac:dyDescent="0.15">
      <c r="D252" s="183"/>
      <c r="E252" s="183"/>
      <c r="F252" s="183"/>
      <c r="G252" s="235"/>
      <c r="H252" s="110"/>
      <c r="I252" s="241"/>
    </row>
    <row r="253" spans="4:9" x14ac:dyDescent="0.15">
      <c r="D253" s="183"/>
      <c r="E253" s="183"/>
      <c r="F253" s="183"/>
      <c r="G253" s="235"/>
      <c r="H253" s="110"/>
      <c r="I253" s="241"/>
    </row>
    <row r="254" spans="4:9" x14ac:dyDescent="0.15">
      <c r="D254" s="183"/>
      <c r="E254" s="183"/>
      <c r="F254" s="183"/>
      <c r="G254" s="235"/>
      <c r="H254" s="110"/>
      <c r="I254" s="241"/>
    </row>
    <row r="255" spans="4:9" x14ac:dyDescent="0.15">
      <c r="D255" s="183"/>
      <c r="E255" s="183"/>
      <c r="F255" s="183"/>
      <c r="G255" s="235"/>
      <c r="H255" s="110"/>
      <c r="I255" s="241"/>
    </row>
    <row r="256" spans="4:9" x14ac:dyDescent="0.15">
      <c r="D256" s="183"/>
      <c r="E256" s="183"/>
      <c r="F256" s="183"/>
      <c r="G256" s="235"/>
      <c r="H256" s="110"/>
      <c r="I256" s="241"/>
    </row>
    <row r="257" spans="4:9" x14ac:dyDescent="0.15">
      <c r="D257" s="183"/>
      <c r="E257" s="183"/>
      <c r="F257" s="183"/>
      <c r="G257" s="235"/>
      <c r="H257" s="110"/>
      <c r="I257" s="241"/>
    </row>
    <row r="258" spans="4:9" x14ac:dyDescent="0.15">
      <c r="D258" s="183"/>
      <c r="E258" s="183"/>
      <c r="F258" s="183"/>
      <c r="G258" s="235"/>
      <c r="H258" s="110"/>
      <c r="I258" s="241"/>
    </row>
    <row r="259" spans="4:9" x14ac:dyDescent="0.15">
      <c r="D259" s="183"/>
      <c r="E259" s="183"/>
      <c r="F259" s="183"/>
      <c r="G259" s="235"/>
      <c r="H259" s="110"/>
      <c r="I259" s="241"/>
    </row>
    <row r="260" spans="4:9" x14ac:dyDescent="0.15">
      <c r="D260" s="183"/>
      <c r="E260" s="183"/>
      <c r="F260" s="183"/>
      <c r="G260" s="235"/>
      <c r="H260" s="110"/>
      <c r="I260" s="241"/>
    </row>
    <row r="261" spans="4:9" x14ac:dyDescent="0.15">
      <c r="D261" s="183"/>
      <c r="E261" s="183"/>
      <c r="F261" s="183"/>
      <c r="G261" s="235"/>
      <c r="H261" s="110"/>
      <c r="I261" s="241"/>
    </row>
    <row r="262" spans="4:9" x14ac:dyDescent="0.15">
      <c r="D262" s="183"/>
      <c r="E262" s="183"/>
      <c r="F262" s="183"/>
      <c r="G262" s="235"/>
      <c r="H262" s="110"/>
      <c r="I262" s="241"/>
    </row>
    <row r="263" spans="4:9" x14ac:dyDescent="0.15">
      <c r="D263" s="183"/>
      <c r="E263" s="183"/>
      <c r="F263" s="183"/>
      <c r="G263" s="235"/>
      <c r="H263" s="110"/>
      <c r="I263" s="241"/>
    </row>
    <row r="264" spans="4:9" x14ac:dyDescent="0.15">
      <c r="D264" s="183"/>
      <c r="E264" s="183"/>
      <c r="F264" s="183"/>
      <c r="G264" s="235"/>
      <c r="H264" s="110"/>
      <c r="I264" s="241"/>
    </row>
    <row r="265" spans="4:9" x14ac:dyDescent="0.15">
      <c r="D265" s="183"/>
      <c r="E265" s="183"/>
      <c r="F265" s="183"/>
      <c r="G265" s="235"/>
      <c r="H265" s="110"/>
      <c r="I265" s="241"/>
    </row>
    <row r="266" spans="4:9" x14ac:dyDescent="0.15">
      <c r="D266" s="183"/>
      <c r="E266" s="183"/>
      <c r="F266" s="183"/>
      <c r="G266" s="235"/>
      <c r="H266" s="110"/>
      <c r="I266" s="241"/>
    </row>
    <row r="267" spans="4:9" x14ac:dyDescent="0.15">
      <c r="D267" s="183"/>
      <c r="E267" s="183"/>
      <c r="F267" s="183"/>
      <c r="G267" s="235"/>
      <c r="H267" s="110"/>
      <c r="I267" s="241"/>
    </row>
    <row r="268" spans="4:9" x14ac:dyDescent="0.15">
      <c r="D268" s="183"/>
      <c r="E268" s="183"/>
      <c r="F268" s="183"/>
      <c r="G268" s="235"/>
      <c r="H268" s="110"/>
      <c r="I268" s="241"/>
    </row>
    <row r="269" spans="4:9" x14ac:dyDescent="0.15">
      <c r="D269" s="183"/>
      <c r="E269" s="183"/>
      <c r="F269" s="183"/>
      <c r="G269" s="235"/>
      <c r="H269" s="110"/>
      <c r="I269" s="241"/>
    </row>
    <row r="270" spans="4:9" x14ac:dyDescent="0.15">
      <c r="D270" s="183"/>
      <c r="E270" s="183"/>
      <c r="F270" s="183"/>
      <c r="G270" s="235"/>
      <c r="H270" s="110"/>
      <c r="I270" s="241"/>
    </row>
    <row r="271" spans="4:9" x14ac:dyDescent="0.15">
      <c r="D271" s="183"/>
      <c r="E271" s="183"/>
      <c r="F271" s="183"/>
      <c r="G271" s="235"/>
      <c r="H271" s="110"/>
      <c r="I271" s="241"/>
    </row>
    <row r="272" spans="4:9" x14ac:dyDescent="0.15">
      <c r="D272" s="183"/>
      <c r="E272" s="183"/>
      <c r="F272" s="183"/>
      <c r="G272" s="235"/>
      <c r="H272" s="110"/>
      <c r="I272" s="241"/>
    </row>
    <row r="273" spans="4:9" x14ac:dyDescent="0.15">
      <c r="D273" s="183"/>
      <c r="E273" s="183"/>
      <c r="F273" s="183"/>
      <c r="G273" s="235"/>
      <c r="H273" s="110"/>
      <c r="I273" s="241"/>
    </row>
    <row r="274" spans="4:9" x14ac:dyDescent="0.15">
      <c r="D274" s="183"/>
      <c r="E274" s="183"/>
      <c r="F274" s="183"/>
      <c r="G274" s="235"/>
      <c r="H274" s="110"/>
      <c r="I274" s="241"/>
    </row>
    <row r="275" spans="4:9" x14ac:dyDescent="0.15">
      <c r="D275" s="183"/>
      <c r="E275" s="183"/>
      <c r="F275" s="183"/>
      <c r="G275" s="235"/>
      <c r="H275" s="110"/>
      <c r="I275" s="241"/>
    </row>
    <row r="276" spans="4:9" x14ac:dyDescent="0.15">
      <c r="D276" s="183"/>
      <c r="E276" s="183"/>
      <c r="F276" s="183"/>
      <c r="G276" s="235"/>
      <c r="H276" s="110"/>
      <c r="I276" s="241"/>
    </row>
    <row r="277" spans="4:9" x14ac:dyDescent="0.15">
      <c r="D277" s="183"/>
      <c r="E277" s="183"/>
      <c r="F277" s="183"/>
      <c r="G277" s="235"/>
      <c r="H277" s="110"/>
      <c r="I277" s="241"/>
    </row>
    <row r="278" spans="4:9" x14ac:dyDescent="0.15">
      <c r="D278" s="183"/>
      <c r="E278" s="183"/>
      <c r="F278" s="183"/>
      <c r="G278" s="235"/>
      <c r="H278" s="110"/>
      <c r="I278" s="241"/>
    </row>
    <row r="279" spans="4:9" x14ac:dyDescent="0.15">
      <c r="D279" s="183"/>
      <c r="E279" s="183"/>
      <c r="F279" s="183"/>
      <c r="G279" s="235"/>
      <c r="H279" s="110"/>
      <c r="I279" s="241"/>
    </row>
    <row r="280" spans="4:9" x14ac:dyDescent="0.15">
      <c r="D280" s="183"/>
      <c r="E280" s="183"/>
      <c r="F280" s="183"/>
      <c r="G280" s="235"/>
      <c r="H280" s="110"/>
      <c r="I280" s="241"/>
    </row>
    <row r="281" spans="4:9" x14ac:dyDescent="0.15">
      <c r="D281" s="183"/>
      <c r="E281" s="183"/>
      <c r="F281" s="183"/>
      <c r="G281" s="235"/>
      <c r="H281" s="110"/>
      <c r="I281" s="241"/>
    </row>
    <row r="282" spans="4:9" x14ac:dyDescent="0.15">
      <c r="D282" s="183"/>
      <c r="E282" s="183"/>
      <c r="F282" s="183"/>
      <c r="G282" s="235"/>
      <c r="H282" s="110"/>
      <c r="I282" s="241"/>
    </row>
    <row r="283" spans="4:9" x14ac:dyDescent="0.15">
      <c r="D283" s="183"/>
      <c r="E283" s="183"/>
      <c r="F283" s="183"/>
      <c r="G283" s="235"/>
      <c r="H283" s="110"/>
      <c r="I283" s="241"/>
    </row>
    <row r="284" spans="4:9" x14ac:dyDescent="0.15">
      <c r="D284" s="183"/>
      <c r="E284" s="183"/>
      <c r="F284" s="183"/>
      <c r="G284" s="235"/>
      <c r="H284" s="110"/>
      <c r="I284" s="241"/>
    </row>
    <row r="285" spans="4:9" x14ac:dyDescent="0.15">
      <c r="D285" s="183"/>
      <c r="E285" s="183"/>
      <c r="F285" s="183"/>
      <c r="G285" s="235"/>
      <c r="H285" s="110"/>
      <c r="I285" s="241"/>
    </row>
    <row r="286" spans="4:9" x14ac:dyDescent="0.15">
      <c r="D286" s="183"/>
      <c r="E286" s="183"/>
      <c r="F286" s="183"/>
      <c r="G286" s="235"/>
      <c r="H286" s="110"/>
      <c r="I286" s="241"/>
    </row>
    <row r="287" spans="4:9" x14ac:dyDescent="0.15">
      <c r="D287" s="183"/>
      <c r="E287" s="183"/>
      <c r="F287" s="183"/>
      <c r="G287" s="235"/>
      <c r="H287" s="110"/>
      <c r="I287" s="241"/>
    </row>
    <row r="288" spans="4:9" x14ac:dyDescent="0.15">
      <c r="D288" s="183"/>
      <c r="E288" s="183"/>
      <c r="F288" s="183"/>
      <c r="G288" s="235"/>
      <c r="H288" s="110"/>
      <c r="I288" s="241"/>
    </row>
    <row r="289" spans="4:9" x14ac:dyDescent="0.15">
      <c r="D289" s="183"/>
      <c r="E289" s="183"/>
      <c r="F289" s="183"/>
      <c r="G289" s="235"/>
      <c r="H289" s="110"/>
      <c r="I289" s="241"/>
    </row>
    <row r="290" spans="4:9" x14ac:dyDescent="0.15">
      <c r="D290" s="183"/>
      <c r="E290" s="183"/>
      <c r="F290" s="183"/>
      <c r="G290" s="235"/>
      <c r="H290" s="110"/>
      <c r="I290" s="241"/>
    </row>
    <row r="291" spans="4:9" x14ac:dyDescent="0.15">
      <c r="D291" s="183"/>
      <c r="E291" s="183"/>
      <c r="F291" s="183"/>
      <c r="G291" s="235"/>
      <c r="H291" s="110"/>
      <c r="I291" s="241"/>
    </row>
    <row r="292" spans="4:9" x14ac:dyDescent="0.15">
      <c r="D292" s="183"/>
      <c r="E292" s="183"/>
      <c r="F292" s="183"/>
      <c r="G292" s="235"/>
      <c r="H292" s="110"/>
      <c r="I292" s="241"/>
    </row>
    <row r="293" spans="4:9" x14ac:dyDescent="0.15">
      <c r="D293" s="183"/>
      <c r="E293" s="183"/>
      <c r="F293" s="183"/>
      <c r="G293" s="235"/>
      <c r="H293" s="110"/>
      <c r="I293" s="241"/>
    </row>
    <row r="294" spans="4:9" x14ac:dyDescent="0.15">
      <c r="D294" s="183"/>
      <c r="E294" s="183"/>
      <c r="F294" s="183"/>
      <c r="G294" s="235"/>
      <c r="H294" s="110"/>
      <c r="I294" s="241"/>
    </row>
    <row r="295" spans="4:9" x14ac:dyDescent="0.15">
      <c r="D295" s="183"/>
      <c r="E295" s="183"/>
      <c r="F295" s="183"/>
      <c r="G295" s="235"/>
      <c r="H295" s="110"/>
      <c r="I295" s="241"/>
    </row>
    <row r="296" spans="4:9" x14ac:dyDescent="0.15">
      <c r="D296" s="183"/>
      <c r="E296" s="183"/>
      <c r="F296" s="183"/>
      <c r="G296" s="235"/>
      <c r="H296" s="110"/>
      <c r="I296" s="241"/>
    </row>
    <row r="297" spans="4:9" x14ac:dyDescent="0.15">
      <c r="D297" s="183"/>
      <c r="E297" s="183"/>
      <c r="F297" s="183"/>
      <c r="G297" s="235"/>
      <c r="H297" s="110"/>
      <c r="I297" s="241"/>
    </row>
    <row r="298" spans="4:9" x14ac:dyDescent="0.15">
      <c r="D298" s="183"/>
      <c r="E298" s="183"/>
      <c r="F298" s="183"/>
      <c r="G298" s="235"/>
      <c r="H298" s="110"/>
      <c r="I298" s="241"/>
    </row>
    <row r="299" spans="4:9" x14ac:dyDescent="0.15">
      <c r="D299" s="183"/>
      <c r="E299" s="183"/>
      <c r="F299" s="183"/>
      <c r="G299" s="235"/>
      <c r="H299" s="110"/>
      <c r="I299" s="241"/>
    </row>
    <row r="300" spans="4:9" x14ac:dyDescent="0.15">
      <c r="D300" s="183"/>
      <c r="E300" s="183"/>
      <c r="F300" s="183"/>
      <c r="G300" s="235"/>
      <c r="H300" s="110"/>
      <c r="I300" s="241"/>
    </row>
    <row r="301" spans="4:9" x14ac:dyDescent="0.15">
      <c r="D301" s="183"/>
      <c r="E301" s="183"/>
      <c r="F301" s="183"/>
      <c r="G301" s="235"/>
      <c r="H301" s="110"/>
      <c r="I301" s="241"/>
    </row>
    <row r="302" spans="4:9" x14ac:dyDescent="0.15">
      <c r="D302" s="183"/>
      <c r="E302" s="183"/>
      <c r="F302" s="183"/>
      <c r="G302" s="235"/>
      <c r="H302" s="110"/>
      <c r="I302" s="241"/>
    </row>
  </sheetData>
  <sheetProtection algorithmName="SHA-512" hashValue="t+V1a0kcWjhucScVegkBH//IX6gtoJDKrIJScVwiE4LIihJFpVMK0myS84Vqj4Upo6X5oquqHIqTo3IgRznBlA==" saltValue="Qf/XDmUFd8/+yITzspq1zw==" spinCount="100000" sheet="1" objects="1" scenarios="1" selectLockedCells="1" selectUnlockedCells="1"/>
  <mergeCells count="36">
    <mergeCell ref="D9:G9"/>
    <mergeCell ref="D8:G8"/>
    <mergeCell ref="AN2:AO2"/>
    <mergeCell ref="Z2:AA2"/>
    <mergeCell ref="AB2:AC2"/>
    <mergeCell ref="AD2:AE2"/>
    <mergeCell ref="AF2:AG2"/>
    <mergeCell ref="P2:Q2"/>
    <mergeCell ref="R2:S2"/>
    <mergeCell ref="T2:U2"/>
    <mergeCell ref="V2:W2"/>
    <mergeCell ref="X2:Y2"/>
    <mergeCell ref="AN1:AO1"/>
    <mergeCell ref="Z1:AA1"/>
    <mergeCell ref="AB1:AC1"/>
    <mergeCell ref="AD1:AE1"/>
    <mergeCell ref="AF1:AG1"/>
    <mergeCell ref="AH1:AI1"/>
    <mergeCell ref="AJ1:AK1"/>
    <mergeCell ref="AL1:AM1"/>
    <mergeCell ref="A1:C1"/>
    <mergeCell ref="A4:C6"/>
    <mergeCell ref="AL2:AM2"/>
    <mergeCell ref="AJ2:AK2"/>
    <mergeCell ref="AH2:AI2"/>
    <mergeCell ref="J1:K1"/>
    <mergeCell ref="L1:M1"/>
    <mergeCell ref="N1:O1"/>
    <mergeCell ref="P1:Q1"/>
    <mergeCell ref="R1:S1"/>
    <mergeCell ref="T1:U1"/>
    <mergeCell ref="V1:W1"/>
    <mergeCell ref="X1:Y1"/>
    <mergeCell ref="J2:K2"/>
    <mergeCell ref="L2:M2"/>
    <mergeCell ref="N2:O2"/>
  </mergeCells>
  <pageMargins left="0.75" right="0.75" top="1" bottom="1" header="0.5" footer="0.5"/>
  <pageSetup orientation="portrait" horizontalDpi="4294967292" verticalDpi="4294967292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zoomScale="94" zoomScaleNormal="55" zoomScalePageLayoutView="55" workbookViewId="0">
      <selection activeCell="A2" sqref="A2"/>
    </sheetView>
  </sheetViews>
  <sheetFormatPr baseColWidth="10" defaultColWidth="10.5" defaultRowHeight="16" x14ac:dyDescent="0.2"/>
  <cols>
    <col min="1" max="1" width="29" customWidth="1"/>
    <col min="2" max="2" width="12" customWidth="1"/>
    <col min="5" max="5" width="11.83203125" customWidth="1"/>
    <col min="9" max="9" width="23.33203125" customWidth="1"/>
  </cols>
  <sheetData>
    <row r="1" spans="1:9" x14ac:dyDescent="0.2">
      <c r="A1" t="s">
        <v>401</v>
      </c>
    </row>
    <row r="2" spans="1:9" s="74" customFormat="1" ht="29.25" customHeight="1" x14ac:dyDescent="0.2">
      <c r="A2" s="72" t="s">
        <v>17</v>
      </c>
      <c r="B2" s="72"/>
      <c r="C2" s="72"/>
      <c r="D2" s="72"/>
      <c r="E2" s="72"/>
      <c r="F2" s="72"/>
    </row>
    <row r="3" spans="1:9" s="75" customFormat="1" x14ac:dyDescent="0.2">
      <c r="A3" s="73" t="s">
        <v>18</v>
      </c>
      <c r="B3" s="73"/>
      <c r="C3" s="73"/>
      <c r="D3" s="73"/>
      <c r="E3" s="73"/>
      <c r="F3" s="73"/>
    </row>
    <row r="4" spans="1:9" ht="17" thickBot="1" x14ac:dyDescent="0.25"/>
    <row r="5" spans="1:9" ht="17" thickBot="1" x14ac:dyDescent="0.25">
      <c r="A5" s="13" t="s">
        <v>19</v>
      </c>
      <c r="B5" s="70" t="s">
        <v>20</v>
      </c>
      <c r="C5" s="71" t="s">
        <v>21</v>
      </c>
      <c r="D5" s="70" t="s">
        <v>143</v>
      </c>
      <c r="E5" s="71" t="s">
        <v>144</v>
      </c>
      <c r="F5" s="70" t="s">
        <v>145</v>
      </c>
      <c r="G5" s="71" t="s">
        <v>146</v>
      </c>
    </row>
    <row r="6" spans="1:9" x14ac:dyDescent="0.2">
      <c r="A6" s="1" t="s">
        <v>22</v>
      </c>
      <c r="B6" s="218">
        <v>0.01</v>
      </c>
      <c r="C6" s="218">
        <v>0.02</v>
      </c>
      <c r="D6" s="218">
        <v>0.01</v>
      </c>
      <c r="E6" s="218">
        <v>0.02</v>
      </c>
      <c r="F6" s="218">
        <v>0.01</v>
      </c>
      <c r="G6" s="218">
        <v>0.02</v>
      </c>
    </row>
    <row r="7" spans="1:9" x14ac:dyDescent="0.2">
      <c r="A7" s="2" t="s">
        <v>23</v>
      </c>
      <c r="B7" s="219">
        <v>1.4999999999999999E-2</v>
      </c>
      <c r="C7" s="219">
        <v>0.02</v>
      </c>
      <c r="D7" s="219">
        <v>1.4999999999999999E-2</v>
      </c>
      <c r="E7" s="219">
        <v>0.02</v>
      </c>
      <c r="F7" s="219">
        <v>1.4999999999999999E-2</v>
      </c>
      <c r="G7" s="219">
        <v>0.02</v>
      </c>
    </row>
    <row r="8" spans="1:9" x14ac:dyDescent="0.2">
      <c r="A8" s="2" t="s">
        <v>24</v>
      </c>
      <c r="B8" s="219">
        <v>2.5000000000000001E-2</v>
      </c>
      <c r="C8" s="219">
        <v>0.02</v>
      </c>
      <c r="D8" s="219">
        <v>2.5000000000000001E-2</v>
      </c>
      <c r="E8" s="219">
        <v>0.02</v>
      </c>
      <c r="F8" s="219">
        <v>2.5000000000000001E-2</v>
      </c>
      <c r="G8" s="219">
        <v>0.02</v>
      </c>
    </row>
    <row r="9" spans="1:9" ht="17" thickBot="1" x14ac:dyDescent="0.25">
      <c r="A9" s="3" t="s">
        <v>134</v>
      </c>
      <c r="B9" s="220">
        <v>2.5000000000000001E-2</v>
      </c>
      <c r="C9" s="220">
        <v>0.02</v>
      </c>
      <c r="D9" s="220">
        <v>2.5000000000000001E-2</v>
      </c>
      <c r="E9" s="220">
        <v>0.02</v>
      </c>
      <c r="F9" s="220">
        <v>2.5000000000000001E-2</v>
      </c>
      <c r="G9" s="220">
        <v>0.02</v>
      </c>
    </row>
    <row r="10" spans="1:9" ht="17" thickBot="1" x14ac:dyDescent="0.25"/>
    <row r="11" spans="1:9" ht="17" thickBot="1" x14ac:dyDescent="0.25">
      <c r="A11" s="13" t="s">
        <v>25</v>
      </c>
      <c r="B11" s="14" t="s">
        <v>26</v>
      </c>
      <c r="C11" s="15" t="s">
        <v>27</v>
      </c>
      <c r="D11" s="214" t="s">
        <v>28</v>
      </c>
      <c r="E11" s="16" t="s">
        <v>29</v>
      </c>
      <c r="F11" s="17" t="s">
        <v>30</v>
      </c>
      <c r="I11" t="s">
        <v>31</v>
      </c>
    </row>
    <row r="12" spans="1:9" x14ac:dyDescent="0.2">
      <c r="A12" s="1" t="s">
        <v>22</v>
      </c>
      <c r="B12" s="200">
        <f>1000</f>
        <v>1000</v>
      </c>
      <c r="C12" s="4">
        <f>D12+D12*$C$11</f>
        <v>967.5</v>
      </c>
      <c r="D12" s="215">
        <v>900</v>
      </c>
      <c r="E12" s="4">
        <f>D12+D12*$E$11</f>
        <v>832.5</v>
      </c>
      <c r="F12" s="5">
        <f>D12+D12*$F$11</f>
        <v>765</v>
      </c>
      <c r="I12" t="s">
        <v>32</v>
      </c>
    </row>
    <row r="13" spans="1:9" x14ac:dyDescent="0.2">
      <c r="A13" s="2" t="s">
        <v>23</v>
      </c>
      <c r="B13" s="201">
        <f>D13+D13*$B$11</f>
        <v>776.25</v>
      </c>
      <c r="C13" s="199">
        <f>D13+D13*$C$11</f>
        <v>725.625</v>
      </c>
      <c r="D13" s="216">
        <v>675</v>
      </c>
      <c r="E13" s="199">
        <f>D13+D13*$E$11</f>
        <v>624.375</v>
      </c>
      <c r="F13" s="6">
        <f>D13+D13*$F$11</f>
        <v>573.75</v>
      </c>
      <c r="I13" t="s">
        <v>33</v>
      </c>
    </row>
    <row r="14" spans="1:9" x14ac:dyDescent="0.2">
      <c r="A14" s="2" t="s">
        <v>131</v>
      </c>
      <c r="B14" s="201">
        <f>D14+D14*$B$11</f>
        <v>575</v>
      </c>
      <c r="C14" s="199">
        <f>D14+D14*$C$11</f>
        <v>537.5</v>
      </c>
      <c r="D14" s="216">
        <v>500</v>
      </c>
      <c r="E14" s="199">
        <f>D14+D14*$E$11</f>
        <v>462.5</v>
      </c>
      <c r="F14" s="6">
        <f>D14+D14*$F$11</f>
        <v>425</v>
      </c>
      <c r="I14" t="s">
        <v>34</v>
      </c>
    </row>
    <row r="15" spans="1:9" ht="17" thickBot="1" x14ac:dyDescent="0.25">
      <c r="A15" s="3" t="s">
        <v>133</v>
      </c>
      <c r="B15" s="202">
        <f>D15+D15*$B$11</f>
        <v>345</v>
      </c>
      <c r="C15" s="7">
        <f>D15+D15*$C$11</f>
        <v>322.5</v>
      </c>
      <c r="D15" s="217">
        <v>300</v>
      </c>
      <c r="E15" s="7">
        <f>D15+D15*$E$11</f>
        <v>277.5</v>
      </c>
      <c r="F15" s="8">
        <f>D15+D15*$F$11</f>
        <v>255</v>
      </c>
    </row>
  </sheetData>
  <sheetProtection algorithmName="SHA-512" hashValue="40nbjCo0oiLclqolQ/7XoplYmloiEAApI0+4lNZL4pBjehd99AJr5/xfjR2/3G3UNe9Qydm2tF9ODliYYajRHw==" saltValue="phIe31O9YS8NGTX+AJUnj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208"/>
  <sheetViews>
    <sheetView zoomScale="75" zoomScaleNormal="100" zoomScalePageLayoutView="55" workbookViewId="0">
      <selection activeCell="Z11" sqref="Z11"/>
    </sheetView>
  </sheetViews>
  <sheetFormatPr baseColWidth="10" defaultColWidth="10.5" defaultRowHeight="16" x14ac:dyDescent="0.2"/>
  <cols>
    <col min="1" max="1" width="18.83203125" style="59" customWidth="1"/>
    <col min="4" max="4" width="15.5" customWidth="1"/>
    <col min="5" max="5" width="1" style="18" customWidth="1"/>
    <col min="6" max="6" width="10.33203125" customWidth="1"/>
    <col min="7" max="7" width="11" customWidth="1"/>
    <col min="8" max="8" width="13.83203125" customWidth="1"/>
    <col min="9" max="9" width="10.5" customWidth="1"/>
    <col min="10" max="10" width="11" customWidth="1"/>
    <col min="11" max="11" width="1" style="18" customWidth="1"/>
    <col min="12" max="16" width="10.5" customWidth="1"/>
    <col min="17" max="17" width="1" style="18" customWidth="1"/>
    <col min="23" max="23" width="1" style="18" customWidth="1"/>
    <col min="29" max="29" width="14" customWidth="1"/>
  </cols>
  <sheetData>
    <row r="1" spans="1:29" ht="22" customHeight="1" thickBot="1" x14ac:dyDescent="0.3">
      <c r="A1" s="370" t="s">
        <v>141</v>
      </c>
      <c r="B1" s="371"/>
      <c r="C1" s="371"/>
      <c r="D1" s="371"/>
      <c r="F1" s="360" t="s">
        <v>35</v>
      </c>
      <c r="G1" s="361"/>
      <c r="H1" s="361"/>
      <c r="I1" s="361"/>
      <c r="J1" s="362"/>
      <c r="K1" s="66"/>
      <c r="L1" s="360" t="s">
        <v>138</v>
      </c>
      <c r="M1" s="361"/>
      <c r="N1" s="361"/>
      <c r="O1" s="361"/>
      <c r="P1" s="362"/>
      <c r="Q1" s="66"/>
      <c r="R1" s="360" t="s">
        <v>139</v>
      </c>
      <c r="S1" s="361"/>
      <c r="T1" s="361"/>
      <c r="U1" s="361"/>
      <c r="V1" s="362"/>
      <c r="W1" s="198"/>
      <c r="X1" s="360" t="s">
        <v>140</v>
      </c>
      <c r="Y1" s="361"/>
      <c r="Z1" s="361"/>
      <c r="AA1" s="361"/>
      <c r="AB1" s="362"/>
    </row>
    <row r="2" spans="1:29" ht="17.25" customHeight="1" thickBot="1" x14ac:dyDescent="0.25">
      <c r="A2" s="370"/>
      <c r="B2" s="371"/>
      <c r="C2" s="371"/>
      <c r="D2" s="371"/>
      <c r="F2" s="338" t="s">
        <v>36</v>
      </c>
      <c r="G2" s="339"/>
      <c r="H2" s="363" t="s">
        <v>37</v>
      </c>
      <c r="I2" s="364"/>
      <c r="J2" s="365"/>
      <c r="L2" s="338" t="s">
        <v>36</v>
      </c>
      <c r="M2" s="339"/>
      <c r="N2" s="363" t="s">
        <v>37</v>
      </c>
      <c r="O2" s="364"/>
      <c r="P2" s="365"/>
      <c r="R2" s="338" t="s">
        <v>36</v>
      </c>
      <c r="S2" s="339"/>
      <c r="T2" s="363" t="s">
        <v>37</v>
      </c>
      <c r="U2" s="364"/>
      <c r="V2" s="365"/>
      <c r="W2" s="226"/>
      <c r="X2" s="338" t="s">
        <v>36</v>
      </c>
      <c r="Y2" s="339"/>
      <c r="Z2" s="363" t="s">
        <v>37</v>
      </c>
      <c r="AA2" s="364"/>
      <c r="AB2" s="365"/>
    </row>
    <row r="3" spans="1:29" ht="16" customHeight="1" x14ac:dyDescent="0.2">
      <c r="A3" s="370"/>
      <c r="B3" s="371"/>
      <c r="C3" s="371"/>
      <c r="D3" s="371"/>
      <c r="F3" s="366" t="s">
        <v>38</v>
      </c>
      <c r="G3" s="367"/>
      <c r="H3" s="348">
        <v>1000</v>
      </c>
      <c r="I3" s="349"/>
      <c r="J3" s="350"/>
      <c r="L3" s="366" t="s">
        <v>38</v>
      </c>
      <c r="M3" s="367"/>
      <c r="N3" s="348">
        <v>776</v>
      </c>
      <c r="O3" s="349"/>
      <c r="P3" s="350"/>
      <c r="R3" s="366" t="s">
        <v>38</v>
      </c>
      <c r="S3" s="367"/>
      <c r="T3" s="348">
        <v>575</v>
      </c>
      <c r="U3" s="349"/>
      <c r="V3" s="350"/>
      <c r="W3" s="227"/>
      <c r="X3" s="366" t="s">
        <v>38</v>
      </c>
      <c r="Y3" s="367"/>
      <c r="Z3" s="348">
        <v>0</v>
      </c>
      <c r="AA3" s="349"/>
      <c r="AB3" s="350"/>
    </row>
    <row r="4" spans="1:29" ht="16" customHeight="1" x14ac:dyDescent="0.2">
      <c r="A4" s="19"/>
      <c r="B4" s="20"/>
      <c r="C4" s="20"/>
      <c r="D4" s="21"/>
      <c r="F4" s="368" t="s">
        <v>39</v>
      </c>
      <c r="G4" s="369"/>
      <c r="H4" s="348">
        <v>967.5</v>
      </c>
      <c r="I4" s="349"/>
      <c r="J4" s="350"/>
      <c r="L4" s="368" t="s">
        <v>39</v>
      </c>
      <c r="M4" s="369"/>
      <c r="N4" s="348">
        <v>726</v>
      </c>
      <c r="O4" s="349"/>
      <c r="P4" s="350"/>
      <c r="R4" s="368" t="s">
        <v>39</v>
      </c>
      <c r="S4" s="369"/>
      <c r="T4" s="348">
        <v>538</v>
      </c>
      <c r="U4" s="349"/>
      <c r="V4" s="350"/>
      <c r="W4" s="227"/>
      <c r="X4" s="368" t="s">
        <v>39</v>
      </c>
      <c r="Y4" s="369"/>
      <c r="Z4" s="348">
        <v>0</v>
      </c>
      <c r="AA4" s="349"/>
      <c r="AB4" s="350"/>
    </row>
    <row r="5" spans="1:29" ht="16" customHeight="1" x14ac:dyDescent="0.2">
      <c r="A5" s="184"/>
      <c r="B5" s="185"/>
      <c r="C5" s="185"/>
      <c r="D5" s="186"/>
      <c r="F5" s="355" t="s">
        <v>28</v>
      </c>
      <c r="G5" s="356"/>
      <c r="H5" s="357">
        <v>900</v>
      </c>
      <c r="I5" s="358"/>
      <c r="J5" s="359"/>
      <c r="L5" s="355" t="s">
        <v>28</v>
      </c>
      <c r="M5" s="356"/>
      <c r="N5" s="357">
        <v>675</v>
      </c>
      <c r="O5" s="358"/>
      <c r="P5" s="359"/>
      <c r="R5" s="355" t="s">
        <v>28</v>
      </c>
      <c r="S5" s="356"/>
      <c r="T5" s="357">
        <v>500</v>
      </c>
      <c r="U5" s="358"/>
      <c r="V5" s="359"/>
      <c r="W5" s="228"/>
      <c r="X5" s="355" t="s">
        <v>28</v>
      </c>
      <c r="Y5" s="356"/>
      <c r="Z5" s="357">
        <v>300</v>
      </c>
      <c r="AA5" s="358"/>
      <c r="AB5" s="359"/>
    </row>
    <row r="6" spans="1:29" ht="16" customHeight="1" x14ac:dyDescent="0.2">
      <c r="A6" s="340" t="s">
        <v>61</v>
      </c>
      <c r="B6" s="341"/>
      <c r="C6" s="341"/>
      <c r="D6" s="342"/>
      <c r="F6" s="353">
        <v>-7.5</v>
      </c>
      <c r="G6" s="354"/>
      <c r="H6" s="348">
        <v>832.5</v>
      </c>
      <c r="I6" s="349"/>
      <c r="J6" s="350"/>
      <c r="L6" s="353">
        <v>-7.5</v>
      </c>
      <c r="M6" s="354"/>
      <c r="N6" s="348">
        <v>624</v>
      </c>
      <c r="O6" s="349"/>
      <c r="P6" s="350"/>
      <c r="R6" s="353">
        <v>-7.5</v>
      </c>
      <c r="S6" s="354"/>
      <c r="T6" s="348">
        <v>463</v>
      </c>
      <c r="U6" s="349"/>
      <c r="V6" s="350"/>
      <c r="W6" s="227"/>
      <c r="X6" s="353">
        <v>-7.5</v>
      </c>
      <c r="Y6" s="354"/>
      <c r="Z6" s="348">
        <v>0</v>
      </c>
      <c r="AA6" s="349"/>
      <c r="AB6" s="350"/>
    </row>
    <row r="7" spans="1:29" ht="17.25" customHeight="1" thickBot="1" x14ac:dyDescent="0.25">
      <c r="A7" s="340"/>
      <c r="B7" s="341"/>
      <c r="C7" s="341"/>
      <c r="D7" s="342"/>
      <c r="F7" s="346">
        <v>-15</v>
      </c>
      <c r="G7" s="347"/>
      <c r="H7" s="348">
        <v>765</v>
      </c>
      <c r="I7" s="349"/>
      <c r="J7" s="350"/>
      <c r="L7" s="346">
        <v>-15</v>
      </c>
      <c r="M7" s="347"/>
      <c r="N7" s="348">
        <v>574</v>
      </c>
      <c r="O7" s="349"/>
      <c r="P7" s="350"/>
      <c r="R7" s="346">
        <v>-15</v>
      </c>
      <c r="S7" s="347"/>
      <c r="T7" s="348">
        <v>425</v>
      </c>
      <c r="U7" s="349"/>
      <c r="V7" s="350"/>
      <c r="W7" s="227"/>
      <c r="X7" s="346">
        <v>-15</v>
      </c>
      <c r="Y7" s="347"/>
      <c r="Z7" s="348">
        <v>0</v>
      </c>
      <c r="AA7" s="349"/>
      <c r="AB7" s="350"/>
    </row>
    <row r="8" spans="1:29" ht="17.25" customHeight="1" thickBot="1" x14ac:dyDescent="0.25">
      <c r="A8" s="19"/>
      <c r="B8" s="20"/>
      <c r="C8" s="20"/>
      <c r="D8" s="21"/>
      <c r="F8" s="351" t="s">
        <v>40</v>
      </c>
      <c r="G8" s="352"/>
      <c r="H8" s="343">
        <v>0.01</v>
      </c>
      <c r="I8" s="344"/>
      <c r="J8" s="345"/>
      <c r="K8" s="69"/>
      <c r="L8" s="351" t="s">
        <v>40</v>
      </c>
      <c r="M8" s="352"/>
      <c r="N8" s="343">
        <v>1.4999999999999999E-2</v>
      </c>
      <c r="O8" s="344"/>
      <c r="P8" s="345"/>
      <c r="Q8" s="69"/>
      <c r="R8" s="351" t="s">
        <v>40</v>
      </c>
      <c r="S8" s="352"/>
      <c r="T8" s="343">
        <v>2.5000000000000001E-2</v>
      </c>
      <c r="U8" s="344"/>
      <c r="V8" s="345"/>
      <c r="W8" s="229"/>
      <c r="X8" s="351" t="s">
        <v>40</v>
      </c>
      <c r="Y8" s="352"/>
      <c r="Z8" s="343">
        <v>2.5000000000000001E-2</v>
      </c>
      <c r="AA8" s="344"/>
      <c r="AB8" s="345"/>
    </row>
    <row r="9" spans="1:29" ht="17.25" customHeight="1" thickBot="1" x14ac:dyDescent="0.25">
      <c r="A9" s="22"/>
      <c r="B9" s="23"/>
      <c r="C9" s="23"/>
      <c r="D9" s="24"/>
      <c r="F9" s="25" t="s">
        <v>38</v>
      </c>
      <c r="G9" s="26" t="s">
        <v>39</v>
      </c>
      <c r="H9" s="27" t="s">
        <v>28</v>
      </c>
      <c r="I9" s="28" t="s">
        <v>41</v>
      </c>
      <c r="J9" s="29" t="s">
        <v>42</v>
      </c>
      <c r="L9" s="25" t="s">
        <v>38</v>
      </c>
      <c r="M9" s="26" t="s">
        <v>39</v>
      </c>
      <c r="N9" s="27" t="s">
        <v>28</v>
      </c>
      <c r="O9" s="28" t="s">
        <v>41</v>
      </c>
      <c r="P9" s="29" t="s">
        <v>42</v>
      </c>
      <c r="R9" s="25" t="s">
        <v>38</v>
      </c>
      <c r="S9" s="26" t="s">
        <v>39</v>
      </c>
      <c r="T9" s="27" t="s">
        <v>28</v>
      </c>
      <c r="U9" s="28" t="s">
        <v>41</v>
      </c>
      <c r="V9" s="29" t="s">
        <v>42</v>
      </c>
      <c r="W9" s="230"/>
      <c r="X9" s="25" t="s">
        <v>38</v>
      </c>
      <c r="Y9" s="26" t="s">
        <v>39</v>
      </c>
      <c r="Z9" s="27" t="s">
        <v>28</v>
      </c>
      <c r="AA9" s="28" t="s">
        <v>41</v>
      </c>
      <c r="AB9" s="232" t="s">
        <v>42</v>
      </c>
    </row>
    <row r="10" spans="1:29" ht="17" thickBot="1" x14ac:dyDescent="0.25">
      <c r="A10" s="30" t="s">
        <v>43</v>
      </c>
      <c r="B10" s="31" t="s">
        <v>44</v>
      </c>
      <c r="C10" s="32" t="s">
        <v>45</v>
      </c>
      <c r="D10" s="33" t="s">
        <v>46</v>
      </c>
      <c r="E10" s="34"/>
      <c r="F10" s="35" t="s">
        <v>47</v>
      </c>
      <c r="G10" s="32" t="s">
        <v>47</v>
      </c>
      <c r="H10" s="36" t="s">
        <v>47</v>
      </c>
      <c r="I10" s="37" t="s">
        <v>47</v>
      </c>
      <c r="J10" s="35" t="s">
        <v>47</v>
      </c>
      <c r="L10" s="35" t="s">
        <v>47</v>
      </c>
      <c r="M10" s="32" t="s">
        <v>47</v>
      </c>
      <c r="N10" s="36" t="s">
        <v>47</v>
      </c>
      <c r="O10" s="37" t="s">
        <v>47</v>
      </c>
      <c r="P10" s="35" t="s">
        <v>47</v>
      </c>
      <c r="R10" s="35" t="s">
        <v>47</v>
      </c>
      <c r="S10" s="32" t="s">
        <v>47</v>
      </c>
      <c r="T10" s="36" t="s">
        <v>47</v>
      </c>
      <c r="U10" s="37" t="s">
        <v>47</v>
      </c>
      <c r="V10" s="35" t="s">
        <v>47</v>
      </c>
      <c r="W10" s="231"/>
      <c r="X10" s="35" t="s">
        <v>47</v>
      </c>
      <c r="Y10" s="32" t="s">
        <v>47</v>
      </c>
      <c r="Z10" s="64" t="s">
        <v>47</v>
      </c>
      <c r="AA10" s="37" t="s">
        <v>47</v>
      </c>
      <c r="AB10" s="35" t="s">
        <v>47</v>
      </c>
      <c r="AC10" s="35" t="s">
        <v>46</v>
      </c>
    </row>
    <row r="11" spans="1:29" x14ac:dyDescent="0.2">
      <c r="A11" s="38">
        <v>1</v>
      </c>
      <c r="B11" s="39">
        <v>28</v>
      </c>
      <c r="C11" s="40" t="s">
        <v>48</v>
      </c>
      <c r="D11" s="31">
        <v>1</v>
      </c>
      <c r="E11" s="41"/>
      <c r="F11" s="42">
        <f>$H$3*(1-$H$8)^($D11-1)</f>
        <v>1000</v>
      </c>
      <c r="G11" s="42">
        <f>$H$4*(1-$H$8)^($D11-1)</f>
        <v>967.5</v>
      </c>
      <c r="H11" s="42">
        <f>$H$5*(1-$H$8)^($D11-1)</f>
        <v>900</v>
      </c>
      <c r="I11" s="42">
        <f>$H$6*(1-$H$8)^($D11-1)</f>
        <v>832.5</v>
      </c>
      <c r="J11" s="42">
        <f>$H$7*(1-$H$8)^($D11-1)</f>
        <v>765</v>
      </c>
      <c r="K11" s="43"/>
      <c r="L11" s="42">
        <f>$N$3*(1-$N$8)^($D11-1)</f>
        <v>776</v>
      </c>
      <c r="M11" s="42">
        <f>$N$4*(1-$N$8)^($D11-1)</f>
        <v>726</v>
      </c>
      <c r="N11" s="42">
        <f>$N$5*(1-$N$8)^($D11-1)</f>
        <v>675</v>
      </c>
      <c r="O11" s="42">
        <f>$N$6*(1-$N$8)^($D11-1)</f>
        <v>624</v>
      </c>
      <c r="P11" s="42">
        <f>$N$7*(1-$N$8)^($D11-1)</f>
        <v>574</v>
      </c>
      <c r="Q11" s="43"/>
      <c r="R11" s="42">
        <f>$T$3*(1-$T$8)^($D11-1)</f>
        <v>575</v>
      </c>
      <c r="S11" s="42">
        <f>$T$4*(1-$T$8)^($D11-1)</f>
        <v>538</v>
      </c>
      <c r="T11" s="42">
        <f>$T$5*(1-$T$8)^($D11-1)</f>
        <v>500</v>
      </c>
      <c r="U11" s="42">
        <f>$T$6*(1-$T$8)^($D11-1)</f>
        <v>463</v>
      </c>
      <c r="V11" s="42">
        <f>$T$7*(1-$T$8)^($D11-1)</f>
        <v>425</v>
      </c>
      <c r="W11" s="43"/>
      <c r="X11" s="42"/>
      <c r="Y11" s="42"/>
      <c r="Z11" s="49">
        <f>$Z$5*(1-$Z$8)^($D11-1)</f>
        <v>300</v>
      </c>
      <c r="AA11" s="42"/>
      <c r="AB11" s="42"/>
      <c r="AC11" s="10">
        <v>1</v>
      </c>
    </row>
    <row r="12" spans="1:29" x14ac:dyDescent="0.2">
      <c r="A12" s="44">
        <v>2</v>
      </c>
      <c r="B12" s="45">
        <v>29</v>
      </c>
      <c r="C12" s="46" t="s">
        <v>49</v>
      </c>
      <c r="D12" s="47">
        <v>2</v>
      </c>
      <c r="E12" s="48"/>
      <c r="F12" s="49">
        <f t="shared" ref="F12:F75" si="0">$H$3*(1-$H$8)^($D12-1)</f>
        <v>990</v>
      </c>
      <c r="G12" s="49">
        <f t="shared" ref="G12:G75" si="1">$H$4*(1-$H$8)^($D12-1)</f>
        <v>957.82500000000005</v>
      </c>
      <c r="H12" s="49">
        <f t="shared" ref="H12:H75" si="2">$H$5*(1-$H$8)^($D12-1)</f>
        <v>891</v>
      </c>
      <c r="I12" s="49">
        <f t="shared" ref="I12:I75" si="3">$H$6*(1-$H$8)^($D12-1)</f>
        <v>824.17499999999995</v>
      </c>
      <c r="J12" s="49">
        <f t="shared" ref="J12:J75" si="4">$H$7*(1-$H$8)^($D12-1)</f>
        <v>757.35</v>
      </c>
      <c r="K12" s="50"/>
      <c r="L12" s="49">
        <f t="shared" ref="L12:L75" si="5">$N$3*(1-$N$8)^($D12-1)</f>
        <v>764.36</v>
      </c>
      <c r="M12" s="49">
        <f t="shared" ref="M12:M75" si="6">$N$4*(1-$N$8)^($D12-1)</f>
        <v>715.11</v>
      </c>
      <c r="N12" s="49">
        <f t="shared" ref="N12:N75" si="7">$N$5*(1-$N$8)^($D12-1)</f>
        <v>664.875</v>
      </c>
      <c r="O12" s="49">
        <f t="shared" ref="O12:O75" si="8">$N$6*(1-$N$8)^($D12-1)</f>
        <v>614.64</v>
      </c>
      <c r="P12" s="49">
        <f t="shared" ref="P12:P75" si="9">$N$7*(1-$N$8)^($D12-1)</f>
        <v>565.39</v>
      </c>
      <c r="Q12" s="50"/>
      <c r="R12" s="49">
        <f t="shared" ref="R12:R75" si="10">$T$3*(1-$T$8)^($D12-1)</f>
        <v>560.625</v>
      </c>
      <c r="S12" s="49">
        <f t="shared" ref="S12:S75" si="11">$T$4*(1-$T$8)^($D12-1)</f>
        <v>524.54999999999995</v>
      </c>
      <c r="T12" s="49">
        <f t="shared" ref="T12:T75" si="12">$T$5*(1-$T$8)^($D12-1)</f>
        <v>487.5</v>
      </c>
      <c r="U12" s="49">
        <f t="shared" ref="U12:U75" si="13">$T$6*(1-$T$8)^($D12-1)</f>
        <v>451.42500000000001</v>
      </c>
      <c r="V12" s="49">
        <f t="shared" ref="V12:V75" si="14">$T$7*(1-$T$8)^($D12-1)</f>
        <v>414.375</v>
      </c>
      <c r="W12" s="50"/>
      <c r="X12" s="49"/>
      <c r="Y12" s="49"/>
      <c r="Z12" s="49">
        <f t="shared" ref="Z12:Z75" si="15">$Z$5*(1-$Z$8)^($D12-1)</f>
        <v>292.5</v>
      </c>
      <c r="AA12" s="49"/>
      <c r="AB12" s="49"/>
      <c r="AC12" s="11">
        <v>2</v>
      </c>
    </row>
    <row r="13" spans="1:29" x14ac:dyDescent="0.2">
      <c r="A13" s="44">
        <v>3</v>
      </c>
      <c r="B13" s="45">
        <v>188</v>
      </c>
      <c r="C13" s="46" t="s">
        <v>50</v>
      </c>
      <c r="D13" s="47">
        <v>3</v>
      </c>
      <c r="E13" s="48"/>
      <c r="F13" s="49">
        <f t="shared" si="0"/>
        <v>980.1</v>
      </c>
      <c r="G13" s="49">
        <f t="shared" si="1"/>
        <v>948.24675000000002</v>
      </c>
      <c r="H13" s="49">
        <f t="shared" si="2"/>
        <v>882.08999999999992</v>
      </c>
      <c r="I13" s="49">
        <f t="shared" si="3"/>
        <v>815.93324999999993</v>
      </c>
      <c r="J13" s="49">
        <f t="shared" si="4"/>
        <v>749.77649999999994</v>
      </c>
      <c r="K13" s="50"/>
      <c r="L13" s="49">
        <f t="shared" si="5"/>
        <v>752.89459999999997</v>
      </c>
      <c r="M13" s="49">
        <f t="shared" si="6"/>
        <v>704.38334999999995</v>
      </c>
      <c r="N13" s="49">
        <f t="shared" si="7"/>
        <v>654.90187500000002</v>
      </c>
      <c r="O13" s="49">
        <f t="shared" si="8"/>
        <v>605.42039999999997</v>
      </c>
      <c r="P13" s="49">
        <f t="shared" si="9"/>
        <v>556.90914999999995</v>
      </c>
      <c r="Q13" s="50"/>
      <c r="R13" s="49">
        <f t="shared" si="10"/>
        <v>546.609375</v>
      </c>
      <c r="S13" s="49">
        <f t="shared" si="11"/>
        <v>511.43624999999997</v>
      </c>
      <c r="T13" s="49">
        <f t="shared" si="12"/>
        <v>475.31249999999994</v>
      </c>
      <c r="U13" s="49">
        <f t="shared" si="13"/>
        <v>440.13937499999997</v>
      </c>
      <c r="V13" s="49">
        <f t="shared" si="14"/>
        <v>404.015625</v>
      </c>
      <c r="W13" s="50"/>
      <c r="X13" s="49"/>
      <c r="Y13" s="49"/>
      <c r="Z13" s="49">
        <f t="shared" si="15"/>
        <v>285.1875</v>
      </c>
      <c r="AA13" s="49"/>
      <c r="AB13" s="49"/>
      <c r="AC13" s="11">
        <v>3</v>
      </c>
    </row>
    <row r="14" spans="1:29" x14ac:dyDescent="0.2">
      <c r="A14" s="44">
        <v>4</v>
      </c>
      <c r="B14" s="45">
        <v>77</v>
      </c>
      <c r="C14" s="46" t="s">
        <v>51</v>
      </c>
      <c r="D14" s="47">
        <v>4</v>
      </c>
      <c r="E14" s="48"/>
      <c r="F14" s="49">
        <f t="shared" si="0"/>
        <v>970.29899999999986</v>
      </c>
      <c r="G14" s="49">
        <f t="shared" si="1"/>
        <v>938.76428249999992</v>
      </c>
      <c r="H14" s="49">
        <f t="shared" si="2"/>
        <v>873.26909999999987</v>
      </c>
      <c r="I14" s="49">
        <f t="shared" si="3"/>
        <v>807.77391749999992</v>
      </c>
      <c r="J14" s="49">
        <f t="shared" si="4"/>
        <v>742.27873499999998</v>
      </c>
      <c r="K14" s="50"/>
      <c r="L14" s="49">
        <f t="shared" si="5"/>
        <v>741.601181</v>
      </c>
      <c r="M14" s="49">
        <f t="shared" si="6"/>
        <v>693.81759975</v>
      </c>
      <c r="N14" s="49">
        <f t="shared" si="7"/>
        <v>645.07834687499997</v>
      </c>
      <c r="O14" s="49">
        <f t="shared" si="8"/>
        <v>596.33909400000005</v>
      </c>
      <c r="P14" s="49">
        <f t="shared" si="9"/>
        <v>548.55551275000005</v>
      </c>
      <c r="Q14" s="50"/>
      <c r="R14" s="49">
        <f t="shared" si="10"/>
        <v>532.94414062499993</v>
      </c>
      <c r="S14" s="49">
        <f t="shared" si="11"/>
        <v>498.65034374999999</v>
      </c>
      <c r="T14" s="49">
        <f t="shared" si="12"/>
        <v>463.42968749999994</v>
      </c>
      <c r="U14" s="49">
        <f t="shared" si="13"/>
        <v>429.13589062499994</v>
      </c>
      <c r="V14" s="49">
        <f t="shared" si="14"/>
        <v>393.91523437499995</v>
      </c>
      <c r="W14" s="50"/>
      <c r="X14" s="49"/>
      <c r="Y14" s="49"/>
      <c r="Z14" s="49">
        <f t="shared" si="15"/>
        <v>278.05781249999995</v>
      </c>
      <c r="AA14" s="49"/>
      <c r="AB14" s="49"/>
      <c r="AC14" s="11">
        <v>4</v>
      </c>
    </row>
    <row r="15" spans="1:29" x14ac:dyDescent="0.2">
      <c r="A15" s="44">
        <v>5</v>
      </c>
      <c r="B15" s="45">
        <v>80</v>
      </c>
      <c r="C15" s="46" t="s">
        <v>52</v>
      </c>
      <c r="D15" s="47">
        <v>5</v>
      </c>
      <c r="E15" s="48"/>
      <c r="F15" s="49">
        <f t="shared" si="0"/>
        <v>960.59600999999998</v>
      </c>
      <c r="G15" s="49">
        <f t="shared" si="1"/>
        <v>929.37663967499998</v>
      </c>
      <c r="H15" s="49">
        <f t="shared" si="2"/>
        <v>864.53640899999994</v>
      </c>
      <c r="I15" s="49">
        <f t="shared" si="3"/>
        <v>799.69617832500001</v>
      </c>
      <c r="J15" s="49">
        <f t="shared" si="4"/>
        <v>734.85594764999996</v>
      </c>
      <c r="K15" s="50"/>
      <c r="L15" s="49">
        <f t="shared" si="5"/>
        <v>730.47716328499996</v>
      </c>
      <c r="M15" s="49">
        <f t="shared" si="6"/>
        <v>683.41033575375002</v>
      </c>
      <c r="N15" s="49">
        <f t="shared" si="7"/>
        <v>635.40217167187495</v>
      </c>
      <c r="O15" s="49">
        <f t="shared" si="8"/>
        <v>587.39400759</v>
      </c>
      <c r="P15" s="49">
        <f t="shared" si="9"/>
        <v>540.32718005874995</v>
      </c>
      <c r="Q15" s="50"/>
      <c r="R15" s="49">
        <f t="shared" si="10"/>
        <v>519.62053710937494</v>
      </c>
      <c r="S15" s="49">
        <f t="shared" si="11"/>
        <v>486.18408515624992</v>
      </c>
      <c r="T15" s="49">
        <f t="shared" si="12"/>
        <v>451.84394531249995</v>
      </c>
      <c r="U15" s="49">
        <f t="shared" si="13"/>
        <v>418.40749335937494</v>
      </c>
      <c r="V15" s="49">
        <f t="shared" si="14"/>
        <v>384.06735351562497</v>
      </c>
      <c r="W15" s="50"/>
      <c r="X15" s="49"/>
      <c r="Y15" s="49"/>
      <c r="Z15" s="49">
        <f t="shared" si="15"/>
        <v>271.10636718749998</v>
      </c>
      <c r="AA15" s="49"/>
      <c r="AB15" s="49"/>
      <c r="AC15" s="11">
        <v>5</v>
      </c>
    </row>
    <row r="16" spans="1:29" x14ac:dyDescent="0.2">
      <c r="A16" s="44">
        <v>6</v>
      </c>
      <c r="B16" s="45">
        <v>115</v>
      </c>
      <c r="C16" s="46" t="s">
        <v>53</v>
      </c>
      <c r="D16" s="47">
        <v>6</v>
      </c>
      <c r="E16" s="48"/>
      <c r="F16" s="49">
        <f t="shared" si="0"/>
        <v>950.99004989999992</v>
      </c>
      <c r="G16" s="49">
        <f t="shared" si="1"/>
        <v>920.08287327824996</v>
      </c>
      <c r="H16" s="49">
        <f t="shared" si="2"/>
        <v>855.89104490999989</v>
      </c>
      <c r="I16" s="49">
        <f t="shared" si="3"/>
        <v>791.69921654174993</v>
      </c>
      <c r="J16" s="49">
        <f t="shared" si="4"/>
        <v>727.50738817349998</v>
      </c>
      <c r="K16" s="50"/>
      <c r="L16" s="49">
        <f t="shared" si="5"/>
        <v>719.52000583572499</v>
      </c>
      <c r="M16" s="49">
        <f t="shared" si="6"/>
        <v>673.15918071744375</v>
      </c>
      <c r="N16" s="49">
        <f t="shared" si="7"/>
        <v>625.87113909679692</v>
      </c>
      <c r="O16" s="49">
        <f t="shared" si="8"/>
        <v>578.58309747614999</v>
      </c>
      <c r="P16" s="49">
        <f t="shared" si="9"/>
        <v>532.22227235786875</v>
      </c>
      <c r="Q16" s="50"/>
      <c r="R16" s="49">
        <f t="shared" si="10"/>
        <v>506.63002368164058</v>
      </c>
      <c r="S16" s="49">
        <f t="shared" si="11"/>
        <v>474.0294830273437</v>
      </c>
      <c r="T16" s="49">
        <f t="shared" si="12"/>
        <v>440.54784667968744</v>
      </c>
      <c r="U16" s="49">
        <f t="shared" si="13"/>
        <v>407.94730602539056</v>
      </c>
      <c r="V16" s="49">
        <f t="shared" si="14"/>
        <v>374.4656696777343</v>
      </c>
      <c r="W16" s="50"/>
      <c r="X16" s="49"/>
      <c r="Y16" s="49"/>
      <c r="Z16" s="49">
        <f t="shared" si="15"/>
        <v>264.32870800781245</v>
      </c>
      <c r="AA16" s="49"/>
      <c r="AB16" s="49"/>
      <c r="AC16" s="11">
        <v>6</v>
      </c>
    </row>
    <row r="17" spans="1:29" x14ac:dyDescent="0.2">
      <c r="A17" s="44">
        <v>7</v>
      </c>
      <c r="B17" s="45">
        <v>94</v>
      </c>
      <c r="C17" s="46" t="s">
        <v>54</v>
      </c>
      <c r="D17" s="47">
        <v>7</v>
      </c>
      <c r="E17" s="48"/>
      <c r="F17" s="49">
        <f t="shared" si="0"/>
        <v>941.48014940099984</v>
      </c>
      <c r="G17" s="49">
        <f t="shared" si="1"/>
        <v>910.88204454546735</v>
      </c>
      <c r="H17" s="49">
        <f t="shared" si="2"/>
        <v>847.33213446089985</v>
      </c>
      <c r="I17" s="49">
        <f t="shared" si="3"/>
        <v>783.78222437633235</v>
      </c>
      <c r="J17" s="49">
        <f t="shared" si="4"/>
        <v>720.23231429176496</v>
      </c>
      <c r="K17" s="50"/>
      <c r="L17" s="49">
        <f t="shared" si="5"/>
        <v>708.72720574818914</v>
      </c>
      <c r="M17" s="49">
        <f t="shared" si="6"/>
        <v>663.06179300668214</v>
      </c>
      <c r="N17" s="49">
        <f t="shared" si="7"/>
        <v>616.48307201034493</v>
      </c>
      <c r="O17" s="49">
        <f t="shared" si="8"/>
        <v>569.90435101400783</v>
      </c>
      <c r="P17" s="49">
        <f t="shared" si="9"/>
        <v>524.23893827250072</v>
      </c>
      <c r="Q17" s="50"/>
      <c r="R17" s="49">
        <f t="shared" si="10"/>
        <v>493.96427308959949</v>
      </c>
      <c r="S17" s="49">
        <f t="shared" si="11"/>
        <v>462.17874595166006</v>
      </c>
      <c r="T17" s="49">
        <f t="shared" si="12"/>
        <v>429.53415051269525</v>
      </c>
      <c r="U17" s="49">
        <f t="shared" si="13"/>
        <v>397.74862337475577</v>
      </c>
      <c r="V17" s="49">
        <f t="shared" si="14"/>
        <v>365.10402793579095</v>
      </c>
      <c r="W17" s="50"/>
      <c r="X17" s="49"/>
      <c r="Y17" s="49"/>
      <c r="Z17" s="49">
        <f t="shared" si="15"/>
        <v>257.72049030761713</v>
      </c>
      <c r="AA17" s="49"/>
      <c r="AB17" s="49"/>
      <c r="AC17" s="11">
        <v>7</v>
      </c>
    </row>
    <row r="18" spans="1:29" x14ac:dyDescent="0.2">
      <c r="A18" s="44">
        <v>8</v>
      </c>
      <c r="B18" s="45">
        <v>88</v>
      </c>
      <c r="C18" s="46" t="s">
        <v>55</v>
      </c>
      <c r="D18" s="47">
        <v>8</v>
      </c>
      <c r="E18" s="48"/>
      <c r="F18" s="49">
        <f t="shared" si="0"/>
        <v>932.06534790698993</v>
      </c>
      <c r="G18" s="49">
        <f t="shared" si="1"/>
        <v>901.77322410001273</v>
      </c>
      <c r="H18" s="49">
        <f t="shared" si="2"/>
        <v>838.85881311629089</v>
      </c>
      <c r="I18" s="49">
        <f t="shared" si="3"/>
        <v>775.94440213256905</v>
      </c>
      <c r="J18" s="49">
        <f t="shared" si="4"/>
        <v>713.02999114884733</v>
      </c>
      <c r="K18" s="50"/>
      <c r="L18" s="49">
        <f t="shared" si="5"/>
        <v>698.09629766196633</v>
      </c>
      <c r="M18" s="49">
        <f t="shared" si="6"/>
        <v>653.11586611158191</v>
      </c>
      <c r="N18" s="49">
        <f t="shared" si="7"/>
        <v>607.23582593018978</v>
      </c>
      <c r="O18" s="49">
        <f t="shared" si="8"/>
        <v>561.35578574879764</v>
      </c>
      <c r="P18" s="49">
        <f t="shared" si="9"/>
        <v>516.37535419841322</v>
      </c>
      <c r="Q18" s="50"/>
      <c r="R18" s="49">
        <f t="shared" si="10"/>
        <v>481.61516626235948</v>
      </c>
      <c r="S18" s="49">
        <f t="shared" si="11"/>
        <v>450.62427730286856</v>
      </c>
      <c r="T18" s="49">
        <f t="shared" si="12"/>
        <v>418.79579674987781</v>
      </c>
      <c r="U18" s="49">
        <f t="shared" si="13"/>
        <v>387.80490779038689</v>
      </c>
      <c r="V18" s="49">
        <f t="shared" si="14"/>
        <v>355.97642723739614</v>
      </c>
      <c r="W18" s="50"/>
      <c r="X18" s="49"/>
      <c r="Y18" s="49"/>
      <c r="Z18" s="49">
        <f t="shared" si="15"/>
        <v>251.27747804992669</v>
      </c>
      <c r="AA18" s="49"/>
      <c r="AB18" s="49"/>
      <c r="AC18" s="11">
        <v>8</v>
      </c>
    </row>
    <row r="19" spans="1:29" x14ac:dyDescent="0.2">
      <c r="A19" s="44">
        <v>9</v>
      </c>
      <c r="B19" s="45">
        <v>96</v>
      </c>
      <c r="C19" s="46" t="s">
        <v>56</v>
      </c>
      <c r="D19" s="47">
        <v>9</v>
      </c>
      <c r="E19" s="48"/>
      <c r="F19" s="49">
        <f t="shared" si="0"/>
        <v>922.74469442791997</v>
      </c>
      <c r="G19" s="49">
        <f t="shared" si="1"/>
        <v>892.75549185901252</v>
      </c>
      <c r="H19" s="49">
        <f t="shared" si="2"/>
        <v>830.47022498512797</v>
      </c>
      <c r="I19" s="49">
        <f t="shared" si="3"/>
        <v>768.18495811124342</v>
      </c>
      <c r="J19" s="49">
        <f t="shared" si="4"/>
        <v>705.89969123735875</v>
      </c>
      <c r="K19" s="50"/>
      <c r="L19" s="49">
        <f t="shared" si="5"/>
        <v>687.62485319703683</v>
      </c>
      <c r="M19" s="49">
        <f t="shared" si="6"/>
        <v>643.3191281199081</v>
      </c>
      <c r="N19" s="49">
        <f t="shared" si="7"/>
        <v>598.12728854123691</v>
      </c>
      <c r="O19" s="49">
        <f t="shared" si="8"/>
        <v>552.93544896256572</v>
      </c>
      <c r="P19" s="49">
        <f t="shared" si="9"/>
        <v>508.62972388543704</v>
      </c>
      <c r="Q19" s="50"/>
      <c r="R19" s="49">
        <f t="shared" si="10"/>
        <v>469.57478710580051</v>
      </c>
      <c r="S19" s="49">
        <f t="shared" si="11"/>
        <v>439.35867037029681</v>
      </c>
      <c r="T19" s="49">
        <f t="shared" si="12"/>
        <v>408.32590183113086</v>
      </c>
      <c r="U19" s="49">
        <f t="shared" si="13"/>
        <v>378.10978509562722</v>
      </c>
      <c r="V19" s="49">
        <f t="shared" si="14"/>
        <v>347.07701655646127</v>
      </c>
      <c r="W19" s="50"/>
      <c r="X19" s="49"/>
      <c r="Y19" s="49"/>
      <c r="Z19" s="49">
        <f t="shared" si="15"/>
        <v>244.99554109867853</v>
      </c>
      <c r="AA19" s="49"/>
      <c r="AB19" s="49"/>
      <c r="AC19" s="11">
        <v>9</v>
      </c>
    </row>
    <row r="20" spans="1:29" x14ac:dyDescent="0.2">
      <c r="A20" s="44">
        <v>10</v>
      </c>
      <c r="B20" s="45">
        <v>175</v>
      </c>
      <c r="C20" s="46" t="s">
        <v>57</v>
      </c>
      <c r="D20" s="47">
        <v>10</v>
      </c>
      <c r="E20" s="48"/>
      <c r="F20" s="49">
        <f t="shared" si="0"/>
        <v>913.51724748364074</v>
      </c>
      <c r="G20" s="49">
        <f t="shared" si="1"/>
        <v>883.82793694042243</v>
      </c>
      <c r="H20" s="49">
        <f t="shared" si="2"/>
        <v>822.16552273527668</v>
      </c>
      <c r="I20" s="49">
        <f t="shared" si="3"/>
        <v>760.50310853013093</v>
      </c>
      <c r="J20" s="49">
        <f t="shared" si="4"/>
        <v>698.84069432498518</v>
      </c>
      <c r="K20" s="50"/>
      <c r="L20" s="49">
        <f t="shared" si="5"/>
        <v>677.31048039908126</v>
      </c>
      <c r="M20" s="49">
        <f t="shared" si="6"/>
        <v>633.66934119810946</v>
      </c>
      <c r="N20" s="49">
        <f t="shared" si="7"/>
        <v>589.15537921311829</v>
      </c>
      <c r="O20" s="49">
        <f t="shared" si="8"/>
        <v>544.64141722812712</v>
      </c>
      <c r="P20" s="49">
        <f t="shared" si="9"/>
        <v>501.00027802715545</v>
      </c>
      <c r="Q20" s="50"/>
      <c r="R20" s="49">
        <f t="shared" si="10"/>
        <v>457.83541742815549</v>
      </c>
      <c r="S20" s="49">
        <f t="shared" si="11"/>
        <v>428.37470361103942</v>
      </c>
      <c r="T20" s="49">
        <f t="shared" si="12"/>
        <v>398.11775428535265</v>
      </c>
      <c r="U20" s="49">
        <f t="shared" si="13"/>
        <v>368.65704046823652</v>
      </c>
      <c r="V20" s="49">
        <f t="shared" si="14"/>
        <v>338.40009114254974</v>
      </c>
      <c r="W20" s="50"/>
      <c r="X20" s="49"/>
      <c r="Y20" s="49"/>
      <c r="Z20" s="49">
        <f t="shared" si="15"/>
        <v>238.87065257121156</v>
      </c>
      <c r="AA20" s="49"/>
      <c r="AB20" s="49"/>
      <c r="AC20" s="11">
        <v>10</v>
      </c>
    </row>
    <row r="21" spans="1:29" x14ac:dyDescent="0.2">
      <c r="A21" s="44">
        <v>11</v>
      </c>
      <c r="B21" s="45" t="s">
        <v>58</v>
      </c>
      <c r="C21" s="46" t="s">
        <v>58</v>
      </c>
      <c r="D21" s="47">
        <v>11</v>
      </c>
      <c r="E21" s="48"/>
      <c r="F21" s="49">
        <f t="shared" si="0"/>
        <v>904.38207500880435</v>
      </c>
      <c r="G21" s="49">
        <f t="shared" si="1"/>
        <v>874.98965757101814</v>
      </c>
      <c r="H21" s="49">
        <f t="shared" si="2"/>
        <v>813.94386750792387</v>
      </c>
      <c r="I21" s="49">
        <f t="shared" si="3"/>
        <v>752.8980774448296</v>
      </c>
      <c r="J21" s="49">
        <f t="shared" si="4"/>
        <v>691.85228738173532</v>
      </c>
      <c r="K21" s="50"/>
      <c r="L21" s="49">
        <f t="shared" si="5"/>
        <v>667.15082319309499</v>
      </c>
      <c r="M21" s="49">
        <f t="shared" si="6"/>
        <v>624.16430108013788</v>
      </c>
      <c r="N21" s="49">
        <f t="shared" si="7"/>
        <v>580.31804852492155</v>
      </c>
      <c r="O21" s="49">
        <f t="shared" si="8"/>
        <v>536.47179596970523</v>
      </c>
      <c r="P21" s="49">
        <f t="shared" si="9"/>
        <v>493.48527385674811</v>
      </c>
      <c r="Q21" s="50"/>
      <c r="R21" s="49">
        <f t="shared" si="10"/>
        <v>446.38953199245157</v>
      </c>
      <c r="S21" s="49">
        <f t="shared" si="11"/>
        <v>417.66533602076339</v>
      </c>
      <c r="T21" s="49">
        <f t="shared" si="12"/>
        <v>388.16481042821874</v>
      </c>
      <c r="U21" s="49">
        <f t="shared" si="13"/>
        <v>359.44061445653057</v>
      </c>
      <c r="V21" s="49">
        <f t="shared" si="14"/>
        <v>329.94008886398598</v>
      </c>
      <c r="W21" s="50"/>
      <c r="X21" s="49"/>
      <c r="Y21" s="49"/>
      <c r="Z21" s="49">
        <f t="shared" si="15"/>
        <v>232.89888625693126</v>
      </c>
      <c r="AA21" s="49"/>
      <c r="AB21" s="49"/>
      <c r="AC21" s="11">
        <v>11</v>
      </c>
    </row>
    <row r="22" spans="1:29" x14ac:dyDescent="0.2">
      <c r="A22" s="44">
        <v>12</v>
      </c>
      <c r="B22" s="45" t="s">
        <v>59</v>
      </c>
      <c r="C22" s="46" t="s">
        <v>59</v>
      </c>
      <c r="D22" s="47">
        <v>12</v>
      </c>
      <c r="E22" s="48"/>
      <c r="F22" s="49">
        <f t="shared" si="0"/>
        <v>895.33825425871623</v>
      </c>
      <c r="G22" s="49">
        <f t="shared" si="1"/>
        <v>866.23976099530796</v>
      </c>
      <c r="H22" s="49">
        <f t="shared" si="2"/>
        <v>805.80442883284468</v>
      </c>
      <c r="I22" s="49">
        <f t="shared" si="3"/>
        <v>745.36909667038128</v>
      </c>
      <c r="J22" s="49">
        <f t="shared" si="4"/>
        <v>684.933764507918</v>
      </c>
      <c r="K22" s="50"/>
      <c r="L22" s="49">
        <f t="shared" si="5"/>
        <v>657.14356084519864</v>
      </c>
      <c r="M22" s="49">
        <f t="shared" si="6"/>
        <v>614.80183656393581</v>
      </c>
      <c r="N22" s="49">
        <f t="shared" si="7"/>
        <v>571.61327779704777</v>
      </c>
      <c r="O22" s="49">
        <f t="shared" si="8"/>
        <v>528.42471903015974</v>
      </c>
      <c r="P22" s="49">
        <f t="shared" si="9"/>
        <v>486.08299474889691</v>
      </c>
      <c r="Q22" s="50"/>
      <c r="R22" s="49">
        <f t="shared" si="10"/>
        <v>435.22979369264027</v>
      </c>
      <c r="S22" s="49">
        <f t="shared" si="11"/>
        <v>407.2237026202443</v>
      </c>
      <c r="T22" s="49">
        <f t="shared" si="12"/>
        <v>378.46069016751329</v>
      </c>
      <c r="U22" s="49">
        <f t="shared" si="13"/>
        <v>350.45459909511726</v>
      </c>
      <c r="V22" s="49">
        <f t="shared" si="14"/>
        <v>321.69158664238626</v>
      </c>
      <c r="W22" s="50"/>
      <c r="X22" s="49"/>
      <c r="Y22" s="49"/>
      <c r="Z22" s="49">
        <f t="shared" si="15"/>
        <v>227.07641410050798</v>
      </c>
      <c r="AA22" s="49"/>
      <c r="AB22" s="49"/>
      <c r="AC22" s="11">
        <v>12</v>
      </c>
    </row>
    <row r="23" spans="1:29" x14ac:dyDescent="0.2">
      <c r="A23" s="44">
        <v>13</v>
      </c>
      <c r="B23" s="45"/>
      <c r="C23" s="46"/>
      <c r="D23" s="47">
        <v>13</v>
      </c>
      <c r="E23" s="48"/>
      <c r="F23" s="49">
        <f t="shared" si="0"/>
        <v>886.38487171612917</v>
      </c>
      <c r="G23" s="49">
        <f t="shared" si="1"/>
        <v>857.57736338535494</v>
      </c>
      <c r="H23" s="49">
        <f t="shared" si="2"/>
        <v>797.74638454451622</v>
      </c>
      <c r="I23" s="49">
        <f t="shared" si="3"/>
        <v>737.91540570367749</v>
      </c>
      <c r="J23" s="49">
        <f t="shared" si="4"/>
        <v>678.08442686283877</v>
      </c>
      <c r="K23" s="50"/>
      <c r="L23" s="49">
        <f t="shared" si="5"/>
        <v>647.2864074325206</v>
      </c>
      <c r="M23" s="49">
        <f t="shared" si="6"/>
        <v>605.57980901547683</v>
      </c>
      <c r="N23" s="49">
        <f t="shared" si="7"/>
        <v>563.03907863009204</v>
      </c>
      <c r="O23" s="49">
        <f t="shared" si="8"/>
        <v>520.49834824470736</v>
      </c>
      <c r="P23" s="49">
        <f t="shared" si="9"/>
        <v>478.79174982766347</v>
      </c>
      <c r="Q23" s="50"/>
      <c r="R23" s="49">
        <f t="shared" si="10"/>
        <v>424.34904885032427</v>
      </c>
      <c r="S23" s="49">
        <f t="shared" si="11"/>
        <v>397.04311005473818</v>
      </c>
      <c r="T23" s="49">
        <f t="shared" si="12"/>
        <v>368.99917291332548</v>
      </c>
      <c r="U23" s="49">
        <f t="shared" si="13"/>
        <v>341.69323411773939</v>
      </c>
      <c r="V23" s="49">
        <f t="shared" si="14"/>
        <v>313.64929697632664</v>
      </c>
      <c r="W23" s="50"/>
      <c r="X23" s="49"/>
      <c r="Y23" s="49"/>
      <c r="Z23" s="49">
        <f t="shared" si="15"/>
        <v>221.39950374799528</v>
      </c>
      <c r="AA23" s="49"/>
      <c r="AB23" s="49"/>
      <c r="AC23" s="11">
        <v>13</v>
      </c>
    </row>
    <row r="24" spans="1:29" x14ac:dyDescent="0.2">
      <c r="A24" s="44">
        <v>14</v>
      </c>
      <c r="B24" s="45"/>
      <c r="C24" s="46"/>
      <c r="D24" s="47">
        <v>14</v>
      </c>
      <c r="E24" s="48"/>
      <c r="F24" s="49">
        <f t="shared" si="0"/>
        <v>877.52102299896774</v>
      </c>
      <c r="G24" s="49">
        <f t="shared" si="1"/>
        <v>849.00158975150123</v>
      </c>
      <c r="H24" s="49">
        <f t="shared" si="2"/>
        <v>789.76892069907092</v>
      </c>
      <c r="I24" s="49">
        <f t="shared" si="3"/>
        <v>730.53625164664061</v>
      </c>
      <c r="J24" s="49">
        <f t="shared" si="4"/>
        <v>671.3035825942103</v>
      </c>
      <c r="K24" s="50"/>
      <c r="L24" s="49">
        <f t="shared" si="5"/>
        <v>637.57711132103282</v>
      </c>
      <c r="M24" s="49">
        <f t="shared" si="6"/>
        <v>596.4961118802446</v>
      </c>
      <c r="N24" s="49">
        <f t="shared" si="7"/>
        <v>554.59349245064061</v>
      </c>
      <c r="O24" s="49">
        <f t="shared" si="8"/>
        <v>512.69087302103674</v>
      </c>
      <c r="P24" s="49">
        <f t="shared" si="9"/>
        <v>471.60987358024852</v>
      </c>
      <c r="Q24" s="50"/>
      <c r="R24" s="49">
        <f t="shared" si="10"/>
        <v>413.74032262906616</v>
      </c>
      <c r="S24" s="49">
        <f t="shared" si="11"/>
        <v>387.11703230336968</v>
      </c>
      <c r="T24" s="49">
        <f t="shared" si="12"/>
        <v>359.7741935904923</v>
      </c>
      <c r="U24" s="49">
        <f t="shared" si="13"/>
        <v>333.15090326479583</v>
      </c>
      <c r="V24" s="49">
        <f t="shared" si="14"/>
        <v>305.80806455191845</v>
      </c>
      <c r="W24" s="50"/>
      <c r="X24" s="49"/>
      <c r="Y24" s="49"/>
      <c r="Z24" s="49">
        <f t="shared" si="15"/>
        <v>215.86451615429536</v>
      </c>
      <c r="AA24" s="49"/>
      <c r="AB24" s="49"/>
      <c r="AC24" s="11">
        <v>14</v>
      </c>
    </row>
    <row r="25" spans="1:29" x14ac:dyDescent="0.2">
      <c r="A25" s="44">
        <v>15</v>
      </c>
      <c r="B25" s="45"/>
      <c r="C25" s="46"/>
      <c r="D25" s="47">
        <v>15</v>
      </c>
      <c r="E25" s="48"/>
      <c r="F25" s="49">
        <f t="shared" si="0"/>
        <v>868.74581276897811</v>
      </c>
      <c r="G25" s="49">
        <f t="shared" si="1"/>
        <v>840.51157385398631</v>
      </c>
      <c r="H25" s="49">
        <f t="shared" si="2"/>
        <v>781.87123149208026</v>
      </c>
      <c r="I25" s="49">
        <f t="shared" si="3"/>
        <v>723.23088913017432</v>
      </c>
      <c r="J25" s="49">
        <f t="shared" si="4"/>
        <v>664.59054676826827</v>
      </c>
      <c r="K25" s="50"/>
      <c r="L25" s="49">
        <f t="shared" si="5"/>
        <v>628.01345465121733</v>
      </c>
      <c r="M25" s="49">
        <f t="shared" si="6"/>
        <v>587.54867020204097</v>
      </c>
      <c r="N25" s="49">
        <f t="shared" si="7"/>
        <v>546.27459006388108</v>
      </c>
      <c r="O25" s="49">
        <f t="shared" si="8"/>
        <v>505.00050992572119</v>
      </c>
      <c r="P25" s="49">
        <f t="shared" si="9"/>
        <v>464.53572547654483</v>
      </c>
      <c r="Q25" s="50"/>
      <c r="R25" s="49">
        <f t="shared" si="10"/>
        <v>403.39681456333949</v>
      </c>
      <c r="S25" s="49">
        <f t="shared" si="11"/>
        <v>377.4391064957855</v>
      </c>
      <c r="T25" s="49">
        <f t="shared" si="12"/>
        <v>350.77983875072999</v>
      </c>
      <c r="U25" s="49">
        <f t="shared" si="13"/>
        <v>324.82213068317594</v>
      </c>
      <c r="V25" s="49">
        <f t="shared" si="14"/>
        <v>298.1628629381205</v>
      </c>
      <c r="W25" s="50"/>
      <c r="X25" s="49"/>
      <c r="Y25" s="49"/>
      <c r="Z25" s="49">
        <f t="shared" si="15"/>
        <v>210.46790325043798</v>
      </c>
      <c r="AA25" s="49"/>
      <c r="AB25" s="49"/>
      <c r="AC25" s="11">
        <v>15</v>
      </c>
    </row>
    <row r="26" spans="1:29" x14ac:dyDescent="0.2">
      <c r="A26" s="44">
        <v>16</v>
      </c>
      <c r="B26" s="45"/>
      <c r="C26" s="46"/>
      <c r="D26" s="47">
        <v>16</v>
      </c>
      <c r="E26" s="48"/>
      <c r="F26" s="49">
        <f t="shared" si="0"/>
        <v>860.05835464128836</v>
      </c>
      <c r="G26" s="49">
        <f t="shared" si="1"/>
        <v>832.10645811544646</v>
      </c>
      <c r="H26" s="49">
        <f t="shared" si="2"/>
        <v>774.05251917715952</v>
      </c>
      <c r="I26" s="49">
        <f t="shared" si="3"/>
        <v>715.99858023887248</v>
      </c>
      <c r="J26" s="49">
        <f t="shared" si="4"/>
        <v>657.94464130058554</v>
      </c>
      <c r="K26" s="50"/>
      <c r="L26" s="49">
        <f t="shared" si="5"/>
        <v>618.59325283144904</v>
      </c>
      <c r="M26" s="49">
        <f t="shared" si="6"/>
        <v>578.73544014901029</v>
      </c>
      <c r="N26" s="49">
        <f t="shared" si="7"/>
        <v>538.08047121292282</v>
      </c>
      <c r="O26" s="49">
        <f t="shared" si="8"/>
        <v>497.42550227683529</v>
      </c>
      <c r="P26" s="49">
        <f t="shared" si="9"/>
        <v>457.5676895943966</v>
      </c>
      <c r="Q26" s="50"/>
      <c r="R26" s="49">
        <f t="shared" si="10"/>
        <v>393.31189419925596</v>
      </c>
      <c r="S26" s="49">
        <f t="shared" si="11"/>
        <v>368.00312883339075</v>
      </c>
      <c r="T26" s="49">
        <f t="shared" si="12"/>
        <v>342.0103427819617</v>
      </c>
      <c r="U26" s="49">
        <f t="shared" si="13"/>
        <v>316.70157741609654</v>
      </c>
      <c r="V26" s="49">
        <f t="shared" si="14"/>
        <v>290.70879136466743</v>
      </c>
      <c r="W26" s="50"/>
      <c r="X26" s="49"/>
      <c r="Y26" s="49"/>
      <c r="Z26" s="49">
        <f t="shared" si="15"/>
        <v>205.20620566917702</v>
      </c>
      <c r="AA26" s="49"/>
      <c r="AB26" s="49"/>
      <c r="AC26" s="11">
        <v>16</v>
      </c>
    </row>
    <row r="27" spans="1:29" x14ac:dyDescent="0.2">
      <c r="A27" s="44">
        <v>17</v>
      </c>
      <c r="B27" s="45"/>
      <c r="C27" s="46"/>
      <c r="D27" s="47">
        <v>17</v>
      </c>
      <c r="E27" s="48"/>
      <c r="F27" s="49">
        <f t="shared" si="0"/>
        <v>851.4577710948754</v>
      </c>
      <c r="G27" s="49">
        <f t="shared" si="1"/>
        <v>823.78539353429198</v>
      </c>
      <c r="H27" s="49">
        <f t="shared" si="2"/>
        <v>766.31199398538786</v>
      </c>
      <c r="I27" s="49">
        <f t="shared" si="3"/>
        <v>708.83859443648373</v>
      </c>
      <c r="J27" s="49">
        <f t="shared" si="4"/>
        <v>651.36519488757972</v>
      </c>
      <c r="K27" s="50"/>
      <c r="L27" s="49">
        <f t="shared" si="5"/>
        <v>609.31435403897729</v>
      </c>
      <c r="M27" s="49">
        <f t="shared" si="6"/>
        <v>570.05440854677522</v>
      </c>
      <c r="N27" s="49">
        <f t="shared" si="7"/>
        <v>530.00926414472895</v>
      </c>
      <c r="O27" s="49">
        <f t="shared" si="8"/>
        <v>489.96411974268278</v>
      </c>
      <c r="P27" s="49">
        <f t="shared" si="9"/>
        <v>450.70417425048066</v>
      </c>
      <c r="Q27" s="50"/>
      <c r="R27" s="49">
        <f t="shared" si="10"/>
        <v>383.47909684427458</v>
      </c>
      <c r="S27" s="49">
        <f t="shared" si="11"/>
        <v>358.80305061255604</v>
      </c>
      <c r="T27" s="49">
        <f t="shared" si="12"/>
        <v>333.46008421241271</v>
      </c>
      <c r="U27" s="49">
        <f t="shared" si="13"/>
        <v>308.78403798069417</v>
      </c>
      <c r="V27" s="49">
        <f t="shared" si="14"/>
        <v>283.44107158055078</v>
      </c>
      <c r="W27" s="50"/>
      <c r="X27" s="49"/>
      <c r="Y27" s="49"/>
      <c r="Z27" s="49">
        <f t="shared" si="15"/>
        <v>200.07605052744762</v>
      </c>
      <c r="AA27" s="49"/>
      <c r="AB27" s="49"/>
      <c r="AC27" s="11">
        <v>17</v>
      </c>
    </row>
    <row r="28" spans="1:29" x14ac:dyDescent="0.2">
      <c r="A28" s="44">
        <v>18</v>
      </c>
      <c r="B28" s="45"/>
      <c r="C28" s="46"/>
      <c r="D28" s="47">
        <v>18</v>
      </c>
      <c r="E28" s="48"/>
      <c r="F28" s="49">
        <f t="shared" si="0"/>
        <v>842.94319338392665</v>
      </c>
      <c r="G28" s="49">
        <f t="shared" si="1"/>
        <v>815.54753959894902</v>
      </c>
      <c r="H28" s="49">
        <f t="shared" si="2"/>
        <v>758.64887404553394</v>
      </c>
      <c r="I28" s="49">
        <f t="shared" si="3"/>
        <v>701.75020849211899</v>
      </c>
      <c r="J28" s="49">
        <f t="shared" si="4"/>
        <v>644.85154293870391</v>
      </c>
      <c r="K28" s="50"/>
      <c r="L28" s="49">
        <f t="shared" si="5"/>
        <v>600.17463872839267</v>
      </c>
      <c r="M28" s="49">
        <f t="shared" si="6"/>
        <v>561.50359241857348</v>
      </c>
      <c r="N28" s="49">
        <f t="shared" si="7"/>
        <v>522.05912518255798</v>
      </c>
      <c r="O28" s="49">
        <f t="shared" si="8"/>
        <v>482.61465794654254</v>
      </c>
      <c r="P28" s="49">
        <f t="shared" si="9"/>
        <v>443.9436116367234</v>
      </c>
      <c r="Q28" s="50"/>
      <c r="R28" s="49">
        <f t="shared" si="10"/>
        <v>373.89211942316768</v>
      </c>
      <c r="S28" s="49">
        <f t="shared" si="11"/>
        <v>349.8329743472421</v>
      </c>
      <c r="T28" s="49">
        <f t="shared" si="12"/>
        <v>325.12358210710232</v>
      </c>
      <c r="U28" s="49">
        <f t="shared" si="13"/>
        <v>301.06443703117679</v>
      </c>
      <c r="V28" s="49">
        <f t="shared" si="14"/>
        <v>276.35504479103702</v>
      </c>
      <c r="W28" s="50"/>
      <c r="X28" s="49"/>
      <c r="Y28" s="49"/>
      <c r="Z28" s="49">
        <f t="shared" si="15"/>
        <v>195.07414926426142</v>
      </c>
      <c r="AA28" s="49"/>
      <c r="AB28" s="49"/>
      <c r="AC28" s="11">
        <v>18</v>
      </c>
    </row>
    <row r="29" spans="1:29" x14ac:dyDescent="0.2">
      <c r="A29" s="44">
        <v>19</v>
      </c>
      <c r="B29" s="45"/>
      <c r="C29" s="46"/>
      <c r="D29" s="47">
        <v>19</v>
      </c>
      <c r="E29" s="48"/>
      <c r="F29" s="49">
        <f t="shared" si="0"/>
        <v>834.51376145008737</v>
      </c>
      <c r="G29" s="49">
        <f t="shared" si="1"/>
        <v>807.39206420295955</v>
      </c>
      <c r="H29" s="49">
        <f t="shared" si="2"/>
        <v>751.06238530507869</v>
      </c>
      <c r="I29" s="49">
        <f t="shared" si="3"/>
        <v>694.73270640719772</v>
      </c>
      <c r="J29" s="49">
        <f t="shared" si="4"/>
        <v>638.40302750931687</v>
      </c>
      <c r="K29" s="50"/>
      <c r="L29" s="49">
        <f t="shared" si="5"/>
        <v>591.1720191474667</v>
      </c>
      <c r="M29" s="49">
        <f t="shared" si="6"/>
        <v>553.08103853229488</v>
      </c>
      <c r="N29" s="49">
        <f t="shared" si="7"/>
        <v>514.22823830481968</v>
      </c>
      <c r="O29" s="49">
        <f t="shared" si="8"/>
        <v>475.37543807734437</v>
      </c>
      <c r="P29" s="49">
        <f t="shared" si="9"/>
        <v>437.28445746217255</v>
      </c>
      <c r="Q29" s="50"/>
      <c r="R29" s="49">
        <f t="shared" si="10"/>
        <v>364.54481643758851</v>
      </c>
      <c r="S29" s="49">
        <f t="shared" si="11"/>
        <v>341.08714998856107</v>
      </c>
      <c r="T29" s="49">
        <f t="shared" si="12"/>
        <v>316.9954925544248</v>
      </c>
      <c r="U29" s="49">
        <f t="shared" si="13"/>
        <v>293.53782610539736</v>
      </c>
      <c r="V29" s="49">
        <f t="shared" si="14"/>
        <v>269.44616867126103</v>
      </c>
      <c r="W29" s="50"/>
      <c r="X29" s="49"/>
      <c r="Y29" s="49"/>
      <c r="Z29" s="49">
        <f t="shared" si="15"/>
        <v>190.19729553265486</v>
      </c>
      <c r="AA29" s="49"/>
      <c r="AB29" s="49"/>
      <c r="AC29" s="11">
        <v>19</v>
      </c>
    </row>
    <row r="30" spans="1:29" x14ac:dyDescent="0.2">
      <c r="A30" s="44">
        <v>20</v>
      </c>
      <c r="B30" s="45"/>
      <c r="C30" s="46"/>
      <c r="D30" s="47">
        <v>20</v>
      </c>
      <c r="E30" s="48"/>
      <c r="F30" s="49">
        <f t="shared" si="0"/>
        <v>826.16862383558646</v>
      </c>
      <c r="G30" s="49">
        <f t="shared" si="1"/>
        <v>799.31814356092991</v>
      </c>
      <c r="H30" s="49">
        <f t="shared" si="2"/>
        <v>743.55176145202779</v>
      </c>
      <c r="I30" s="49">
        <f t="shared" si="3"/>
        <v>687.78537934312567</v>
      </c>
      <c r="J30" s="49">
        <f t="shared" si="4"/>
        <v>632.01899723422366</v>
      </c>
      <c r="K30" s="50"/>
      <c r="L30" s="49">
        <f t="shared" si="5"/>
        <v>582.30443886025478</v>
      </c>
      <c r="M30" s="49">
        <f t="shared" si="6"/>
        <v>544.78482295431058</v>
      </c>
      <c r="N30" s="49">
        <f t="shared" si="7"/>
        <v>506.51481473024745</v>
      </c>
      <c r="O30" s="49">
        <f t="shared" si="8"/>
        <v>468.24480650618426</v>
      </c>
      <c r="P30" s="49">
        <f t="shared" si="9"/>
        <v>430.72519060024001</v>
      </c>
      <c r="Q30" s="50"/>
      <c r="R30" s="49">
        <f t="shared" si="10"/>
        <v>355.43119602664882</v>
      </c>
      <c r="S30" s="49">
        <f t="shared" si="11"/>
        <v>332.55997123884708</v>
      </c>
      <c r="T30" s="49">
        <f t="shared" si="12"/>
        <v>309.07060524056419</v>
      </c>
      <c r="U30" s="49">
        <f t="shared" si="13"/>
        <v>286.19938045276245</v>
      </c>
      <c r="V30" s="49">
        <f t="shared" si="14"/>
        <v>262.71001445447956</v>
      </c>
      <c r="W30" s="50"/>
      <c r="X30" s="49"/>
      <c r="Y30" s="49"/>
      <c r="Z30" s="49">
        <f t="shared" si="15"/>
        <v>185.44236314433851</v>
      </c>
      <c r="AA30" s="49"/>
      <c r="AB30" s="49"/>
      <c r="AC30" s="11">
        <v>20</v>
      </c>
    </row>
    <row r="31" spans="1:29" x14ac:dyDescent="0.2">
      <c r="A31" s="44">
        <v>21</v>
      </c>
      <c r="B31" s="45"/>
      <c r="C31" s="46"/>
      <c r="D31" s="47">
        <v>21</v>
      </c>
      <c r="E31" s="48"/>
      <c r="F31" s="49">
        <f t="shared" si="0"/>
        <v>817.90693759723069</v>
      </c>
      <c r="G31" s="49">
        <f t="shared" si="1"/>
        <v>791.32496212532067</v>
      </c>
      <c r="H31" s="49">
        <f t="shared" si="2"/>
        <v>736.11624383750757</v>
      </c>
      <c r="I31" s="49">
        <f t="shared" si="3"/>
        <v>680.90752554969447</v>
      </c>
      <c r="J31" s="49">
        <f t="shared" si="4"/>
        <v>625.69880726188148</v>
      </c>
      <c r="K31" s="50"/>
      <c r="L31" s="49">
        <f t="shared" si="5"/>
        <v>573.56987227735101</v>
      </c>
      <c r="M31" s="49">
        <f t="shared" si="6"/>
        <v>536.61305060999587</v>
      </c>
      <c r="N31" s="49">
        <f t="shared" si="7"/>
        <v>498.9170925092937</v>
      </c>
      <c r="O31" s="49">
        <f t="shared" si="8"/>
        <v>461.22113440859152</v>
      </c>
      <c r="P31" s="49">
        <f t="shared" si="9"/>
        <v>424.26431274123644</v>
      </c>
      <c r="Q31" s="50"/>
      <c r="R31" s="49">
        <f t="shared" si="10"/>
        <v>346.54541612598257</v>
      </c>
      <c r="S31" s="49">
        <f t="shared" si="11"/>
        <v>324.24597195787589</v>
      </c>
      <c r="T31" s="49">
        <f t="shared" si="12"/>
        <v>301.34384010955006</v>
      </c>
      <c r="U31" s="49">
        <f t="shared" si="13"/>
        <v>279.04439594144338</v>
      </c>
      <c r="V31" s="49">
        <f t="shared" si="14"/>
        <v>256.14226409311755</v>
      </c>
      <c r="W31" s="50"/>
      <c r="X31" s="49"/>
      <c r="Y31" s="49"/>
      <c r="Z31" s="49">
        <f t="shared" si="15"/>
        <v>180.80630406573005</v>
      </c>
      <c r="AA31" s="49"/>
      <c r="AB31" s="49"/>
      <c r="AC31" s="11">
        <v>21</v>
      </c>
    </row>
    <row r="32" spans="1:29" x14ac:dyDescent="0.2">
      <c r="A32" s="44">
        <v>22</v>
      </c>
      <c r="B32" s="45"/>
      <c r="C32" s="46"/>
      <c r="D32" s="47">
        <v>22</v>
      </c>
      <c r="E32" s="48"/>
      <c r="F32" s="49">
        <f t="shared" si="0"/>
        <v>809.72786822125829</v>
      </c>
      <c r="G32" s="49">
        <f t="shared" si="1"/>
        <v>783.4117125040674</v>
      </c>
      <c r="H32" s="49">
        <f t="shared" si="2"/>
        <v>728.75508139913245</v>
      </c>
      <c r="I32" s="49">
        <f t="shared" si="3"/>
        <v>674.09845029419751</v>
      </c>
      <c r="J32" s="49">
        <f t="shared" si="4"/>
        <v>619.44181918926256</v>
      </c>
      <c r="K32" s="50"/>
      <c r="L32" s="49">
        <f t="shared" si="5"/>
        <v>564.96632419319076</v>
      </c>
      <c r="M32" s="49">
        <f t="shared" si="6"/>
        <v>528.56385485084593</v>
      </c>
      <c r="N32" s="49">
        <f t="shared" si="7"/>
        <v>491.43333612165429</v>
      </c>
      <c r="O32" s="49">
        <f t="shared" si="8"/>
        <v>454.30281739246266</v>
      </c>
      <c r="P32" s="49">
        <f t="shared" si="9"/>
        <v>417.90034805011788</v>
      </c>
      <c r="Q32" s="50"/>
      <c r="R32" s="49">
        <f t="shared" si="10"/>
        <v>337.88178072283296</v>
      </c>
      <c r="S32" s="49">
        <f t="shared" si="11"/>
        <v>316.13982265892895</v>
      </c>
      <c r="T32" s="49">
        <f t="shared" si="12"/>
        <v>293.8102441068113</v>
      </c>
      <c r="U32" s="49">
        <f t="shared" si="13"/>
        <v>272.06828604290723</v>
      </c>
      <c r="V32" s="49">
        <f t="shared" si="14"/>
        <v>249.73870749078958</v>
      </c>
      <c r="W32" s="50"/>
      <c r="X32" s="49"/>
      <c r="Y32" s="49"/>
      <c r="Z32" s="49">
        <f t="shared" si="15"/>
        <v>176.28614646408676</v>
      </c>
      <c r="AA32" s="49"/>
      <c r="AB32" s="49"/>
      <c r="AC32" s="11">
        <v>22</v>
      </c>
    </row>
    <row r="33" spans="1:29" ht="16" customHeight="1" x14ac:dyDescent="0.2">
      <c r="A33" s="44">
        <v>23</v>
      </c>
      <c r="B33" s="45"/>
      <c r="C33" s="46"/>
      <c r="D33" s="47">
        <v>23</v>
      </c>
      <c r="E33" s="48"/>
      <c r="F33" s="49">
        <f t="shared" si="0"/>
        <v>801.63058953904567</v>
      </c>
      <c r="G33" s="49">
        <f t="shared" si="1"/>
        <v>775.57759537902666</v>
      </c>
      <c r="H33" s="49">
        <f t="shared" si="2"/>
        <v>721.46753058514105</v>
      </c>
      <c r="I33" s="49">
        <f t="shared" si="3"/>
        <v>667.35746579125555</v>
      </c>
      <c r="J33" s="49">
        <f t="shared" si="4"/>
        <v>613.24740099736994</v>
      </c>
      <c r="K33" s="50"/>
      <c r="L33" s="49">
        <f t="shared" si="5"/>
        <v>556.49182933029283</v>
      </c>
      <c r="M33" s="49">
        <f t="shared" si="6"/>
        <v>520.63539702808328</v>
      </c>
      <c r="N33" s="49">
        <f t="shared" si="7"/>
        <v>484.06183607982945</v>
      </c>
      <c r="O33" s="49">
        <f t="shared" si="8"/>
        <v>447.48827513157568</v>
      </c>
      <c r="P33" s="49">
        <f t="shared" si="9"/>
        <v>411.63184282936606</v>
      </c>
      <c r="Q33" s="50"/>
      <c r="R33" s="49">
        <f t="shared" si="10"/>
        <v>329.43473620476215</v>
      </c>
      <c r="S33" s="49">
        <f t="shared" si="11"/>
        <v>308.23632709245572</v>
      </c>
      <c r="T33" s="49">
        <f t="shared" si="12"/>
        <v>286.46498800414099</v>
      </c>
      <c r="U33" s="49">
        <f t="shared" si="13"/>
        <v>265.26657889183457</v>
      </c>
      <c r="V33" s="49">
        <f t="shared" si="14"/>
        <v>243.49523980351984</v>
      </c>
      <c r="W33" s="50"/>
      <c r="X33" s="49"/>
      <c r="Y33" s="49"/>
      <c r="Z33" s="49">
        <f t="shared" si="15"/>
        <v>171.87899280248459</v>
      </c>
      <c r="AA33" s="49"/>
      <c r="AB33" s="49"/>
      <c r="AC33" s="11">
        <v>23</v>
      </c>
    </row>
    <row r="34" spans="1:29" ht="16" customHeight="1" x14ac:dyDescent="0.2">
      <c r="A34" s="44">
        <v>24</v>
      </c>
      <c r="B34" s="45"/>
      <c r="C34" s="46"/>
      <c r="D34" s="47">
        <v>24</v>
      </c>
      <c r="E34" s="48"/>
      <c r="F34" s="49">
        <f t="shared" si="0"/>
        <v>793.61428364365531</v>
      </c>
      <c r="G34" s="49">
        <f t="shared" si="1"/>
        <v>767.82181942523653</v>
      </c>
      <c r="H34" s="49">
        <f t="shared" si="2"/>
        <v>714.25285527928975</v>
      </c>
      <c r="I34" s="49">
        <f t="shared" si="3"/>
        <v>660.68389113334297</v>
      </c>
      <c r="J34" s="49">
        <f t="shared" si="4"/>
        <v>607.1149269873963</v>
      </c>
      <c r="K34" s="50"/>
      <c r="L34" s="49">
        <f t="shared" si="5"/>
        <v>548.14445189033847</v>
      </c>
      <c r="M34" s="49">
        <f t="shared" si="6"/>
        <v>512.82586607266194</v>
      </c>
      <c r="N34" s="49">
        <f t="shared" si="7"/>
        <v>476.80090853863203</v>
      </c>
      <c r="O34" s="49">
        <f t="shared" si="8"/>
        <v>440.77595100460206</v>
      </c>
      <c r="P34" s="49">
        <f t="shared" si="9"/>
        <v>405.45736518692559</v>
      </c>
      <c r="Q34" s="50"/>
      <c r="R34" s="49">
        <f t="shared" si="10"/>
        <v>321.19886779964304</v>
      </c>
      <c r="S34" s="49">
        <f t="shared" si="11"/>
        <v>300.53041891514425</v>
      </c>
      <c r="T34" s="49">
        <f t="shared" si="12"/>
        <v>279.30336330403742</v>
      </c>
      <c r="U34" s="49">
        <f t="shared" si="13"/>
        <v>258.63491441953869</v>
      </c>
      <c r="V34" s="49">
        <f t="shared" si="14"/>
        <v>237.40785880843183</v>
      </c>
      <c r="W34" s="50"/>
      <c r="X34" s="49"/>
      <c r="Y34" s="49"/>
      <c r="Z34" s="49">
        <f t="shared" si="15"/>
        <v>167.58201798242246</v>
      </c>
      <c r="AA34" s="49"/>
      <c r="AB34" s="49"/>
      <c r="AC34" s="11">
        <v>24</v>
      </c>
    </row>
    <row r="35" spans="1:29" ht="16" customHeight="1" x14ac:dyDescent="0.2">
      <c r="A35" s="44">
        <v>25</v>
      </c>
      <c r="B35" s="45"/>
      <c r="C35" s="46"/>
      <c r="D35" s="47">
        <v>25</v>
      </c>
      <c r="E35" s="48"/>
      <c r="F35" s="49">
        <f t="shared" si="0"/>
        <v>785.6781408072186</v>
      </c>
      <c r="G35" s="49">
        <f t="shared" si="1"/>
        <v>760.14360123098402</v>
      </c>
      <c r="H35" s="49">
        <f t="shared" si="2"/>
        <v>707.11032672649674</v>
      </c>
      <c r="I35" s="49">
        <f t="shared" si="3"/>
        <v>654.07705222200957</v>
      </c>
      <c r="J35" s="49">
        <f t="shared" si="4"/>
        <v>601.04377771752229</v>
      </c>
      <c r="K35" s="50"/>
      <c r="L35" s="49">
        <f t="shared" si="5"/>
        <v>539.92228511198334</v>
      </c>
      <c r="M35" s="49">
        <f t="shared" si="6"/>
        <v>505.13347808157209</v>
      </c>
      <c r="N35" s="49">
        <f t="shared" si="7"/>
        <v>469.64889491055254</v>
      </c>
      <c r="O35" s="49">
        <f t="shared" si="8"/>
        <v>434.16431173953305</v>
      </c>
      <c r="P35" s="49">
        <f t="shared" si="9"/>
        <v>399.37550470912174</v>
      </c>
      <c r="Q35" s="50"/>
      <c r="R35" s="49">
        <f t="shared" si="10"/>
        <v>313.16889610465199</v>
      </c>
      <c r="S35" s="49">
        <f t="shared" si="11"/>
        <v>293.01715844226567</v>
      </c>
      <c r="T35" s="49">
        <f t="shared" si="12"/>
        <v>272.32077922143651</v>
      </c>
      <c r="U35" s="49">
        <f t="shared" si="13"/>
        <v>252.16904155905019</v>
      </c>
      <c r="V35" s="49">
        <f t="shared" si="14"/>
        <v>231.47266233822103</v>
      </c>
      <c r="W35" s="50"/>
      <c r="X35" s="49"/>
      <c r="Y35" s="49"/>
      <c r="Z35" s="49">
        <f t="shared" si="15"/>
        <v>163.3924675328619</v>
      </c>
      <c r="AA35" s="49"/>
      <c r="AB35" s="49"/>
      <c r="AC35" s="11">
        <v>25</v>
      </c>
    </row>
    <row r="36" spans="1:29" ht="16" customHeight="1" x14ac:dyDescent="0.2">
      <c r="A36" s="44">
        <v>26</v>
      </c>
      <c r="B36" s="45"/>
      <c r="C36" s="46"/>
      <c r="D36" s="47">
        <v>26</v>
      </c>
      <c r="E36" s="48"/>
      <c r="F36" s="49">
        <f t="shared" si="0"/>
        <v>777.82135939914644</v>
      </c>
      <c r="G36" s="49">
        <f t="shared" si="1"/>
        <v>752.5421652186742</v>
      </c>
      <c r="H36" s="49">
        <f t="shared" si="2"/>
        <v>700.03922345923183</v>
      </c>
      <c r="I36" s="49">
        <f t="shared" si="3"/>
        <v>647.53628169978936</v>
      </c>
      <c r="J36" s="49">
        <f t="shared" si="4"/>
        <v>595.03333994034699</v>
      </c>
      <c r="K36" s="50"/>
      <c r="L36" s="49">
        <f t="shared" si="5"/>
        <v>531.82345083530356</v>
      </c>
      <c r="M36" s="49">
        <f t="shared" si="6"/>
        <v>497.55647591034847</v>
      </c>
      <c r="N36" s="49">
        <f t="shared" si="7"/>
        <v>462.60416148689427</v>
      </c>
      <c r="O36" s="49">
        <f t="shared" si="8"/>
        <v>427.65184706344002</v>
      </c>
      <c r="P36" s="49">
        <f t="shared" si="9"/>
        <v>393.38487213848487</v>
      </c>
      <c r="Q36" s="50"/>
      <c r="R36" s="49">
        <f t="shared" si="10"/>
        <v>305.33967370203573</v>
      </c>
      <c r="S36" s="49">
        <f t="shared" si="11"/>
        <v>285.69172948120905</v>
      </c>
      <c r="T36" s="49">
        <f t="shared" si="12"/>
        <v>265.51275974090061</v>
      </c>
      <c r="U36" s="49">
        <f t="shared" si="13"/>
        <v>245.86481552007396</v>
      </c>
      <c r="V36" s="49">
        <f t="shared" si="14"/>
        <v>225.68584577976551</v>
      </c>
      <c r="W36" s="50"/>
      <c r="X36" s="49"/>
      <c r="Y36" s="49"/>
      <c r="Z36" s="49">
        <f t="shared" si="15"/>
        <v>159.30765584454036</v>
      </c>
      <c r="AA36" s="49"/>
      <c r="AB36" s="49"/>
      <c r="AC36" s="11">
        <v>26</v>
      </c>
    </row>
    <row r="37" spans="1:29" ht="16" customHeight="1" x14ac:dyDescent="0.2">
      <c r="A37" s="44">
        <v>27</v>
      </c>
      <c r="B37" s="45"/>
      <c r="C37" s="46"/>
      <c r="D37" s="47">
        <v>27</v>
      </c>
      <c r="E37" s="48"/>
      <c r="F37" s="49">
        <f t="shared" si="0"/>
        <v>770.04314580515495</v>
      </c>
      <c r="G37" s="49">
        <f t="shared" si="1"/>
        <v>745.01674356648743</v>
      </c>
      <c r="H37" s="49">
        <f t="shared" si="2"/>
        <v>693.03883122463947</v>
      </c>
      <c r="I37" s="49">
        <f t="shared" si="3"/>
        <v>641.0609188827915</v>
      </c>
      <c r="J37" s="49">
        <f t="shared" si="4"/>
        <v>589.08300654094353</v>
      </c>
      <c r="K37" s="50"/>
      <c r="L37" s="49">
        <f t="shared" si="5"/>
        <v>523.84609907277411</v>
      </c>
      <c r="M37" s="49">
        <f t="shared" si="6"/>
        <v>490.09312877169327</v>
      </c>
      <c r="N37" s="49">
        <f t="shared" si="7"/>
        <v>455.66509906459083</v>
      </c>
      <c r="O37" s="49">
        <f t="shared" si="8"/>
        <v>421.23706935748845</v>
      </c>
      <c r="P37" s="49">
        <f t="shared" si="9"/>
        <v>387.48409905640762</v>
      </c>
      <c r="Q37" s="50"/>
      <c r="R37" s="49">
        <f t="shared" si="10"/>
        <v>297.70618185948473</v>
      </c>
      <c r="S37" s="49">
        <f t="shared" si="11"/>
        <v>278.54943624417876</v>
      </c>
      <c r="T37" s="49">
        <f t="shared" si="12"/>
        <v>258.87494074737805</v>
      </c>
      <c r="U37" s="49">
        <f t="shared" si="13"/>
        <v>239.71819513207208</v>
      </c>
      <c r="V37" s="49">
        <f t="shared" si="14"/>
        <v>220.04369963527134</v>
      </c>
      <c r="W37" s="50"/>
      <c r="X37" s="49"/>
      <c r="Y37" s="49"/>
      <c r="Z37" s="49">
        <f t="shared" si="15"/>
        <v>155.32496444842684</v>
      </c>
      <c r="AA37" s="49"/>
      <c r="AB37" s="49"/>
      <c r="AC37" s="11">
        <v>27</v>
      </c>
    </row>
    <row r="38" spans="1:29" ht="16" customHeight="1" x14ac:dyDescent="0.2">
      <c r="A38" s="44">
        <v>28</v>
      </c>
      <c r="B38" s="45"/>
      <c r="C38" s="46"/>
      <c r="D38" s="47">
        <v>28</v>
      </c>
      <c r="E38" s="48"/>
      <c r="F38" s="49">
        <f t="shared" si="0"/>
        <v>762.34271434710342</v>
      </c>
      <c r="G38" s="49">
        <f t="shared" si="1"/>
        <v>737.56657613082257</v>
      </c>
      <c r="H38" s="49">
        <f t="shared" si="2"/>
        <v>686.10844291239312</v>
      </c>
      <c r="I38" s="49">
        <f t="shared" si="3"/>
        <v>634.65030969396366</v>
      </c>
      <c r="J38" s="49">
        <f t="shared" si="4"/>
        <v>583.1921764755341</v>
      </c>
      <c r="K38" s="50"/>
      <c r="L38" s="49">
        <f t="shared" si="5"/>
        <v>515.98840758668246</v>
      </c>
      <c r="M38" s="49">
        <f t="shared" si="6"/>
        <v>482.74173184011784</v>
      </c>
      <c r="N38" s="49">
        <f t="shared" si="7"/>
        <v>448.83012257862197</v>
      </c>
      <c r="O38" s="49">
        <f t="shared" si="8"/>
        <v>414.9185133171261</v>
      </c>
      <c r="P38" s="49">
        <f t="shared" si="9"/>
        <v>381.67183757056148</v>
      </c>
      <c r="Q38" s="50"/>
      <c r="R38" s="49">
        <f t="shared" si="10"/>
        <v>290.26352731299767</v>
      </c>
      <c r="S38" s="49">
        <f t="shared" si="11"/>
        <v>271.58570033807433</v>
      </c>
      <c r="T38" s="49">
        <f t="shared" si="12"/>
        <v>252.4030672286936</v>
      </c>
      <c r="U38" s="49">
        <f t="shared" si="13"/>
        <v>233.72524025377027</v>
      </c>
      <c r="V38" s="49">
        <f t="shared" si="14"/>
        <v>214.54260714438956</v>
      </c>
      <c r="W38" s="50"/>
      <c r="X38" s="49"/>
      <c r="Y38" s="49"/>
      <c r="Z38" s="49">
        <f t="shared" si="15"/>
        <v>151.44184033721615</v>
      </c>
      <c r="AA38" s="49"/>
      <c r="AB38" s="49"/>
      <c r="AC38" s="11">
        <v>28</v>
      </c>
    </row>
    <row r="39" spans="1:29" ht="16" customHeight="1" x14ac:dyDescent="0.2">
      <c r="A39" s="44">
        <v>29</v>
      </c>
      <c r="B39" s="45"/>
      <c r="C39" s="46"/>
      <c r="D39" s="47">
        <v>29</v>
      </c>
      <c r="E39" s="48"/>
      <c r="F39" s="49">
        <f t="shared" si="0"/>
        <v>754.71928720363235</v>
      </c>
      <c r="G39" s="49">
        <f t="shared" si="1"/>
        <v>730.19091036951431</v>
      </c>
      <c r="H39" s="49">
        <f t="shared" si="2"/>
        <v>679.24735848326907</v>
      </c>
      <c r="I39" s="49">
        <f t="shared" si="3"/>
        <v>628.30380659702394</v>
      </c>
      <c r="J39" s="49">
        <f t="shared" si="4"/>
        <v>577.3602547107788</v>
      </c>
      <c r="K39" s="50"/>
      <c r="L39" s="49">
        <f t="shared" si="5"/>
        <v>508.24858147288217</v>
      </c>
      <c r="M39" s="49">
        <f t="shared" si="6"/>
        <v>475.50060586251607</v>
      </c>
      <c r="N39" s="49">
        <f t="shared" si="7"/>
        <v>442.0976707399426</v>
      </c>
      <c r="O39" s="49">
        <f t="shared" si="8"/>
        <v>408.69473561736919</v>
      </c>
      <c r="P39" s="49">
        <f t="shared" si="9"/>
        <v>375.94676000700304</v>
      </c>
      <c r="Q39" s="50"/>
      <c r="R39" s="49">
        <f t="shared" si="10"/>
        <v>283.00693913017273</v>
      </c>
      <c r="S39" s="49">
        <f t="shared" si="11"/>
        <v>264.7960578296225</v>
      </c>
      <c r="T39" s="49">
        <f t="shared" si="12"/>
        <v>246.09299054797629</v>
      </c>
      <c r="U39" s="49">
        <f t="shared" si="13"/>
        <v>227.88210924742603</v>
      </c>
      <c r="V39" s="49">
        <f t="shared" si="14"/>
        <v>209.17904196577985</v>
      </c>
      <c r="W39" s="50"/>
      <c r="X39" s="49"/>
      <c r="Y39" s="49"/>
      <c r="Z39" s="49">
        <f t="shared" si="15"/>
        <v>147.65579432878576</v>
      </c>
      <c r="AA39" s="49"/>
      <c r="AB39" s="49"/>
      <c r="AC39" s="11">
        <v>29</v>
      </c>
    </row>
    <row r="40" spans="1:29" ht="16" customHeight="1" x14ac:dyDescent="0.2">
      <c r="A40" s="44">
        <v>30</v>
      </c>
      <c r="B40" s="45"/>
      <c r="C40" s="46"/>
      <c r="D40" s="47">
        <v>30</v>
      </c>
      <c r="E40" s="48"/>
      <c r="F40" s="49">
        <f t="shared" si="0"/>
        <v>747.17209433159587</v>
      </c>
      <c r="G40" s="49">
        <f t="shared" si="1"/>
        <v>722.88900126581905</v>
      </c>
      <c r="H40" s="49">
        <f t="shared" si="2"/>
        <v>672.45488489843638</v>
      </c>
      <c r="I40" s="49">
        <f t="shared" si="3"/>
        <v>622.02076853105359</v>
      </c>
      <c r="J40" s="49">
        <f t="shared" si="4"/>
        <v>571.58665216367092</v>
      </c>
      <c r="K40" s="50"/>
      <c r="L40" s="49">
        <f t="shared" si="5"/>
        <v>500.62485275078893</v>
      </c>
      <c r="M40" s="49">
        <f t="shared" si="6"/>
        <v>468.36809677457831</v>
      </c>
      <c r="N40" s="49">
        <f t="shared" si="7"/>
        <v>435.46620567884349</v>
      </c>
      <c r="O40" s="49">
        <f t="shared" si="8"/>
        <v>402.56431458310863</v>
      </c>
      <c r="P40" s="49">
        <f t="shared" si="9"/>
        <v>370.307558606898</v>
      </c>
      <c r="Q40" s="50"/>
      <c r="R40" s="49">
        <f t="shared" si="10"/>
        <v>275.93176565191834</v>
      </c>
      <c r="S40" s="49">
        <f t="shared" si="11"/>
        <v>258.1761563838819</v>
      </c>
      <c r="T40" s="49">
        <f t="shared" si="12"/>
        <v>239.94066578427683</v>
      </c>
      <c r="U40" s="49">
        <f t="shared" si="13"/>
        <v>222.18505651624034</v>
      </c>
      <c r="V40" s="49">
        <f t="shared" si="14"/>
        <v>203.94956591663532</v>
      </c>
      <c r="W40" s="50"/>
      <c r="X40" s="49"/>
      <c r="Y40" s="49"/>
      <c r="Z40" s="49">
        <f t="shared" si="15"/>
        <v>143.96439947056609</v>
      </c>
      <c r="AA40" s="49"/>
      <c r="AB40" s="49"/>
      <c r="AC40" s="11">
        <v>30</v>
      </c>
    </row>
    <row r="41" spans="1:29" ht="16" customHeight="1" x14ac:dyDescent="0.2">
      <c r="A41" s="44">
        <v>31</v>
      </c>
      <c r="B41" s="45"/>
      <c r="C41" s="46"/>
      <c r="D41" s="47">
        <v>31</v>
      </c>
      <c r="E41" s="48"/>
      <c r="F41" s="49">
        <f t="shared" si="0"/>
        <v>739.70037338828013</v>
      </c>
      <c r="G41" s="49">
        <f t="shared" si="1"/>
        <v>715.66011125316095</v>
      </c>
      <c r="H41" s="49">
        <f t="shared" si="2"/>
        <v>665.73033604945203</v>
      </c>
      <c r="I41" s="49">
        <f t="shared" si="3"/>
        <v>615.80056084574323</v>
      </c>
      <c r="J41" s="49">
        <f t="shared" si="4"/>
        <v>565.87078564203432</v>
      </c>
      <c r="K41" s="50"/>
      <c r="L41" s="49">
        <f t="shared" si="5"/>
        <v>493.11547995952719</v>
      </c>
      <c r="M41" s="49">
        <f t="shared" si="6"/>
        <v>461.3425753229597</v>
      </c>
      <c r="N41" s="49">
        <f t="shared" si="7"/>
        <v>428.9342125936609</v>
      </c>
      <c r="O41" s="49">
        <f t="shared" si="8"/>
        <v>396.52584986436204</v>
      </c>
      <c r="P41" s="49">
        <f t="shared" si="9"/>
        <v>364.75294522779461</v>
      </c>
      <c r="Q41" s="50"/>
      <c r="R41" s="49">
        <f t="shared" si="10"/>
        <v>269.03347151062042</v>
      </c>
      <c r="S41" s="49">
        <f t="shared" si="11"/>
        <v>251.72175247428484</v>
      </c>
      <c r="T41" s="49">
        <f t="shared" si="12"/>
        <v>233.94214913966994</v>
      </c>
      <c r="U41" s="49">
        <f t="shared" si="13"/>
        <v>216.63043010333436</v>
      </c>
      <c r="V41" s="49">
        <f t="shared" si="14"/>
        <v>198.85082676871943</v>
      </c>
      <c r="W41" s="50"/>
      <c r="X41" s="49"/>
      <c r="Y41" s="49"/>
      <c r="Z41" s="49">
        <f t="shared" si="15"/>
        <v>140.36528948380194</v>
      </c>
      <c r="AA41" s="49"/>
      <c r="AB41" s="49"/>
      <c r="AC41" s="11">
        <v>31</v>
      </c>
    </row>
    <row r="42" spans="1:29" ht="16" customHeight="1" x14ac:dyDescent="0.2">
      <c r="A42" s="44">
        <v>32</v>
      </c>
      <c r="B42" s="45"/>
      <c r="C42" s="46"/>
      <c r="D42" s="47">
        <v>32</v>
      </c>
      <c r="E42" s="48"/>
      <c r="F42" s="49">
        <f t="shared" si="0"/>
        <v>732.30336965439722</v>
      </c>
      <c r="G42" s="49">
        <f t="shared" si="1"/>
        <v>708.50351014062937</v>
      </c>
      <c r="H42" s="49">
        <f t="shared" si="2"/>
        <v>659.07303268895748</v>
      </c>
      <c r="I42" s="49">
        <f t="shared" si="3"/>
        <v>609.64255523728571</v>
      </c>
      <c r="J42" s="49">
        <f t="shared" si="4"/>
        <v>560.21207778561393</v>
      </c>
      <c r="K42" s="50"/>
      <c r="L42" s="49">
        <f t="shared" si="5"/>
        <v>485.71874776013419</v>
      </c>
      <c r="M42" s="49">
        <f t="shared" si="6"/>
        <v>454.42243669311523</v>
      </c>
      <c r="N42" s="49">
        <f t="shared" si="7"/>
        <v>422.5001994047559</v>
      </c>
      <c r="O42" s="49">
        <f t="shared" si="8"/>
        <v>390.57796211639658</v>
      </c>
      <c r="P42" s="49">
        <f t="shared" si="9"/>
        <v>359.28165104937761</v>
      </c>
      <c r="Q42" s="50"/>
      <c r="R42" s="49">
        <f t="shared" si="10"/>
        <v>262.30763472285486</v>
      </c>
      <c r="S42" s="49">
        <f t="shared" si="11"/>
        <v>245.42870866242771</v>
      </c>
      <c r="T42" s="49">
        <f t="shared" si="12"/>
        <v>228.09359541117817</v>
      </c>
      <c r="U42" s="49">
        <f t="shared" si="13"/>
        <v>211.21466935075097</v>
      </c>
      <c r="V42" s="49">
        <f t="shared" si="14"/>
        <v>193.87955609950143</v>
      </c>
      <c r="W42" s="50"/>
      <c r="X42" s="49"/>
      <c r="Y42" s="49"/>
      <c r="Z42" s="49">
        <f t="shared" si="15"/>
        <v>136.85615724670689</v>
      </c>
      <c r="AA42" s="49"/>
      <c r="AB42" s="49"/>
      <c r="AC42" s="11">
        <v>32</v>
      </c>
    </row>
    <row r="43" spans="1:29" ht="17.25" customHeight="1" x14ac:dyDescent="0.2">
      <c r="A43" s="44">
        <v>33</v>
      </c>
      <c r="B43" s="45"/>
      <c r="C43" s="46"/>
      <c r="D43" s="47">
        <v>33</v>
      </c>
      <c r="E43" s="48"/>
      <c r="F43" s="49">
        <f t="shared" si="0"/>
        <v>724.9803359578533</v>
      </c>
      <c r="G43" s="49">
        <f t="shared" si="1"/>
        <v>701.41847503922304</v>
      </c>
      <c r="H43" s="49">
        <f t="shared" si="2"/>
        <v>652.48230236206791</v>
      </c>
      <c r="I43" s="49">
        <f t="shared" si="3"/>
        <v>603.5461296849129</v>
      </c>
      <c r="J43" s="49">
        <f t="shared" si="4"/>
        <v>554.60995700775777</v>
      </c>
      <c r="K43" s="50"/>
      <c r="L43" s="49">
        <f t="shared" si="5"/>
        <v>478.43296654373222</v>
      </c>
      <c r="M43" s="49">
        <f t="shared" si="6"/>
        <v>447.60610014271856</v>
      </c>
      <c r="N43" s="49">
        <f t="shared" si="7"/>
        <v>416.16269641368461</v>
      </c>
      <c r="O43" s="49">
        <f t="shared" si="8"/>
        <v>384.71929268465067</v>
      </c>
      <c r="P43" s="49">
        <f t="shared" si="9"/>
        <v>353.89242628363701</v>
      </c>
      <c r="Q43" s="50"/>
      <c r="R43" s="49">
        <f t="shared" si="10"/>
        <v>255.74994385478354</v>
      </c>
      <c r="S43" s="49">
        <f t="shared" si="11"/>
        <v>239.29299094586702</v>
      </c>
      <c r="T43" s="49">
        <f t="shared" si="12"/>
        <v>222.39125552589871</v>
      </c>
      <c r="U43" s="49">
        <f t="shared" si="13"/>
        <v>205.93430261698222</v>
      </c>
      <c r="V43" s="49">
        <f t="shared" si="14"/>
        <v>189.03256719701392</v>
      </c>
      <c r="W43" s="50"/>
      <c r="X43" s="49"/>
      <c r="Y43" s="49"/>
      <c r="Z43" s="49">
        <f t="shared" si="15"/>
        <v>133.43475331553924</v>
      </c>
      <c r="AA43" s="49"/>
      <c r="AB43" s="49"/>
      <c r="AC43" s="11">
        <v>33</v>
      </c>
    </row>
    <row r="44" spans="1:29" x14ac:dyDescent="0.2">
      <c r="A44" s="44">
        <v>34</v>
      </c>
      <c r="B44" s="45"/>
      <c r="C44" s="46"/>
      <c r="D44" s="47">
        <v>34</v>
      </c>
      <c r="E44" s="48"/>
      <c r="F44" s="49">
        <f t="shared" si="0"/>
        <v>717.73053259827464</v>
      </c>
      <c r="G44" s="49">
        <f t="shared" si="1"/>
        <v>694.40429028883079</v>
      </c>
      <c r="H44" s="49">
        <f t="shared" si="2"/>
        <v>645.95747933844723</v>
      </c>
      <c r="I44" s="49">
        <f t="shared" si="3"/>
        <v>597.51066838806366</v>
      </c>
      <c r="J44" s="49">
        <f t="shared" si="4"/>
        <v>549.0638574376801</v>
      </c>
      <c r="K44" s="50"/>
      <c r="L44" s="49">
        <f t="shared" si="5"/>
        <v>471.25647204557629</v>
      </c>
      <c r="M44" s="49">
        <f t="shared" si="6"/>
        <v>440.89200864057779</v>
      </c>
      <c r="N44" s="49">
        <f t="shared" si="7"/>
        <v>409.92025596747936</v>
      </c>
      <c r="O44" s="49">
        <f t="shared" si="8"/>
        <v>378.94850329438094</v>
      </c>
      <c r="P44" s="49">
        <f t="shared" si="9"/>
        <v>348.58403988938244</v>
      </c>
      <c r="Q44" s="50"/>
      <c r="R44" s="49">
        <f t="shared" si="10"/>
        <v>249.35619525841395</v>
      </c>
      <c r="S44" s="49">
        <f t="shared" si="11"/>
        <v>233.31066617222035</v>
      </c>
      <c r="T44" s="49">
        <f t="shared" si="12"/>
        <v>216.83147413775126</v>
      </c>
      <c r="U44" s="49">
        <f t="shared" si="13"/>
        <v>200.78594505155766</v>
      </c>
      <c r="V44" s="49">
        <f t="shared" si="14"/>
        <v>184.30675301708857</v>
      </c>
      <c r="W44" s="50"/>
      <c r="X44" s="49"/>
      <c r="Y44" s="49"/>
      <c r="Z44" s="49">
        <f t="shared" si="15"/>
        <v>130.09888448265076</v>
      </c>
      <c r="AA44" s="49"/>
      <c r="AB44" s="49"/>
      <c r="AC44" s="11">
        <v>34</v>
      </c>
    </row>
    <row r="45" spans="1:29" x14ac:dyDescent="0.2">
      <c r="A45" s="44">
        <v>35</v>
      </c>
      <c r="B45" s="45"/>
      <c r="C45" s="46"/>
      <c r="D45" s="47">
        <v>35</v>
      </c>
      <c r="E45" s="48"/>
      <c r="F45" s="49">
        <f t="shared" si="0"/>
        <v>710.55322727229202</v>
      </c>
      <c r="G45" s="49">
        <f t="shared" si="1"/>
        <v>687.46024738594247</v>
      </c>
      <c r="H45" s="49">
        <f t="shared" si="2"/>
        <v>639.49790454506274</v>
      </c>
      <c r="I45" s="49">
        <f t="shared" si="3"/>
        <v>591.53556170418312</v>
      </c>
      <c r="J45" s="49">
        <f t="shared" si="4"/>
        <v>543.5732188633034</v>
      </c>
      <c r="K45" s="50"/>
      <c r="L45" s="49">
        <f t="shared" si="5"/>
        <v>464.18762496489262</v>
      </c>
      <c r="M45" s="49">
        <f t="shared" si="6"/>
        <v>434.2786285109691</v>
      </c>
      <c r="N45" s="49">
        <f t="shared" si="7"/>
        <v>403.77145212796717</v>
      </c>
      <c r="O45" s="49">
        <f t="shared" si="8"/>
        <v>373.26427574496518</v>
      </c>
      <c r="P45" s="49">
        <f t="shared" si="9"/>
        <v>343.35527929104171</v>
      </c>
      <c r="Q45" s="50"/>
      <c r="R45" s="49">
        <f t="shared" si="10"/>
        <v>243.12229037695357</v>
      </c>
      <c r="S45" s="49">
        <f t="shared" si="11"/>
        <v>227.47789951791481</v>
      </c>
      <c r="T45" s="49">
        <f t="shared" si="12"/>
        <v>211.41068728430744</v>
      </c>
      <c r="U45" s="49">
        <f t="shared" si="13"/>
        <v>195.76629642526871</v>
      </c>
      <c r="V45" s="49">
        <f t="shared" si="14"/>
        <v>179.69908419166134</v>
      </c>
      <c r="W45" s="50"/>
      <c r="X45" s="49"/>
      <c r="Y45" s="49"/>
      <c r="Z45" s="49">
        <f t="shared" si="15"/>
        <v>126.84641237058447</v>
      </c>
      <c r="AA45" s="49"/>
      <c r="AB45" s="49"/>
      <c r="AC45" s="11">
        <v>35</v>
      </c>
    </row>
    <row r="46" spans="1:29" x14ac:dyDescent="0.2">
      <c r="A46" s="44">
        <v>36</v>
      </c>
      <c r="B46" s="45"/>
      <c r="C46" s="46"/>
      <c r="D46" s="47">
        <v>36</v>
      </c>
      <c r="E46" s="48"/>
      <c r="F46" s="49">
        <f t="shared" si="0"/>
        <v>703.44769499956908</v>
      </c>
      <c r="G46" s="49">
        <f t="shared" si="1"/>
        <v>680.58564491208301</v>
      </c>
      <c r="H46" s="49">
        <f t="shared" si="2"/>
        <v>633.10292549961218</v>
      </c>
      <c r="I46" s="49">
        <f t="shared" si="3"/>
        <v>585.62020608714124</v>
      </c>
      <c r="J46" s="49">
        <f t="shared" si="4"/>
        <v>538.1374866746703</v>
      </c>
      <c r="K46" s="50"/>
      <c r="L46" s="49">
        <f t="shared" si="5"/>
        <v>457.22481059041922</v>
      </c>
      <c r="M46" s="49">
        <f t="shared" si="6"/>
        <v>427.76444908330461</v>
      </c>
      <c r="N46" s="49">
        <f t="shared" si="7"/>
        <v>397.71488034604766</v>
      </c>
      <c r="O46" s="49">
        <f t="shared" si="8"/>
        <v>367.66531160879072</v>
      </c>
      <c r="P46" s="49">
        <f t="shared" si="9"/>
        <v>338.2049501016761</v>
      </c>
      <c r="Q46" s="50"/>
      <c r="R46" s="49">
        <f t="shared" si="10"/>
        <v>237.04423311752976</v>
      </c>
      <c r="S46" s="49">
        <f t="shared" si="11"/>
        <v>221.79095202996697</v>
      </c>
      <c r="T46" s="49">
        <f t="shared" si="12"/>
        <v>206.12542010219977</v>
      </c>
      <c r="U46" s="49">
        <f t="shared" si="13"/>
        <v>190.87213901463699</v>
      </c>
      <c r="V46" s="49">
        <f t="shared" si="14"/>
        <v>175.20660708686981</v>
      </c>
      <c r="W46" s="50"/>
      <c r="X46" s="49"/>
      <c r="Y46" s="49"/>
      <c r="Z46" s="49">
        <f t="shared" si="15"/>
        <v>123.67525206131987</v>
      </c>
      <c r="AA46" s="49"/>
      <c r="AB46" s="49"/>
      <c r="AC46" s="11">
        <v>36</v>
      </c>
    </row>
    <row r="47" spans="1:29" x14ac:dyDescent="0.2">
      <c r="A47" s="44">
        <v>37</v>
      </c>
      <c r="B47" s="45"/>
      <c r="C47" s="46"/>
      <c r="D47" s="47">
        <v>37</v>
      </c>
      <c r="E47" s="48"/>
      <c r="F47" s="49">
        <f t="shared" si="0"/>
        <v>696.4132180495734</v>
      </c>
      <c r="G47" s="49">
        <f t="shared" si="1"/>
        <v>673.77978846296219</v>
      </c>
      <c r="H47" s="49">
        <f t="shared" si="2"/>
        <v>626.77189624461596</v>
      </c>
      <c r="I47" s="49">
        <f t="shared" si="3"/>
        <v>579.76400402626984</v>
      </c>
      <c r="J47" s="49">
        <f t="shared" si="4"/>
        <v>532.75611180792362</v>
      </c>
      <c r="K47" s="50"/>
      <c r="L47" s="49">
        <f t="shared" si="5"/>
        <v>450.36643843156293</v>
      </c>
      <c r="M47" s="49">
        <f t="shared" si="6"/>
        <v>421.34798234705499</v>
      </c>
      <c r="N47" s="49">
        <f t="shared" si="7"/>
        <v>391.74915714085694</v>
      </c>
      <c r="O47" s="49">
        <f t="shared" si="8"/>
        <v>362.15033193465888</v>
      </c>
      <c r="P47" s="49">
        <f t="shared" si="9"/>
        <v>333.13187585015095</v>
      </c>
      <c r="Q47" s="50"/>
      <c r="R47" s="49">
        <f t="shared" si="10"/>
        <v>231.11812728959146</v>
      </c>
      <c r="S47" s="49">
        <f t="shared" si="11"/>
        <v>216.24617822921775</v>
      </c>
      <c r="T47" s="49">
        <f t="shared" si="12"/>
        <v>200.97228459964475</v>
      </c>
      <c r="U47" s="49">
        <f t="shared" si="13"/>
        <v>186.10033553927104</v>
      </c>
      <c r="V47" s="49">
        <f t="shared" si="14"/>
        <v>170.82644190969805</v>
      </c>
      <c r="W47" s="50"/>
      <c r="X47" s="49"/>
      <c r="Y47" s="49"/>
      <c r="Z47" s="49">
        <f t="shared" si="15"/>
        <v>120.58337075978685</v>
      </c>
      <c r="AA47" s="49"/>
      <c r="AB47" s="49"/>
      <c r="AC47" s="11">
        <v>37</v>
      </c>
    </row>
    <row r="48" spans="1:29" x14ac:dyDescent="0.2">
      <c r="A48" s="44">
        <v>38</v>
      </c>
      <c r="B48" s="45"/>
      <c r="C48" s="46"/>
      <c r="D48" s="47">
        <v>38</v>
      </c>
      <c r="E48" s="48"/>
      <c r="F48" s="49">
        <f t="shared" si="0"/>
        <v>689.44908586907763</v>
      </c>
      <c r="G48" s="49">
        <f t="shared" si="1"/>
        <v>667.04199057833262</v>
      </c>
      <c r="H48" s="49">
        <f t="shared" si="2"/>
        <v>620.50417728216985</v>
      </c>
      <c r="I48" s="49">
        <f t="shared" si="3"/>
        <v>573.96636398600708</v>
      </c>
      <c r="J48" s="49">
        <f t="shared" si="4"/>
        <v>527.42855068984431</v>
      </c>
      <c r="K48" s="50"/>
      <c r="L48" s="49">
        <f t="shared" si="5"/>
        <v>443.61094185508949</v>
      </c>
      <c r="M48" s="49">
        <f t="shared" si="6"/>
        <v>415.0277626118492</v>
      </c>
      <c r="N48" s="49">
        <f t="shared" si="7"/>
        <v>385.87291978374407</v>
      </c>
      <c r="O48" s="49">
        <f t="shared" si="8"/>
        <v>356.71807695563899</v>
      </c>
      <c r="P48" s="49">
        <f t="shared" si="9"/>
        <v>328.1348977123987</v>
      </c>
      <c r="Q48" s="50"/>
      <c r="R48" s="49">
        <f t="shared" si="10"/>
        <v>225.34017410735169</v>
      </c>
      <c r="S48" s="49">
        <f t="shared" si="11"/>
        <v>210.84002377348733</v>
      </c>
      <c r="T48" s="49">
        <f t="shared" si="12"/>
        <v>195.94797748465365</v>
      </c>
      <c r="U48" s="49">
        <f t="shared" si="13"/>
        <v>181.44782715078927</v>
      </c>
      <c r="V48" s="49">
        <f t="shared" si="14"/>
        <v>166.55578086195561</v>
      </c>
      <c r="W48" s="50"/>
      <c r="X48" s="49"/>
      <c r="Y48" s="49"/>
      <c r="Z48" s="49">
        <f t="shared" si="15"/>
        <v>117.56878649079219</v>
      </c>
      <c r="AA48" s="49"/>
      <c r="AB48" s="49"/>
      <c r="AC48" s="11">
        <v>38</v>
      </c>
    </row>
    <row r="49" spans="1:29" x14ac:dyDescent="0.2">
      <c r="A49" s="44">
        <v>39</v>
      </c>
      <c r="B49" s="45"/>
      <c r="C49" s="46"/>
      <c r="D49" s="47">
        <v>39</v>
      </c>
      <c r="E49" s="48"/>
      <c r="F49" s="49">
        <f t="shared" si="0"/>
        <v>682.55459501038683</v>
      </c>
      <c r="G49" s="49">
        <f t="shared" si="1"/>
        <v>660.3715706725493</v>
      </c>
      <c r="H49" s="49">
        <f t="shared" si="2"/>
        <v>614.29913550934816</v>
      </c>
      <c r="I49" s="49">
        <f t="shared" si="3"/>
        <v>568.22670034614703</v>
      </c>
      <c r="J49" s="49">
        <f t="shared" si="4"/>
        <v>522.15426518294589</v>
      </c>
      <c r="K49" s="50"/>
      <c r="L49" s="49">
        <f t="shared" si="5"/>
        <v>436.95677772726316</v>
      </c>
      <c r="M49" s="49">
        <f t="shared" si="6"/>
        <v>408.80234617267143</v>
      </c>
      <c r="N49" s="49">
        <f t="shared" si="7"/>
        <v>380.08482598698788</v>
      </c>
      <c r="O49" s="49">
        <f t="shared" si="8"/>
        <v>351.36730580130438</v>
      </c>
      <c r="P49" s="49">
        <f t="shared" si="9"/>
        <v>323.21287424671266</v>
      </c>
      <c r="Q49" s="50"/>
      <c r="R49" s="49">
        <f t="shared" si="10"/>
        <v>219.7066697546679</v>
      </c>
      <c r="S49" s="49">
        <f t="shared" si="11"/>
        <v>205.56902317915012</v>
      </c>
      <c r="T49" s="49">
        <f t="shared" si="12"/>
        <v>191.04927804753729</v>
      </c>
      <c r="U49" s="49">
        <f t="shared" si="13"/>
        <v>176.91163147201954</v>
      </c>
      <c r="V49" s="49">
        <f t="shared" si="14"/>
        <v>162.3918863404067</v>
      </c>
      <c r="W49" s="50"/>
      <c r="X49" s="49"/>
      <c r="Y49" s="49"/>
      <c r="Z49" s="49">
        <f t="shared" si="15"/>
        <v>114.62956682852237</v>
      </c>
      <c r="AA49" s="49"/>
      <c r="AB49" s="49"/>
      <c r="AC49" s="11">
        <v>39</v>
      </c>
    </row>
    <row r="50" spans="1:29" x14ac:dyDescent="0.2">
      <c r="A50" s="44">
        <v>40</v>
      </c>
      <c r="B50" s="45"/>
      <c r="C50" s="46"/>
      <c r="D50" s="47">
        <v>40</v>
      </c>
      <c r="E50" s="48"/>
      <c r="F50" s="49">
        <f t="shared" si="0"/>
        <v>675.72904906028293</v>
      </c>
      <c r="G50" s="49">
        <f t="shared" si="1"/>
        <v>653.76785496582374</v>
      </c>
      <c r="H50" s="49">
        <f t="shared" si="2"/>
        <v>608.15614415425466</v>
      </c>
      <c r="I50" s="49">
        <f t="shared" si="3"/>
        <v>562.54443334268558</v>
      </c>
      <c r="J50" s="49">
        <f t="shared" si="4"/>
        <v>516.9327225311165</v>
      </c>
      <c r="K50" s="50"/>
      <c r="L50" s="49">
        <f t="shared" si="5"/>
        <v>430.40242606135422</v>
      </c>
      <c r="M50" s="49">
        <f t="shared" si="6"/>
        <v>402.67031098008141</v>
      </c>
      <c r="N50" s="49">
        <f t="shared" si="7"/>
        <v>374.3835535971831</v>
      </c>
      <c r="O50" s="49">
        <f t="shared" si="8"/>
        <v>346.09679621428484</v>
      </c>
      <c r="P50" s="49">
        <f t="shared" si="9"/>
        <v>318.36468113301203</v>
      </c>
      <c r="Q50" s="50"/>
      <c r="R50" s="49">
        <f t="shared" si="10"/>
        <v>214.21400301080118</v>
      </c>
      <c r="S50" s="49">
        <f t="shared" si="11"/>
        <v>200.42979759967136</v>
      </c>
      <c r="T50" s="49">
        <f t="shared" si="12"/>
        <v>186.27304609634885</v>
      </c>
      <c r="U50" s="49">
        <f t="shared" si="13"/>
        <v>172.48884068521903</v>
      </c>
      <c r="V50" s="49">
        <f t="shared" si="14"/>
        <v>158.33208918189652</v>
      </c>
      <c r="W50" s="50"/>
      <c r="X50" s="49"/>
      <c r="Y50" s="49"/>
      <c r="Z50" s="49">
        <f t="shared" si="15"/>
        <v>111.7638276578093</v>
      </c>
      <c r="AA50" s="49"/>
      <c r="AB50" s="49"/>
      <c r="AC50" s="11">
        <v>40</v>
      </c>
    </row>
    <row r="51" spans="1:29" x14ac:dyDescent="0.2">
      <c r="A51" s="44">
        <v>41</v>
      </c>
      <c r="B51" s="45"/>
      <c r="C51" s="46"/>
      <c r="D51" s="47">
        <v>41</v>
      </c>
      <c r="E51" s="48"/>
      <c r="F51" s="49">
        <f t="shared" si="0"/>
        <v>668.97175856968011</v>
      </c>
      <c r="G51" s="49">
        <f t="shared" si="1"/>
        <v>647.23017641616548</v>
      </c>
      <c r="H51" s="49">
        <f t="shared" si="2"/>
        <v>602.07458271271207</v>
      </c>
      <c r="I51" s="49">
        <f t="shared" si="3"/>
        <v>556.91898900925867</v>
      </c>
      <c r="J51" s="49">
        <f t="shared" si="4"/>
        <v>511.76339530580526</v>
      </c>
      <c r="K51" s="50"/>
      <c r="L51" s="49">
        <f t="shared" si="5"/>
        <v>423.94638967043386</v>
      </c>
      <c r="M51" s="49">
        <f t="shared" si="6"/>
        <v>396.63025631538017</v>
      </c>
      <c r="N51" s="49">
        <f t="shared" si="7"/>
        <v>368.76780029322532</v>
      </c>
      <c r="O51" s="49">
        <f t="shared" si="8"/>
        <v>340.90534427107053</v>
      </c>
      <c r="P51" s="49">
        <f t="shared" si="9"/>
        <v>313.58921091601678</v>
      </c>
      <c r="Q51" s="50"/>
      <c r="R51" s="49">
        <f t="shared" si="10"/>
        <v>208.85865293553113</v>
      </c>
      <c r="S51" s="49">
        <f t="shared" si="11"/>
        <v>195.41905265967955</v>
      </c>
      <c r="T51" s="49">
        <f t="shared" si="12"/>
        <v>181.61621994394011</v>
      </c>
      <c r="U51" s="49">
        <f t="shared" si="13"/>
        <v>168.17661966808853</v>
      </c>
      <c r="V51" s="49">
        <f t="shared" si="14"/>
        <v>154.37378695234909</v>
      </c>
      <c r="W51" s="50"/>
      <c r="X51" s="49"/>
      <c r="Y51" s="49"/>
      <c r="Z51" s="49">
        <f t="shared" si="15"/>
        <v>108.96973196636407</v>
      </c>
      <c r="AA51" s="49"/>
      <c r="AB51" s="49"/>
      <c r="AC51" s="11">
        <v>41</v>
      </c>
    </row>
    <row r="52" spans="1:29" x14ac:dyDescent="0.2">
      <c r="A52" s="44">
        <v>42</v>
      </c>
      <c r="B52" s="45"/>
      <c r="C52" s="46"/>
      <c r="D52" s="47">
        <v>42</v>
      </c>
      <c r="E52" s="48"/>
      <c r="F52" s="49">
        <f t="shared" si="0"/>
        <v>662.28204098398328</v>
      </c>
      <c r="G52" s="49">
        <f t="shared" si="1"/>
        <v>640.75787465200381</v>
      </c>
      <c r="H52" s="49">
        <f t="shared" si="2"/>
        <v>596.05383688558493</v>
      </c>
      <c r="I52" s="49">
        <f t="shared" si="3"/>
        <v>551.34979911916605</v>
      </c>
      <c r="J52" s="49">
        <f t="shared" si="4"/>
        <v>506.64576135274717</v>
      </c>
      <c r="K52" s="50"/>
      <c r="L52" s="49">
        <f t="shared" si="5"/>
        <v>417.58719382537731</v>
      </c>
      <c r="M52" s="49">
        <f t="shared" si="6"/>
        <v>390.68080247064944</v>
      </c>
      <c r="N52" s="49">
        <f t="shared" si="7"/>
        <v>363.23628328882694</v>
      </c>
      <c r="O52" s="49">
        <f t="shared" si="8"/>
        <v>335.79176410700444</v>
      </c>
      <c r="P52" s="49">
        <f t="shared" si="9"/>
        <v>308.88537275227651</v>
      </c>
      <c r="Q52" s="50"/>
      <c r="R52" s="49">
        <f t="shared" si="10"/>
        <v>203.63718661214287</v>
      </c>
      <c r="S52" s="49">
        <f t="shared" si="11"/>
        <v>190.53357634318758</v>
      </c>
      <c r="T52" s="49">
        <f t="shared" si="12"/>
        <v>177.07581444534162</v>
      </c>
      <c r="U52" s="49">
        <f t="shared" si="13"/>
        <v>163.97220417638636</v>
      </c>
      <c r="V52" s="49">
        <f t="shared" si="14"/>
        <v>150.51444227854037</v>
      </c>
      <c r="W52" s="50"/>
      <c r="X52" s="49"/>
      <c r="Y52" s="49"/>
      <c r="Z52" s="49">
        <f t="shared" si="15"/>
        <v>106.24548866720497</v>
      </c>
      <c r="AA52" s="49"/>
      <c r="AB52" s="49"/>
      <c r="AC52" s="11">
        <v>42</v>
      </c>
    </row>
    <row r="53" spans="1:29" x14ac:dyDescent="0.2">
      <c r="A53" s="44">
        <v>43</v>
      </c>
      <c r="B53" s="45"/>
      <c r="C53" s="46"/>
      <c r="D53" s="47">
        <v>43</v>
      </c>
      <c r="E53" s="48"/>
      <c r="F53" s="49">
        <f t="shared" si="0"/>
        <v>655.65922057414343</v>
      </c>
      <c r="G53" s="49">
        <f t="shared" si="1"/>
        <v>634.35029590548368</v>
      </c>
      <c r="H53" s="49">
        <f t="shared" si="2"/>
        <v>590.09329851672908</v>
      </c>
      <c r="I53" s="49">
        <f t="shared" si="3"/>
        <v>545.83630112797437</v>
      </c>
      <c r="J53" s="49">
        <f t="shared" si="4"/>
        <v>501.57930373921971</v>
      </c>
      <c r="K53" s="50"/>
      <c r="L53" s="49">
        <f t="shared" si="5"/>
        <v>411.32338591799669</v>
      </c>
      <c r="M53" s="49">
        <f t="shared" si="6"/>
        <v>384.8205904335897</v>
      </c>
      <c r="N53" s="49">
        <f t="shared" si="7"/>
        <v>357.78773903949457</v>
      </c>
      <c r="O53" s="49">
        <f t="shared" si="8"/>
        <v>330.75488764539944</v>
      </c>
      <c r="P53" s="49">
        <f t="shared" si="9"/>
        <v>304.25209216099239</v>
      </c>
      <c r="Q53" s="50"/>
      <c r="R53" s="49">
        <f t="shared" si="10"/>
        <v>198.54625694683929</v>
      </c>
      <c r="S53" s="49">
        <f t="shared" si="11"/>
        <v>185.77023693460788</v>
      </c>
      <c r="T53" s="49">
        <f t="shared" si="12"/>
        <v>172.64891908420807</v>
      </c>
      <c r="U53" s="49">
        <f t="shared" si="13"/>
        <v>159.87289907197666</v>
      </c>
      <c r="V53" s="49">
        <f t="shared" si="14"/>
        <v>146.75158122157686</v>
      </c>
      <c r="W53" s="50"/>
      <c r="X53" s="49"/>
      <c r="Y53" s="49"/>
      <c r="Z53" s="49">
        <f t="shared" si="15"/>
        <v>103.58935145052484</v>
      </c>
      <c r="AA53" s="49"/>
      <c r="AB53" s="49"/>
      <c r="AC53" s="11">
        <v>43</v>
      </c>
    </row>
    <row r="54" spans="1:29" x14ac:dyDescent="0.2">
      <c r="A54" s="44">
        <v>44</v>
      </c>
      <c r="B54" s="45"/>
      <c r="C54" s="46"/>
      <c r="D54" s="47">
        <v>44</v>
      </c>
      <c r="E54" s="48"/>
      <c r="F54" s="49">
        <f t="shared" si="0"/>
        <v>649.10262836840195</v>
      </c>
      <c r="G54" s="49">
        <f t="shared" si="1"/>
        <v>628.00679294642885</v>
      </c>
      <c r="H54" s="49">
        <f t="shared" si="2"/>
        <v>584.19236553156179</v>
      </c>
      <c r="I54" s="49">
        <f t="shared" si="3"/>
        <v>540.37793811669462</v>
      </c>
      <c r="J54" s="49">
        <f t="shared" si="4"/>
        <v>496.56351070182745</v>
      </c>
      <c r="K54" s="50"/>
      <c r="L54" s="49">
        <f t="shared" si="5"/>
        <v>405.15353512922678</v>
      </c>
      <c r="M54" s="49">
        <f t="shared" si="6"/>
        <v>379.04828157708585</v>
      </c>
      <c r="N54" s="49">
        <f t="shared" si="7"/>
        <v>352.42092295390216</v>
      </c>
      <c r="O54" s="49">
        <f t="shared" si="8"/>
        <v>325.79356433071843</v>
      </c>
      <c r="P54" s="49">
        <f t="shared" si="9"/>
        <v>299.68831077857755</v>
      </c>
      <c r="Q54" s="50"/>
      <c r="R54" s="49">
        <f t="shared" si="10"/>
        <v>193.58260052316828</v>
      </c>
      <c r="S54" s="49">
        <f t="shared" si="11"/>
        <v>181.12598101124269</v>
      </c>
      <c r="T54" s="49">
        <f t="shared" si="12"/>
        <v>168.33269610710286</v>
      </c>
      <c r="U54" s="49">
        <f t="shared" si="13"/>
        <v>155.87607659517724</v>
      </c>
      <c r="V54" s="49">
        <f t="shared" si="14"/>
        <v>143.08279169103744</v>
      </c>
      <c r="W54" s="50"/>
      <c r="X54" s="49"/>
      <c r="Y54" s="49"/>
      <c r="Z54" s="49">
        <f t="shared" si="15"/>
        <v>100.99961766426172</v>
      </c>
      <c r="AA54" s="49"/>
      <c r="AB54" s="49"/>
      <c r="AC54" s="11">
        <v>44</v>
      </c>
    </row>
    <row r="55" spans="1:29" x14ac:dyDescent="0.2">
      <c r="A55" s="44">
        <v>45</v>
      </c>
      <c r="B55" s="45"/>
      <c r="C55" s="46"/>
      <c r="D55" s="47">
        <v>45</v>
      </c>
      <c r="E55" s="48"/>
      <c r="F55" s="49">
        <f t="shared" si="0"/>
        <v>642.61160208471802</v>
      </c>
      <c r="G55" s="49">
        <f t="shared" si="1"/>
        <v>621.72672501696468</v>
      </c>
      <c r="H55" s="49">
        <f t="shared" si="2"/>
        <v>578.35044187624624</v>
      </c>
      <c r="I55" s="49">
        <f t="shared" si="3"/>
        <v>534.97415873552779</v>
      </c>
      <c r="J55" s="49">
        <f t="shared" si="4"/>
        <v>491.5978755948093</v>
      </c>
      <c r="K55" s="50"/>
      <c r="L55" s="49">
        <f t="shared" si="5"/>
        <v>399.07623210228843</v>
      </c>
      <c r="M55" s="49">
        <f t="shared" si="6"/>
        <v>373.36255735342962</v>
      </c>
      <c r="N55" s="49">
        <f t="shared" si="7"/>
        <v>347.13460910959367</v>
      </c>
      <c r="O55" s="49">
        <f t="shared" si="8"/>
        <v>320.90666086575771</v>
      </c>
      <c r="P55" s="49">
        <f t="shared" si="9"/>
        <v>295.19298611689891</v>
      </c>
      <c r="Q55" s="50"/>
      <c r="R55" s="49">
        <f t="shared" si="10"/>
        <v>188.7430355100891</v>
      </c>
      <c r="S55" s="49">
        <f t="shared" si="11"/>
        <v>176.59783148596165</v>
      </c>
      <c r="T55" s="49">
        <f t="shared" si="12"/>
        <v>164.12437870442531</v>
      </c>
      <c r="U55" s="49">
        <f t="shared" si="13"/>
        <v>151.97917468029783</v>
      </c>
      <c r="V55" s="49">
        <f t="shared" si="14"/>
        <v>139.50572189876152</v>
      </c>
      <c r="W55" s="50"/>
      <c r="X55" s="49"/>
      <c r="Y55" s="49"/>
      <c r="Z55" s="49">
        <f t="shared" si="15"/>
        <v>98.474627222655187</v>
      </c>
      <c r="AA55" s="49"/>
      <c r="AB55" s="49"/>
      <c r="AC55" s="11">
        <v>45</v>
      </c>
    </row>
    <row r="56" spans="1:29" x14ac:dyDescent="0.2">
      <c r="A56" s="44">
        <v>46</v>
      </c>
      <c r="B56" s="45"/>
      <c r="C56" s="46"/>
      <c r="D56" s="47">
        <v>46</v>
      </c>
      <c r="E56" s="48"/>
      <c r="F56" s="49">
        <f t="shared" si="0"/>
        <v>636.18548606387071</v>
      </c>
      <c r="G56" s="49">
        <f t="shared" si="1"/>
        <v>615.50945776679487</v>
      </c>
      <c r="H56" s="49">
        <f t="shared" si="2"/>
        <v>572.56693745748362</v>
      </c>
      <c r="I56" s="49">
        <f t="shared" si="3"/>
        <v>529.62441714817237</v>
      </c>
      <c r="J56" s="49">
        <f t="shared" si="4"/>
        <v>486.68189683886106</v>
      </c>
      <c r="K56" s="50"/>
      <c r="L56" s="49">
        <f t="shared" si="5"/>
        <v>393.0900886207541</v>
      </c>
      <c r="M56" s="49">
        <f t="shared" si="6"/>
        <v>367.76211899312818</v>
      </c>
      <c r="N56" s="49">
        <f t="shared" si="7"/>
        <v>341.92758997294976</v>
      </c>
      <c r="O56" s="49">
        <f t="shared" si="8"/>
        <v>316.09306095277134</v>
      </c>
      <c r="P56" s="49">
        <f t="shared" si="9"/>
        <v>290.76509132514542</v>
      </c>
      <c r="Q56" s="50"/>
      <c r="R56" s="49">
        <f t="shared" si="10"/>
        <v>184.02445962233685</v>
      </c>
      <c r="S56" s="49">
        <f t="shared" si="11"/>
        <v>172.18288569881256</v>
      </c>
      <c r="T56" s="49">
        <f t="shared" si="12"/>
        <v>160.02126923681465</v>
      </c>
      <c r="U56" s="49">
        <f t="shared" si="13"/>
        <v>148.17969531329035</v>
      </c>
      <c r="V56" s="49">
        <f t="shared" si="14"/>
        <v>136.01807885129244</v>
      </c>
      <c r="W56" s="50"/>
      <c r="X56" s="49"/>
      <c r="Y56" s="49"/>
      <c r="Z56" s="49">
        <f t="shared" si="15"/>
        <v>96.012761542088782</v>
      </c>
      <c r="AA56" s="49"/>
      <c r="AB56" s="49"/>
      <c r="AC56" s="11">
        <v>46</v>
      </c>
    </row>
    <row r="57" spans="1:29" x14ac:dyDescent="0.2">
      <c r="A57" s="44">
        <v>47</v>
      </c>
      <c r="B57" s="45"/>
      <c r="C57" s="46"/>
      <c r="D57" s="47">
        <v>47</v>
      </c>
      <c r="E57" s="48"/>
      <c r="F57" s="49">
        <f t="shared" si="0"/>
        <v>629.82363120323203</v>
      </c>
      <c r="G57" s="49">
        <f t="shared" si="1"/>
        <v>609.35436318912696</v>
      </c>
      <c r="H57" s="49">
        <f t="shared" si="2"/>
        <v>566.84126808290887</v>
      </c>
      <c r="I57" s="49">
        <f t="shared" si="3"/>
        <v>524.32817297669067</v>
      </c>
      <c r="J57" s="49">
        <f t="shared" si="4"/>
        <v>481.81507787047252</v>
      </c>
      <c r="K57" s="50"/>
      <c r="L57" s="49">
        <f t="shared" si="5"/>
        <v>387.19373729144274</v>
      </c>
      <c r="M57" s="49">
        <f t="shared" si="6"/>
        <v>362.24568720823123</v>
      </c>
      <c r="N57" s="49">
        <f t="shared" si="7"/>
        <v>336.79867612335551</v>
      </c>
      <c r="O57" s="49">
        <f t="shared" si="8"/>
        <v>311.35166503847972</v>
      </c>
      <c r="P57" s="49">
        <f t="shared" si="9"/>
        <v>286.40361495526821</v>
      </c>
      <c r="Q57" s="50"/>
      <c r="R57" s="49">
        <f t="shared" si="10"/>
        <v>179.42384813177844</v>
      </c>
      <c r="S57" s="49">
        <f t="shared" si="11"/>
        <v>167.87831355634225</v>
      </c>
      <c r="T57" s="49">
        <f t="shared" si="12"/>
        <v>156.02073750589429</v>
      </c>
      <c r="U57" s="49">
        <f t="shared" si="13"/>
        <v>144.47520293045812</v>
      </c>
      <c r="V57" s="49">
        <f t="shared" si="14"/>
        <v>132.61762688001014</v>
      </c>
      <c r="W57" s="50"/>
      <c r="X57" s="49"/>
      <c r="Y57" s="49"/>
      <c r="Z57" s="49">
        <f t="shared" si="15"/>
        <v>93.61244250353657</v>
      </c>
      <c r="AA57" s="49"/>
      <c r="AB57" s="49"/>
      <c r="AC57" s="11">
        <v>47</v>
      </c>
    </row>
    <row r="58" spans="1:29" x14ac:dyDescent="0.2">
      <c r="A58" s="44">
        <v>48</v>
      </c>
      <c r="B58" s="45"/>
      <c r="C58" s="46"/>
      <c r="D58" s="47">
        <v>48</v>
      </c>
      <c r="E58" s="48"/>
      <c r="F58" s="49">
        <f t="shared" si="0"/>
        <v>623.52539489119977</v>
      </c>
      <c r="G58" s="49">
        <f t="shared" si="1"/>
        <v>603.26081955723578</v>
      </c>
      <c r="H58" s="49">
        <f t="shared" si="2"/>
        <v>561.17285540207979</v>
      </c>
      <c r="I58" s="49">
        <f t="shared" si="3"/>
        <v>519.0848912469238</v>
      </c>
      <c r="J58" s="49">
        <f t="shared" si="4"/>
        <v>476.99692709176782</v>
      </c>
      <c r="K58" s="50"/>
      <c r="L58" s="49">
        <f t="shared" si="5"/>
        <v>381.3858312320711</v>
      </c>
      <c r="M58" s="49">
        <f t="shared" si="6"/>
        <v>356.81200190010776</v>
      </c>
      <c r="N58" s="49">
        <f t="shared" si="7"/>
        <v>331.74669598150513</v>
      </c>
      <c r="O58" s="49">
        <f t="shared" si="8"/>
        <v>306.68139006290249</v>
      </c>
      <c r="P58" s="49">
        <f t="shared" si="9"/>
        <v>282.10756073093916</v>
      </c>
      <c r="Q58" s="50"/>
      <c r="R58" s="49">
        <f t="shared" si="10"/>
        <v>174.93825192848394</v>
      </c>
      <c r="S58" s="49">
        <f t="shared" si="11"/>
        <v>163.68135571743366</v>
      </c>
      <c r="T58" s="49">
        <f t="shared" si="12"/>
        <v>152.12021906824691</v>
      </c>
      <c r="U58" s="49">
        <f t="shared" si="13"/>
        <v>140.86332285719664</v>
      </c>
      <c r="V58" s="49">
        <f t="shared" si="14"/>
        <v>129.30218620800989</v>
      </c>
      <c r="W58" s="50"/>
      <c r="X58" s="49"/>
      <c r="Y58" s="49"/>
      <c r="Z58" s="49">
        <f t="shared" si="15"/>
        <v>91.272131440948144</v>
      </c>
      <c r="AA58" s="49"/>
      <c r="AB58" s="49"/>
      <c r="AC58" s="11">
        <v>48</v>
      </c>
    </row>
    <row r="59" spans="1:29" x14ac:dyDescent="0.2">
      <c r="A59" s="44">
        <v>49</v>
      </c>
      <c r="B59" s="45"/>
      <c r="C59" s="46"/>
      <c r="D59" s="47">
        <v>49</v>
      </c>
      <c r="E59" s="48"/>
      <c r="F59" s="49">
        <f t="shared" si="0"/>
        <v>617.29014094228774</v>
      </c>
      <c r="G59" s="49">
        <f t="shared" si="1"/>
        <v>597.2282113616634</v>
      </c>
      <c r="H59" s="49">
        <f t="shared" si="2"/>
        <v>555.56112684805896</v>
      </c>
      <c r="I59" s="49">
        <f t="shared" si="3"/>
        <v>513.89404233445453</v>
      </c>
      <c r="J59" s="49">
        <f t="shared" si="4"/>
        <v>472.22695782085009</v>
      </c>
      <c r="K59" s="50"/>
      <c r="L59" s="49">
        <f t="shared" si="5"/>
        <v>375.66504376359006</v>
      </c>
      <c r="M59" s="49">
        <f t="shared" si="6"/>
        <v>351.45982187160615</v>
      </c>
      <c r="N59" s="49">
        <f t="shared" si="7"/>
        <v>326.77049554178257</v>
      </c>
      <c r="O59" s="49">
        <f t="shared" si="8"/>
        <v>302.08116921195898</v>
      </c>
      <c r="P59" s="49">
        <f t="shared" si="9"/>
        <v>277.87594731997513</v>
      </c>
      <c r="Q59" s="50"/>
      <c r="R59" s="49">
        <f t="shared" si="10"/>
        <v>170.56479563027187</v>
      </c>
      <c r="S59" s="49">
        <f t="shared" si="11"/>
        <v>159.58932182449786</v>
      </c>
      <c r="T59" s="49">
        <f t="shared" si="12"/>
        <v>148.31721359154076</v>
      </c>
      <c r="U59" s="49">
        <f t="shared" si="13"/>
        <v>137.34173978576675</v>
      </c>
      <c r="V59" s="49">
        <f t="shared" si="14"/>
        <v>126.06963155280965</v>
      </c>
      <c r="W59" s="50"/>
      <c r="X59" s="49"/>
      <c r="Y59" s="49"/>
      <c r="Z59" s="49">
        <f t="shared" si="15"/>
        <v>88.990328154924455</v>
      </c>
      <c r="AA59" s="49"/>
      <c r="AB59" s="49"/>
      <c r="AC59" s="11">
        <v>49</v>
      </c>
    </row>
    <row r="60" spans="1:29" x14ac:dyDescent="0.2">
      <c r="A60" s="44">
        <v>50</v>
      </c>
      <c r="B60" s="45"/>
      <c r="C60" s="46"/>
      <c r="D60" s="47">
        <v>50</v>
      </c>
      <c r="E60" s="48"/>
      <c r="F60" s="49">
        <f t="shared" si="0"/>
        <v>611.1172395328648</v>
      </c>
      <c r="G60" s="49">
        <f t="shared" si="1"/>
        <v>591.25592924804664</v>
      </c>
      <c r="H60" s="49">
        <f t="shared" si="2"/>
        <v>550.00551557957829</v>
      </c>
      <c r="I60" s="49">
        <f t="shared" si="3"/>
        <v>508.75510191110993</v>
      </c>
      <c r="J60" s="49">
        <f t="shared" si="4"/>
        <v>467.50468824264158</v>
      </c>
      <c r="K60" s="50"/>
      <c r="L60" s="49">
        <f t="shared" si="5"/>
        <v>370.03006810713617</v>
      </c>
      <c r="M60" s="49">
        <f t="shared" si="6"/>
        <v>346.18792454353201</v>
      </c>
      <c r="N60" s="49">
        <f t="shared" si="7"/>
        <v>321.86893810865581</v>
      </c>
      <c r="O60" s="49">
        <f t="shared" si="8"/>
        <v>297.54995167377962</v>
      </c>
      <c r="P60" s="49">
        <f t="shared" si="9"/>
        <v>273.70780811017545</v>
      </c>
      <c r="Q60" s="50"/>
      <c r="R60" s="49">
        <f t="shared" si="10"/>
        <v>166.30067573951507</v>
      </c>
      <c r="S60" s="49">
        <f t="shared" si="11"/>
        <v>155.59958877888542</v>
      </c>
      <c r="T60" s="49">
        <f t="shared" si="12"/>
        <v>144.60928325175223</v>
      </c>
      <c r="U60" s="49">
        <f t="shared" si="13"/>
        <v>133.90819629112258</v>
      </c>
      <c r="V60" s="49">
        <f t="shared" si="14"/>
        <v>122.9178907639894</v>
      </c>
      <c r="W60" s="50"/>
      <c r="X60" s="49"/>
      <c r="Y60" s="49"/>
      <c r="Z60" s="49">
        <f t="shared" si="15"/>
        <v>86.765569951051347</v>
      </c>
      <c r="AA60" s="49"/>
      <c r="AB60" s="49"/>
      <c r="AC60" s="11">
        <v>50</v>
      </c>
    </row>
    <row r="61" spans="1:29" x14ac:dyDescent="0.2">
      <c r="A61" s="44">
        <v>51</v>
      </c>
      <c r="B61" s="45"/>
      <c r="C61" s="46"/>
      <c r="D61" s="47">
        <v>51</v>
      </c>
      <c r="E61" s="48"/>
      <c r="F61" s="49">
        <f t="shared" si="0"/>
        <v>605.00606713753609</v>
      </c>
      <c r="G61" s="49">
        <f t="shared" si="1"/>
        <v>585.34336995556623</v>
      </c>
      <c r="H61" s="49">
        <f t="shared" si="2"/>
        <v>544.50546042378255</v>
      </c>
      <c r="I61" s="49">
        <f t="shared" si="3"/>
        <v>503.66755089199881</v>
      </c>
      <c r="J61" s="49">
        <f t="shared" si="4"/>
        <v>462.82964136021513</v>
      </c>
      <c r="K61" s="50"/>
      <c r="L61" s="49">
        <f t="shared" si="5"/>
        <v>364.47961708552913</v>
      </c>
      <c r="M61" s="49">
        <f t="shared" si="6"/>
        <v>340.99510567537902</v>
      </c>
      <c r="N61" s="49">
        <f t="shared" si="7"/>
        <v>317.040904037026</v>
      </c>
      <c r="O61" s="49">
        <f t="shared" si="8"/>
        <v>293.08670239867291</v>
      </c>
      <c r="P61" s="49">
        <f t="shared" si="9"/>
        <v>269.60219098852281</v>
      </c>
      <c r="Q61" s="50"/>
      <c r="R61" s="49">
        <f t="shared" si="10"/>
        <v>162.14315884602718</v>
      </c>
      <c r="S61" s="49">
        <f t="shared" si="11"/>
        <v>151.70959905941325</v>
      </c>
      <c r="T61" s="49">
        <f t="shared" si="12"/>
        <v>140.99405117045842</v>
      </c>
      <c r="U61" s="49">
        <f t="shared" si="13"/>
        <v>130.56049138384449</v>
      </c>
      <c r="V61" s="49">
        <f t="shared" si="14"/>
        <v>119.84494349488965</v>
      </c>
      <c r="W61" s="50"/>
      <c r="X61" s="49"/>
      <c r="Y61" s="49"/>
      <c r="Z61" s="49">
        <f t="shared" si="15"/>
        <v>84.596430702275043</v>
      </c>
      <c r="AA61" s="49"/>
      <c r="AB61" s="49"/>
      <c r="AC61" s="11">
        <v>51</v>
      </c>
    </row>
    <row r="62" spans="1:29" x14ac:dyDescent="0.2">
      <c r="A62" s="44">
        <v>52</v>
      </c>
      <c r="B62" s="45"/>
      <c r="C62" s="46"/>
      <c r="D62" s="47">
        <v>52</v>
      </c>
      <c r="E62" s="48"/>
      <c r="F62" s="49">
        <f t="shared" si="0"/>
        <v>598.95600646616072</v>
      </c>
      <c r="G62" s="49">
        <f t="shared" si="1"/>
        <v>579.48993625601054</v>
      </c>
      <c r="H62" s="49">
        <f t="shared" si="2"/>
        <v>539.06040581954471</v>
      </c>
      <c r="I62" s="49">
        <f t="shared" si="3"/>
        <v>498.63087538307883</v>
      </c>
      <c r="J62" s="49">
        <f t="shared" si="4"/>
        <v>458.20134494661301</v>
      </c>
      <c r="K62" s="50"/>
      <c r="L62" s="49">
        <f t="shared" si="5"/>
        <v>359.01242282924625</v>
      </c>
      <c r="M62" s="49">
        <f t="shared" si="6"/>
        <v>335.88017909024842</v>
      </c>
      <c r="N62" s="49">
        <f t="shared" si="7"/>
        <v>312.28529047647061</v>
      </c>
      <c r="O62" s="49">
        <f t="shared" si="8"/>
        <v>288.69040186269285</v>
      </c>
      <c r="P62" s="49">
        <f t="shared" si="9"/>
        <v>265.55815812369502</v>
      </c>
      <c r="Q62" s="50"/>
      <c r="R62" s="49">
        <f t="shared" si="10"/>
        <v>158.08957987487651</v>
      </c>
      <c r="S62" s="49">
        <f t="shared" si="11"/>
        <v>147.91685908292794</v>
      </c>
      <c r="T62" s="49">
        <f t="shared" si="12"/>
        <v>137.46919989119695</v>
      </c>
      <c r="U62" s="49">
        <f t="shared" si="13"/>
        <v>127.29647909924839</v>
      </c>
      <c r="V62" s="49">
        <f t="shared" si="14"/>
        <v>116.84881990751742</v>
      </c>
      <c r="W62" s="50"/>
      <c r="X62" s="49"/>
      <c r="Y62" s="49"/>
      <c r="Z62" s="49">
        <f t="shared" si="15"/>
        <v>82.481519934718179</v>
      </c>
      <c r="AA62" s="49"/>
      <c r="AB62" s="49"/>
      <c r="AC62" s="11">
        <v>52</v>
      </c>
    </row>
    <row r="63" spans="1:29" x14ac:dyDescent="0.2">
      <c r="A63" s="44">
        <v>53</v>
      </c>
      <c r="B63" s="45"/>
      <c r="C63" s="46"/>
      <c r="D63" s="47">
        <v>53</v>
      </c>
      <c r="E63" s="48"/>
      <c r="F63" s="49">
        <f t="shared" si="0"/>
        <v>592.96644640149918</v>
      </c>
      <c r="G63" s="49">
        <f t="shared" si="1"/>
        <v>573.69503689345049</v>
      </c>
      <c r="H63" s="49">
        <f t="shared" si="2"/>
        <v>533.66980176134928</v>
      </c>
      <c r="I63" s="49">
        <f t="shared" si="3"/>
        <v>493.64456662924806</v>
      </c>
      <c r="J63" s="49">
        <f t="shared" si="4"/>
        <v>453.6193314971469</v>
      </c>
      <c r="K63" s="50"/>
      <c r="L63" s="49">
        <f t="shared" si="5"/>
        <v>353.62723648680753</v>
      </c>
      <c r="M63" s="49">
        <f t="shared" si="6"/>
        <v>330.84197640389465</v>
      </c>
      <c r="N63" s="49">
        <f t="shared" si="7"/>
        <v>307.60101111932357</v>
      </c>
      <c r="O63" s="49">
        <f t="shared" si="8"/>
        <v>284.36004583475244</v>
      </c>
      <c r="P63" s="49">
        <f t="shared" si="9"/>
        <v>261.57478575183961</v>
      </c>
      <c r="Q63" s="50"/>
      <c r="R63" s="49">
        <f t="shared" si="10"/>
        <v>154.13734037800458</v>
      </c>
      <c r="S63" s="49">
        <f t="shared" si="11"/>
        <v>144.21893760585473</v>
      </c>
      <c r="T63" s="49">
        <f t="shared" si="12"/>
        <v>134.03246989391704</v>
      </c>
      <c r="U63" s="49">
        <f t="shared" si="13"/>
        <v>124.11406712176718</v>
      </c>
      <c r="V63" s="49">
        <f t="shared" si="14"/>
        <v>113.92759940982948</v>
      </c>
      <c r="W63" s="50"/>
      <c r="X63" s="49"/>
      <c r="Y63" s="49"/>
      <c r="Z63" s="49">
        <f t="shared" si="15"/>
        <v>80.419481936350223</v>
      </c>
      <c r="AA63" s="49"/>
      <c r="AB63" s="49"/>
      <c r="AC63" s="11">
        <v>53</v>
      </c>
    </row>
    <row r="64" spans="1:29" x14ac:dyDescent="0.2">
      <c r="A64" s="44">
        <v>54</v>
      </c>
      <c r="B64" s="45"/>
      <c r="C64" s="46"/>
      <c r="D64" s="47">
        <v>54</v>
      </c>
      <c r="E64" s="48"/>
      <c r="F64" s="49">
        <f t="shared" si="0"/>
        <v>587.03678193748419</v>
      </c>
      <c r="G64" s="49">
        <f t="shared" si="1"/>
        <v>567.95808652451592</v>
      </c>
      <c r="H64" s="49">
        <f t="shared" si="2"/>
        <v>528.33310374373582</v>
      </c>
      <c r="I64" s="49">
        <f t="shared" si="3"/>
        <v>488.7081209629556</v>
      </c>
      <c r="J64" s="49">
        <f t="shared" si="4"/>
        <v>449.08313818217545</v>
      </c>
      <c r="K64" s="50"/>
      <c r="L64" s="49">
        <f t="shared" si="5"/>
        <v>348.32282793950537</v>
      </c>
      <c r="M64" s="49">
        <f t="shared" si="6"/>
        <v>325.87934675783623</v>
      </c>
      <c r="N64" s="49">
        <f t="shared" si="7"/>
        <v>302.98699595253368</v>
      </c>
      <c r="O64" s="49">
        <f t="shared" si="8"/>
        <v>280.09464514723112</v>
      </c>
      <c r="P64" s="49">
        <f t="shared" si="9"/>
        <v>257.65116396556198</v>
      </c>
      <c r="Q64" s="50"/>
      <c r="R64" s="49">
        <f t="shared" si="10"/>
        <v>150.28390686855445</v>
      </c>
      <c r="S64" s="49">
        <f t="shared" si="11"/>
        <v>140.61346416570834</v>
      </c>
      <c r="T64" s="49">
        <f t="shared" si="12"/>
        <v>130.68165814656911</v>
      </c>
      <c r="U64" s="49">
        <f t="shared" si="13"/>
        <v>121.01121544372299</v>
      </c>
      <c r="V64" s="49">
        <f t="shared" si="14"/>
        <v>111.07940942458373</v>
      </c>
      <c r="W64" s="50"/>
      <c r="X64" s="49"/>
      <c r="Y64" s="49"/>
      <c r="Z64" s="49">
        <f t="shared" si="15"/>
        <v>78.408994887941461</v>
      </c>
      <c r="AA64" s="49"/>
      <c r="AB64" s="49"/>
      <c r="AC64" s="11">
        <v>54</v>
      </c>
    </row>
    <row r="65" spans="1:29" x14ac:dyDescent="0.2">
      <c r="A65" s="44">
        <v>55</v>
      </c>
      <c r="B65" s="45"/>
      <c r="C65" s="46"/>
      <c r="D65" s="47">
        <v>55</v>
      </c>
      <c r="E65" s="48"/>
      <c r="F65" s="49">
        <f t="shared" si="0"/>
        <v>581.16641411810929</v>
      </c>
      <c r="G65" s="49">
        <f t="shared" si="1"/>
        <v>562.27850565927076</v>
      </c>
      <c r="H65" s="49">
        <f t="shared" si="2"/>
        <v>523.04977270629843</v>
      </c>
      <c r="I65" s="49">
        <f t="shared" si="3"/>
        <v>483.82103975332603</v>
      </c>
      <c r="J65" s="49">
        <f t="shared" si="4"/>
        <v>444.59230680035364</v>
      </c>
      <c r="K65" s="50"/>
      <c r="L65" s="49">
        <f t="shared" si="5"/>
        <v>343.09798552041281</v>
      </c>
      <c r="M65" s="49">
        <f t="shared" si="6"/>
        <v>320.9911565564687</v>
      </c>
      <c r="N65" s="49">
        <f t="shared" si="7"/>
        <v>298.44219101324569</v>
      </c>
      <c r="O65" s="49">
        <f t="shared" si="8"/>
        <v>275.89322547002268</v>
      </c>
      <c r="P65" s="49">
        <f t="shared" si="9"/>
        <v>253.78639650607855</v>
      </c>
      <c r="Q65" s="50"/>
      <c r="R65" s="49">
        <f t="shared" si="10"/>
        <v>146.52680919684059</v>
      </c>
      <c r="S65" s="49">
        <f t="shared" si="11"/>
        <v>137.09812756156563</v>
      </c>
      <c r="T65" s="49">
        <f t="shared" si="12"/>
        <v>127.41461669290486</v>
      </c>
      <c r="U65" s="49">
        <f t="shared" si="13"/>
        <v>117.98593505762989</v>
      </c>
      <c r="V65" s="49">
        <f t="shared" si="14"/>
        <v>108.30242418896913</v>
      </c>
      <c r="W65" s="50"/>
      <c r="X65" s="49"/>
      <c r="Y65" s="49"/>
      <c r="Z65" s="49">
        <f t="shared" si="15"/>
        <v>76.448770015742909</v>
      </c>
      <c r="AA65" s="49"/>
      <c r="AB65" s="49"/>
      <c r="AC65" s="11">
        <v>55</v>
      </c>
    </row>
    <row r="66" spans="1:29" x14ac:dyDescent="0.2">
      <c r="A66" s="44">
        <v>56</v>
      </c>
      <c r="B66" s="45"/>
      <c r="C66" s="46"/>
      <c r="D66" s="47">
        <v>56</v>
      </c>
      <c r="E66" s="48"/>
      <c r="F66" s="49">
        <f t="shared" si="0"/>
        <v>575.35474997692825</v>
      </c>
      <c r="G66" s="49">
        <f t="shared" si="1"/>
        <v>556.65572060267812</v>
      </c>
      <c r="H66" s="49">
        <f t="shared" si="2"/>
        <v>517.81927497923539</v>
      </c>
      <c r="I66" s="49">
        <f t="shared" si="3"/>
        <v>478.98282935579277</v>
      </c>
      <c r="J66" s="49">
        <f t="shared" si="4"/>
        <v>440.1463837323501</v>
      </c>
      <c r="K66" s="50"/>
      <c r="L66" s="49">
        <f t="shared" si="5"/>
        <v>337.9515157376066</v>
      </c>
      <c r="M66" s="49">
        <f t="shared" si="6"/>
        <v>316.17628920812166</v>
      </c>
      <c r="N66" s="49">
        <f t="shared" si="7"/>
        <v>293.96555814804697</v>
      </c>
      <c r="O66" s="49">
        <f t="shared" si="8"/>
        <v>271.75482708797233</v>
      </c>
      <c r="P66" s="49">
        <f t="shared" si="9"/>
        <v>249.97960055848736</v>
      </c>
      <c r="Q66" s="50"/>
      <c r="R66" s="49">
        <f t="shared" si="10"/>
        <v>142.86363896691955</v>
      </c>
      <c r="S66" s="49">
        <f t="shared" si="11"/>
        <v>133.67067437252646</v>
      </c>
      <c r="T66" s="49">
        <f t="shared" si="12"/>
        <v>124.22925127558223</v>
      </c>
      <c r="U66" s="49">
        <f t="shared" si="13"/>
        <v>115.03628668118914</v>
      </c>
      <c r="V66" s="49">
        <f t="shared" si="14"/>
        <v>105.59486358424489</v>
      </c>
      <c r="W66" s="50"/>
      <c r="X66" s="49"/>
      <c r="Y66" s="49"/>
      <c r="Z66" s="49">
        <f t="shared" si="15"/>
        <v>74.537550765349337</v>
      </c>
      <c r="AA66" s="49"/>
      <c r="AB66" s="49"/>
      <c r="AC66" s="11">
        <v>56</v>
      </c>
    </row>
    <row r="67" spans="1:29" x14ac:dyDescent="0.2">
      <c r="A67" s="44">
        <v>57</v>
      </c>
      <c r="B67" s="45"/>
      <c r="C67" s="46"/>
      <c r="D67" s="47">
        <v>57</v>
      </c>
      <c r="E67" s="48"/>
      <c r="F67" s="49">
        <f t="shared" si="0"/>
        <v>569.60120247715895</v>
      </c>
      <c r="G67" s="49">
        <f t="shared" si="1"/>
        <v>551.08916339665132</v>
      </c>
      <c r="H67" s="49">
        <f t="shared" si="2"/>
        <v>512.6410822294431</v>
      </c>
      <c r="I67" s="49">
        <f t="shared" si="3"/>
        <v>474.19300106223483</v>
      </c>
      <c r="J67" s="49">
        <f t="shared" si="4"/>
        <v>435.74491989502661</v>
      </c>
      <c r="K67" s="50"/>
      <c r="L67" s="49">
        <f t="shared" si="5"/>
        <v>332.88224300154252</v>
      </c>
      <c r="M67" s="49">
        <f t="shared" si="6"/>
        <v>311.43364486999985</v>
      </c>
      <c r="N67" s="49">
        <f t="shared" si="7"/>
        <v>289.55607477582629</v>
      </c>
      <c r="O67" s="49">
        <f t="shared" si="8"/>
        <v>267.67850468165278</v>
      </c>
      <c r="P67" s="49">
        <f t="shared" si="9"/>
        <v>246.22990655011009</v>
      </c>
      <c r="Q67" s="50"/>
      <c r="R67" s="49">
        <f t="shared" si="10"/>
        <v>139.29204799274657</v>
      </c>
      <c r="S67" s="49">
        <f t="shared" si="11"/>
        <v>130.32890751321332</v>
      </c>
      <c r="T67" s="49">
        <f t="shared" si="12"/>
        <v>121.12351999369267</v>
      </c>
      <c r="U67" s="49">
        <f t="shared" si="13"/>
        <v>112.16037951415942</v>
      </c>
      <c r="V67" s="49">
        <f t="shared" si="14"/>
        <v>102.95499199463877</v>
      </c>
      <c r="W67" s="50"/>
      <c r="X67" s="49"/>
      <c r="Y67" s="49"/>
      <c r="Z67" s="49">
        <f t="shared" si="15"/>
        <v>72.674111996215601</v>
      </c>
      <c r="AA67" s="49"/>
      <c r="AB67" s="49"/>
      <c r="AC67" s="11">
        <v>57</v>
      </c>
    </row>
    <row r="68" spans="1:29" x14ac:dyDescent="0.2">
      <c r="A68" s="44">
        <v>58</v>
      </c>
      <c r="B68" s="45"/>
      <c r="C68" s="46"/>
      <c r="D68" s="47">
        <v>58</v>
      </c>
      <c r="E68" s="48"/>
      <c r="F68" s="49">
        <f t="shared" si="0"/>
        <v>563.90519045238727</v>
      </c>
      <c r="G68" s="49">
        <f t="shared" si="1"/>
        <v>545.57827176268472</v>
      </c>
      <c r="H68" s="49">
        <f t="shared" si="2"/>
        <v>507.51467140714857</v>
      </c>
      <c r="I68" s="49">
        <f t="shared" si="3"/>
        <v>469.45107105161242</v>
      </c>
      <c r="J68" s="49">
        <f t="shared" si="4"/>
        <v>431.38747069607626</v>
      </c>
      <c r="K68" s="50"/>
      <c r="L68" s="49">
        <f t="shared" si="5"/>
        <v>327.88900935651935</v>
      </c>
      <c r="M68" s="49">
        <f t="shared" si="6"/>
        <v>306.76214019694982</v>
      </c>
      <c r="N68" s="49">
        <f t="shared" si="7"/>
        <v>285.21273365418887</v>
      </c>
      <c r="O68" s="49">
        <f t="shared" si="8"/>
        <v>263.66332711142798</v>
      </c>
      <c r="P68" s="49">
        <f t="shared" si="9"/>
        <v>242.53645795185841</v>
      </c>
      <c r="Q68" s="50"/>
      <c r="R68" s="49">
        <f t="shared" si="10"/>
        <v>135.80974679292791</v>
      </c>
      <c r="S68" s="49">
        <f t="shared" si="11"/>
        <v>127.070684825383</v>
      </c>
      <c r="T68" s="49">
        <f t="shared" si="12"/>
        <v>118.09543199385037</v>
      </c>
      <c r="U68" s="49">
        <f t="shared" si="13"/>
        <v>109.35637002630544</v>
      </c>
      <c r="V68" s="49">
        <f t="shared" si="14"/>
        <v>100.38111719477281</v>
      </c>
      <c r="W68" s="50"/>
      <c r="X68" s="49"/>
      <c r="Y68" s="49"/>
      <c r="Z68" s="49">
        <f t="shared" si="15"/>
        <v>70.857259196310224</v>
      </c>
      <c r="AA68" s="49"/>
      <c r="AB68" s="49"/>
      <c r="AC68" s="11">
        <v>58</v>
      </c>
    </row>
    <row r="69" spans="1:29" x14ac:dyDescent="0.2">
      <c r="A69" s="44">
        <v>59</v>
      </c>
      <c r="B69" s="45"/>
      <c r="C69" s="46"/>
      <c r="D69" s="47">
        <v>59</v>
      </c>
      <c r="E69" s="48"/>
      <c r="F69" s="49">
        <f t="shared" si="0"/>
        <v>558.26613854786342</v>
      </c>
      <c r="G69" s="49">
        <f t="shared" si="1"/>
        <v>540.12248904505793</v>
      </c>
      <c r="H69" s="49">
        <f t="shared" si="2"/>
        <v>502.43952469307709</v>
      </c>
      <c r="I69" s="49">
        <f t="shared" si="3"/>
        <v>464.7565603410963</v>
      </c>
      <c r="J69" s="49">
        <f t="shared" si="4"/>
        <v>427.07359598911552</v>
      </c>
      <c r="K69" s="50"/>
      <c r="L69" s="49">
        <f t="shared" si="5"/>
        <v>322.97067421617157</v>
      </c>
      <c r="M69" s="49">
        <f t="shared" si="6"/>
        <v>302.16070809399559</v>
      </c>
      <c r="N69" s="49">
        <f t="shared" si="7"/>
        <v>280.93454264937606</v>
      </c>
      <c r="O69" s="49">
        <f t="shared" si="8"/>
        <v>259.70837720475652</v>
      </c>
      <c r="P69" s="49">
        <f t="shared" si="9"/>
        <v>238.89841108258054</v>
      </c>
      <c r="Q69" s="50"/>
      <c r="R69" s="49">
        <f t="shared" si="10"/>
        <v>132.41450312310471</v>
      </c>
      <c r="S69" s="49">
        <f t="shared" si="11"/>
        <v>123.8939177047484</v>
      </c>
      <c r="T69" s="49">
        <f t="shared" si="12"/>
        <v>115.14304619400409</v>
      </c>
      <c r="U69" s="49">
        <f t="shared" si="13"/>
        <v>106.62246077564778</v>
      </c>
      <c r="V69" s="49">
        <f t="shared" si="14"/>
        <v>97.871589264903477</v>
      </c>
      <c r="W69" s="50"/>
      <c r="X69" s="49"/>
      <c r="Y69" s="49"/>
      <c r="Z69" s="49">
        <f t="shared" si="15"/>
        <v>69.085827716402449</v>
      </c>
      <c r="AA69" s="49"/>
      <c r="AB69" s="49"/>
      <c r="AC69" s="11">
        <v>59</v>
      </c>
    </row>
    <row r="70" spans="1:29" x14ac:dyDescent="0.2">
      <c r="A70" s="44">
        <v>60</v>
      </c>
      <c r="B70" s="45"/>
      <c r="C70" s="46"/>
      <c r="D70" s="47">
        <v>60</v>
      </c>
      <c r="E70" s="48"/>
      <c r="F70" s="49">
        <f t="shared" si="0"/>
        <v>552.68347716238486</v>
      </c>
      <c r="G70" s="49">
        <f t="shared" si="1"/>
        <v>534.7212641546073</v>
      </c>
      <c r="H70" s="49">
        <f t="shared" si="2"/>
        <v>497.41512944614635</v>
      </c>
      <c r="I70" s="49">
        <f t="shared" si="3"/>
        <v>460.10899473768541</v>
      </c>
      <c r="J70" s="49">
        <f t="shared" si="4"/>
        <v>422.80286002922441</v>
      </c>
      <c r="K70" s="50"/>
      <c r="L70" s="49">
        <f t="shared" si="5"/>
        <v>318.12611410292902</v>
      </c>
      <c r="M70" s="49">
        <f t="shared" si="6"/>
        <v>297.62829747258564</v>
      </c>
      <c r="N70" s="49">
        <f t="shared" si="7"/>
        <v>276.72052450963542</v>
      </c>
      <c r="O70" s="49">
        <f t="shared" si="8"/>
        <v>255.81275154668521</v>
      </c>
      <c r="P70" s="49">
        <f t="shared" si="9"/>
        <v>235.31493491634183</v>
      </c>
      <c r="Q70" s="50"/>
      <c r="R70" s="49">
        <f t="shared" si="10"/>
        <v>129.10414054502709</v>
      </c>
      <c r="S70" s="49">
        <f t="shared" si="11"/>
        <v>120.79656976212969</v>
      </c>
      <c r="T70" s="49">
        <f t="shared" si="12"/>
        <v>112.26447003915399</v>
      </c>
      <c r="U70" s="49">
        <f t="shared" si="13"/>
        <v>103.95689925625659</v>
      </c>
      <c r="V70" s="49">
        <f t="shared" si="14"/>
        <v>95.42479953328089</v>
      </c>
      <c r="W70" s="50"/>
      <c r="X70" s="49"/>
      <c r="Y70" s="49"/>
      <c r="Z70" s="49">
        <f t="shared" si="15"/>
        <v>67.358682023492392</v>
      </c>
      <c r="AA70" s="49"/>
      <c r="AB70" s="49"/>
      <c r="AC70" s="11">
        <v>60</v>
      </c>
    </row>
    <row r="71" spans="1:29" x14ac:dyDescent="0.2">
      <c r="A71" s="44">
        <v>61</v>
      </c>
      <c r="B71" s="45"/>
      <c r="C71" s="46"/>
      <c r="D71" s="47">
        <v>61</v>
      </c>
      <c r="E71" s="48"/>
      <c r="F71" s="49">
        <f t="shared" si="0"/>
        <v>547.15664239076091</v>
      </c>
      <c r="G71" s="49">
        <f t="shared" si="1"/>
        <v>529.3740515130612</v>
      </c>
      <c r="H71" s="49">
        <f t="shared" si="2"/>
        <v>492.44097815168482</v>
      </c>
      <c r="I71" s="49">
        <f t="shared" si="3"/>
        <v>455.50790479030843</v>
      </c>
      <c r="J71" s="49">
        <f t="shared" si="4"/>
        <v>418.5748314289321</v>
      </c>
      <c r="K71" s="50"/>
      <c r="L71" s="49">
        <f t="shared" si="5"/>
        <v>313.35422239138506</v>
      </c>
      <c r="M71" s="49">
        <f t="shared" si="6"/>
        <v>293.16387301049684</v>
      </c>
      <c r="N71" s="49">
        <f t="shared" si="7"/>
        <v>272.56971664199085</v>
      </c>
      <c r="O71" s="49">
        <f t="shared" si="8"/>
        <v>251.97556027348489</v>
      </c>
      <c r="P71" s="49">
        <f t="shared" si="9"/>
        <v>231.78521089259667</v>
      </c>
      <c r="Q71" s="50"/>
      <c r="R71" s="49">
        <f t="shared" si="10"/>
        <v>125.87653703140141</v>
      </c>
      <c r="S71" s="49">
        <f t="shared" si="11"/>
        <v>117.77665551807645</v>
      </c>
      <c r="T71" s="49">
        <f t="shared" si="12"/>
        <v>109.45785828817515</v>
      </c>
      <c r="U71" s="49">
        <f t="shared" si="13"/>
        <v>101.35797677485019</v>
      </c>
      <c r="V71" s="49">
        <f t="shared" si="14"/>
        <v>93.039179544948865</v>
      </c>
      <c r="W71" s="50"/>
      <c r="X71" s="49"/>
      <c r="Y71" s="49"/>
      <c r="Z71" s="49">
        <f t="shared" si="15"/>
        <v>65.674714972905079</v>
      </c>
      <c r="AA71" s="49"/>
      <c r="AB71" s="49"/>
      <c r="AC71" s="11">
        <v>61</v>
      </c>
    </row>
    <row r="72" spans="1:29" x14ac:dyDescent="0.2">
      <c r="A72" s="44">
        <v>62</v>
      </c>
      <c r="B72" s="45"/>
      <c r="C72" s="46"/>
      <c r="D72" s="47">
        <v>62</v>
      </c>
      <c r="E72" s="48"/>
      <c r="F72" s="49">
        <f t="shared" si="0"/>
        <v>541.68507596685322</v>
      </c>
      <c r="G72" s="49">
        <f t="shared" si="1"/>
        <v>524.0803109979305</v>
      </c>
      <c r="H72" s="49">
        <f t="shared" si="2"/>
        <v>487.51656837016787</v>
      </c>
      <c r="I72" s="49">
        <f t="shared" si="3"/>
        <v>450.95282574240531</v>
      </c>
      <c r="J72" s="49">
        <f t="shared" si="4"/>
        <v>414.38908311464274</v>
      </c>
      <c r="K72" s="50"/>
      <c r="L72" s="49">
        <f t="shared" si="5"/>
        <v>308.65390905551425</v>
      </c>
      <c r="M72" s="49">
        <f t="shared" si="6"/>
        <v>288.7664149153394</v>
      </c>
      <c r="N72" s="49">
        <f t="shared" si="7"/>
        <v>268.48117089236098</v>
      </c>
      <c r="O72" s="49">
        <f t="shared" si="8"/>
        <v>248.19592686938262</v>
      </c>
      <c r="P72" s="49">
        <f t="shared" si="9"/>
        <v>228.30843272920771</v>
      </c>
      <c r="Q72" s="50"/>
      <c r="R72" s="49">
        <f t="shared" si="10"/>
        <v>122.72962360561637</v>
      </c>
      <c r="S72" s="49">
        <f t="shared" si="11"/>
        <v>114.83223913012453</v>
      </c>
      <c r="T72" s="49">
        <f t="shared" si="12"/>
        <v>106.72141183097075</v>
      </c>
      <c r="U72" s="49">
        <f t="shared" si="13"/>
        <v>98.824027355478918</v>
      </c>
      <c r="V72" s="49">
        <f t="shared" si="14"/>
        <v>90.713200056325135</v>
      </c>
      <c r="W72" s="50"/>
      <c r="X72" s="49"/>
      <c r="Y72" s="49"/>
      <c r="Z72" s="49">
        <f t="shared" si="15"/>
        <v>64.032847098582451</v>
      </c>
      <c r="AA72" s="49"/>
      <c r="AB72" s="49"/>
      <c r="AC72" s="11">
        <v>62</v>
      </c>
    </row>
    <row r="73" spans="1:29" x14ac:dyDescent="0.2">
      <c r="A73" s="44">
        <v>63</v>
      </c>
      <c r="B73" s="45"/>
      <c r="C73" s="46"/>
      <c r="D73" s="47">
        <v>63</v>
      </c>
      <c r="E73" s="48"/>
      <c r="F73" s="49">
        <f t="shared" si="0"/>
        <v>536.26822520718486</v>
      </c>
      <c r="G73" s="49">
        <f t="shared" si="1"/>
        <v>518.83950788795141</v>
      </c>
      <c r="H73" s="49">
        <f t="shared" si="2"/>
        <v>482.64140268646639</v>
      </c>
      <c r="I73" s="49">
        <f t="shared" si="3"/>
        <v>446.44329748498143</v>
      </c>
      <c r="J73" s="49">
        <f t="shared" si="4"/>
        <v>410.24519228349641</v>
      </c>
      <c r="K73" s="50"/>
      <c r="L73" s="49">
        <f t="shared" si="5"/>
        <v>304.02410041968164</v>
      </c>
      <c r="M73" s="49">
        <f t="shared" si="6"/>
        <v>284.43491869160937</v>
      </c>
      <c r="N73" s="49">
        <f t="shared" si="7"/>
        <v>264.45395332897562</v>
      </c>
      <c r="O73" s="49">
        <f t="shared" si="8"/>
        <v>244.47298796634192</v>
      </c>
      <c r="P73" s="49">
        <f t="shared" si="9"/>
        <v>224.88380623826964</v>
      </c>
      <c r="Q73" s="50"/>
      <c r="R73" s="49">
        <f t="shared" si="10"/>
        <v>119.66138301547596</v>
      </c>
      <c r="S73" s="49">
        <f t="shared" si="11"/>
        <v>111.96143315187142</v>
      </c>
      <c r="T73" s="49">
        <f t="shared" si="12"/>
        <v>104.05337653519649</v>
      </c>
      <c r="U73" s="49">
        <f t="shared" si="13"/>
        <v>96.353426671591947</v>
      </c>
      <c r="V73" s="49">
        <f t="shared" si="14"/>
        <v>88.445370054917021</v>
      </c>
      <c r="W73" s="50"/>
      <c r="X73" s="49"/>
      <c r="Y73" s="49"/>
      <c r="Z73" s="49">
        <f t="shared" si="15"/>
        <v>62.432025921117891</v>
      </c>
      <c r="AA73" s="49"/>
      <c r="AB73" s="49"/>
      <c r="AC73" s="11">
        <v>63</v>
      </c>
    </row>
    <row r="74" spans="1:29" x14ac:dyDescent="0.2">
      <c r="A74" s="44">
        <v>64</v>
      </c>
      <c r="B74" s="45"/>
      <c r="C74" s="46"/>
      <c r="D74" s="47">
        <v>64</v>
      </c>
      <c r="E74" s="48"/>
      <c r="F74" s="49">
        <f t="shared" si="0"/>
        <v>530.90554295511299</v>
      </c>
      <c r="G74" s="49">
        <f t="shared" si="1"/>
        <v>513.65111280907172</v>
      </c>
      <c r="H74" s="49">
        <f t="shared" si="2"/>
        <v>477.81498865960162</v>
      </c>
      <c r="I74" s="49">
        <f t="shared" si="3"/>
        <v>441.97886451013153</v>
      </c>
      <c r="J74" s="49">
        <f t="shared" si="4"/>
        <v>406.14274036066138</v>
      </c>
      <c r="K74" s="50"/>
      <c r="L74" s="49">
        <f t="shared" si="5"/>
        <v>299.46373891338635</v>
      </c>
      <c r="M74" s="49">
        <f t="shared" si="6"/>
        <v>280.16839491123517</v>
      </c>
      <c r="N74" s="49">
        <f t="shared" si="7"/>
        <v>260.48714402904096</v>
      </c>
      <c r="O74" s="49">
        <f t="shared" si="8"/>
        <v>240.80589314684676</v>
      </c>
      <c r="P74" s="49">
        <f t="shared" si="9"/>
        <v>221.51054914469557</v>
      </c>
      <c r="Q74" s="50"/>
      <c r="R74" s="49">
        <f t="shared" si="10"/>
        <v>116.66984844008904</v>
      </c>
      <c r="S74" s="49">
        <f t="shared" si="11"/>
        <v>109.16239732307463</v>
      </c>
      <c r="T74" s="49">
        <f t="shared" si="12"/>
        <v>101.45204212181656</v>
      </c>
      <c r="U74" s="49">
        <f t="shared" si="13"/>
        <v>93.944591004802135</v>
      </c>
      <c r="V74" s="49">
        <f t="shared" si="14"/>
        <v>86.234235803544081</v>
      </c>
      <c r="W74" s="50"/>
      <c r="X74" s="49"/>
      <c r="Y74" s="49"/>
      <c r="Z74" s="49">
        <f t="shared" si="15"/>
        <v>60.871225273089941</v>
      </c>
      <c r="AA74" s="49"/>
      <c r="AB74" s="49"/>
      <c r="AC74" s="11">
        <v>64</v>
      </c>
    </row>
    <row r="75" spans="1:29" x14ac:dyDescent="0.2">
      <c r="A75" s="44">
        <v>65</v>
      </c>
      <c r="B75" s="45"/>
      <c r="C75" s="46"/>
      <c r="D75" s="47">
        <v>65</v>
      </c>
      <c r="E75" s="48"/>
      <c r="F75" s="49">
        <f t="shared" si="0"/>
        <v>525.59648752556177</v>
      </c>
      <c r="G75" s="49">
        <f t="shared" si="1"/>
        <v>508.514601680981</v>
      </c>
      <c r="H75" s="49">
        <f t="shared" si="2"/>
        <v>473.03683877300557</v>
      </c>
      <c r="I75" s="49">
        <f t="shared" si="3"/>
        <v>437.5590758650302</v>
      </c>
      <c r="J75" s="49">
        <f t="shared" si="4"/>
        <v>402.08131295705476</v>
      </c>
      <c r="K75" s="50"/>
      <c r="L75" s="49">
        <f t="shared" si="5"/>
        <v>294.97178282968559</v>
      </c>
      <c r="M75" s="49">
        <f t="shared" si="6"/>
        <v>275.96586898756664</v>
      </c>
      <c r="N75" s="49">
        <f t="shared" si="7"/>
        <v>256.57983686860535</v>
      </c>
      <c r="O75" s="49">
        <f t="shared" si="8"/>
        <v>237.19380474964407</v>
      </c>
      <c r="P75" s="49">
        <f t="shared" si="9"/>
        <v>218.18789090752514</v>
      </c>
      <c r="Q75" s="50"/>
      <c r="R75" s="49">
        <f t="shared" si="10"/>
        <v>113.75310222908683</v>
      </c>
      <c r="S75" s="49">
        <f t="shared" si="11"/>
        <v>106.43333738999776</v>
      </c>
      <c r="T75" s="49">
        <f t="shared" si="12"/>
        <v>98.915741068771155</v>
      </c>
      <c r="U75" s="49">
        <f t="shared" si="13"/>
        <v>91.595976229682094</v>
      </c>
      <c r="V75" s="49">
        <f t="shared" si="14"/>
        <v>84.078379908455489</v>
      </c>
      <c r="W75" s="50"/>
      <c r="X75" s="49"/>
      <c r="Y75" s="49"/>
      <c r="Z75" s="49">
        <f t="shared" si="15"/>
        <v>59.349444641262693</v>
      </c>
      <c r="AA75" s="49"/>
      <c r="AB75" s="49"/>
      <c r="AC75" s="11">
        <v>65</v>
      </c>
    </row>
    <row r="76" spans="1:29" x14ac:dyDescent="0.2">
      <c r="A76" s="44">
        <v>66</v>
      </c>
      <c r="B76" s="45"/>
      <c r="C76" s="46"/>
      <c r="D76" s="47">
        <v>66</v>
      </c>
      <c r="E76" s="48"/>
      <c r="F76" s="49">
        <f t="shared" ref="F76:F139" si="16">$H$3*(1-$H$8)^($D76-1)</f>
        <v>520.34052265030618</v>
      </c>
      <c r="G76" s="49">
        <f t="shared" ref="G76:G139" si="17">$H$4*(1-$H$8)^($D76-1)</f>
        <v>503.4294556641712</v>
      </c>
      <c r="H76" s="49">
        <f t="shared" ref="H76:H139" si="18">$H$5*(1-$H$8)^($D76-1)</f>
        <v>468.30647038527553</v>
      </c>
      <c r="I76" s="49">
        <f t="shared" ref="I76:I139" si="19">$H$6*(1-$H$8)^($D76-1)</f>
        <v>433.18348510637986</v>
      </c>
      <c r="J76" s="49">
        <f t="shared" ref="J76:J139" si="20">$H$7*(1-$H$8)^($D76-1)</f>
        <v>398.06049982748419</v>
      </c>
      <c r="K76" s="50"/>
      <c r="L76" s="49">
        <f t="shared" ref="L76:L139" si="21">$N$3*(1-$N$8)^($D76-1)</f>
        <v>290.54720608724028</v>
      </c>
      <c r="M76" s="49">
        <f t="shared" ref="M76:M139" si="22">$N$4*(1-$N$8)^($D76-1)</f>
        <v>271.82638095275314</v>
      </c>
      <c r="N76" s="49">
        <f t="shared" ref="N76:N139" si="23">$N$5*(1-$N$8)^($D76-1)</f>
        <v>252.73113931557629</v>
      </c>
      <c r="O76" s="49">
        <f t="shared" ref="O76:O139" si="24">$N$6*(1-$N$8)^($D76-1)</f>
        <v>233.6358976783994</v>
      </c>
      <c r="P76" s="49">
        <f t="shared" ref="P76:P139" si="25">$N$7*(1-$N$8)^($D76-1)</f>
        <v>214.91507254391226</v>
      </c>
      <c r="Q76" s="50"/>
      <c r="R76" s="49">
        <f t="shared" ref="R76:R139" si="26">$T$3*(1-$T$8)^($D76-1)</f>
        <v>110.90927467335966</v>
      </c>
      <c r="S76" s="49">
        <f t="shared" ref="S76:S139" si="27">$T$4*(1-$T$8)^($D76-1)</f>
        <v>103.77250395524781</v>
      </c>
      <c r="T76" s="49">
        <f t="shared" ref="T76:T139" si="28">$T$5*(1-$T$8)^($D76-1)</f>
        <v>96.442847542051879</v>
      </c>
      <c r="U76" s="49">
        <f t="shared" ref="U76:U139" si="29">$T$6*(1-$T$8)^($D76-1)</f>
        <v>89.306076823940032</v>
      </c>
      <c r="V76" s="49">
        <f t="shared" ref="V76:V139" si="30">$T$7*(1-$T$8)^($D76-1)</f>
        <v>81.976420410744097</v>
      </c>
      <c r="W76" s="50"/>
      <c r="X76" s="49"/>
      <c r="Y76" s="49"/>
      <c r="Z76" s="49">
        <f t="shared" ref="Z76:Z139" si="31">$Z$5*(1-$Z$8)^($D76-1)</f>
        <v>57.865708525231128</v>
      </c>
      <c r="AA76" s="49"/>
      <c r="AB76" s="49"/>
      <c r="AC76" s="11">
        <v>66</v>
      </c>
    </row>
    <row r="77" spans="1:29" x14ac:dyDescent="0.2">
      <c r="A77" s="44">
        <v>67</v>
      </c>
      <c r="B77" s="45"/>
      <c r="C77" s="46"/>
      <c r="D77" s="47">
        <v>67</v>
      </c>
      <c r="E77" s="48"/>
      <c r="F77" s="49">
        <f t="shared" si="16"/>
        <v>515.13711742380303</v>
      </c>
      <c r="G77" s="49">
        <f t="shared" si="17"/>
        <v>498.39516110752947</v>
      </c>
      <c r="H77" s="49">
        <f t="shared" si="18"/>
        <v>463.62340568142275</v>
      </c>
      <c r="I77" s="49">
        <f t="shared" si="19"/>
        <v>428.85165025531609</v>
      </c>
      <c r="J77" s="49">
        <f t="shared" si="20"/>
        <v>394.07989482920937</v>
      </c>
      <c r="K77" s="50"/>
      <c r="L77" s="49">
        <f t="shared" si="21"/>
        <v>286.18899799593169</v>
      </c>
      <c r="M77" s="49">
        <f t="shared" si="22"/>
        <v>267.7489852384619</v>
      </c>
      <c r="N77" s="49">
        <f t="shared" si="23"/>
        <v>248.94017222584264</v>
      </c>
      <c r="O77" s="49">
        <f t="shared" si="24"/>
        <v>230.13135921322342</v>
      </c>
      <c r="P77" s="49">
        <f t="shared" si="25"/>
        <v>211.6913464557536</v>
      </c>
      <c r="Q77" s="50"/>
      <c r="R77" s="49">
        <f t="shared" si="26"/>
        <v>108.13654280652565</v>
      </c>
      <c r="S77" s="49">
        <f t="shared" si="27"/>
        <v>101.17819135636661</v>
      </c>
      <c r="T77" s="49">
        <f t="shared" si="28"/>
        <v>94.031776353500575</v>
      </c>
      <c r="U77" s="49">
        <f t="shared" si="29"/>
        <v>87.073424903341532</v>
      </c>
      <c r="V77" s="49">
        <f t="shared" si="30"/>
        <v>79.927009900475483</v>
      </c>
      <c r="W77" s="50"/>
      <c r="X77" s="49"/>
      <c r="Y77" s="49"/>
      <c r="Z77" s="49">
        <f t="shared" si="31"/>
        <v>56.419065812100342</v>
      </c>
      <c r="AA77" s="49"/>
      <c r="AB77" s="49"/>
      <c r="AC77" s="11">
        <v>67</v>
      </c>
    </row>
    <row r="78" spans="1:29" x14ac:dyDescent="0.2">
      <c r="A78" s="44">
        <v>68</v>
      </c>
      <c r="B78" s="45"/>
      <c r="C78" s="46"/>
      <c r="D78" s="47">
        <v>68</v>
      </c>
      <c r="E78" s="48"/>
      <c r="F78" s="49">
        <f t="shared" si="16"/>
        <v>509.98574624956507</v>
      </c>
      <c r="G78" s="49">
        <f t="shared" si="17"/>
        <v>493.41120949645421</v>
      </c>
      <c r="H78" s="49">
        <f t="shared" si="18"/>
        <v>458.98717162460855</v>
      </c>
      <c r="I78" s="49">
        <f t="shared" si="19"/>
        <v>424.56313375276289</v>
      </c>
      <c r="J78" s="49">
        <f t="shared" si="20"/>
        <v>390.13909588091724</v>
      </c>
      <c r="K78" s="50"/>
      <c r="L78" s="49">
        <f t="shared" si="21"/>
        <v>281.89616302599273</v>
      </c>
      <c r="M78" s="49">
        <f t="shared" si="22"/>
        <v>263.73275045988493</v>
      </c>
      <c r="N78" s="49">
        <f t="shared" si="23"/>
        <v>245.20606964245502</v>
      </c>
      <c r="O78" s="49">
        <f t="shared" si="24"/>
        <v>226.67938882502509</v>
      </c>
      <c r="P78" s="49">
        <f t="shared" si="25"/>
        <v>208.51597625891731</v>
      </c>
      <c r="Q78" s="50"/>
      <c r="R78" s="49">
        <f t="shared" si="26"/>
        <v>105.43312923636252</v>
      </c>
      <c r="S78" s="49">
        <f t="shared" si="27"/>
        <v>98.648736572457452</v>
      </c>
      <c r="T78" s="49">
        <f t="shared" si="28"/>
        <v>91.68098194466306</v>
      </c>
      <c r="U78" s="49">
        <f t="shared" si="29"/>
        <v>84.896589280757993</v>
      </c>
      <c r="V78" s="49">
        <f t="shared" si="30"/>
        <v>77.928834652963602</v>
      </c>
      <c r="W78" s="50"/>
      <c r="X78" s="49"/>
      <c r="Y78" s="49"/>
      <c r="Z78" s="49">
        <f t="shared" si="31"/>
        <v>55.00858916679784</v>
      </c>
      <c r="AA78" s="49"/>
      <c r="AB78" s="49"/>
      <c r="AC78" s="11">
        <v>68</v>
      </c>
    </row>
    <row r="79" spans="1:29" x14ac:dyDescent="0.2">
      <c r="A79" s="44">
        <v>69</v>
      </c>
      <c r="B79" s="45"/>
      <c r="C79" s="46"/>
      <c r="D79" s="47">
        <v>69</v>
      </c>
      <c r="E79" s="48"/>
      <c r="F79" s="49">
        <f t="shared" si="16"/>
        <v>504.8858887870694</v>
      </c>
      <c r="G79" s="49">
        <f t="shared" si="17"/>
        <v>488.47709740148969</v>
      </c>
      <c r="H79" s="49">
        <f t="shared" si="18"/>
        <v>454.39729990836247</v>
      </c>
      <c r="I79" s="49">
        <f t="shared" si="19"/>
        <v>420.31750241523531</v>
      </c>
      <c r="J79" s="49">
        <f t="shared" si="20"/>
        <v>386.23770492210809</v>
      </c>
      <c r="K79" s="50"/>
      <c r="L79" s="49">
        <f t="shared" si="21"/>
        <v>277.6677205806028</v>
      </c>
      <c r="M79" s="49">
        <f t="shared" si="22"/>
        <v>259.77675920298663</v>
      </c>
      <c r="N79" s="49">
        <f t="shared" si="23"/>
        <v>241.52797859781816</v>
      </c>
      <c r="O79" s="49">
        <f t="shared" si="24"/>
        <v>223.27919799264967</v>
      </c>
      <c r="P79" s="49">
        <f t="shared" si="25"/>
        <v>205.38823661503352</v>
      </c>
      <c r="Q79" s="50"/>
      <c r="R79" s="49">
        <f t="shared" si="26"/>
        <v>102.79730100545345</v>
      </c>
      <c r="S79" s="49">
        <f t="shared" si="27"/>
        <v>96.18251815814601</v>
      </c>
      <c r="T79" s="49">
        <f t="shared" si="28"/>
        <v>89.388957396046479</v>
      </c>
      <c r="U79" s="49">
        <f t="shared" si="29"/>
        <v>82.77417454873904</v>
      </c>
      <c r="V79" s="49">
        <f t="shared" si="30"/>
        <v>75.980613786639509</v>
      </c>
      <c r="W79" s="50"/>
      <c r="X79" s="49"/>
      <c r="Y79" s="49"/>
      <c r="Z79" s="49">
        <f t="shared" si="31"/>
        <v>53.633374437627886</v>
      </c>
      <c r="AA79" s="49"/>
      <c r="AB79" s="49"/>
      <c r="AC79" s="11">
        <v>69</v>
      </c>
    </row>
    <row r="80" spans="1:29" x14ac:dyDescent="0.2">
      <c r="A80" s="44">
        <v>70</v>
      </c>
      <c r="B80" s="45"/>
      <c r="C80" s="46"/>
      <c r="D80" s="47">
        <v>70</v>
      </c>
      <c r="E80" s="48"/>
      <c r="F80" s="49">
        <f t="shared" si="16"/>
        <v>499.83702989919863</v>
      </c>
      <c r="G80" s="49">
        <f t="shared" si="17"/>
        <v>483.59232642747469</v>
      </c>
      <c r="H80" s="49">
        <f t="shared" si="18"/>
        <v>449.85332690927879</v>
      </c>
      <c r="I80" s="49">
        <f t="shared" si="19"/>
        <v>416.1143273910829</v>
      </c>
      <c r="J80" s="49">
        <f t="shared" si="20"/>
        <v>382.37532787288694</v>
      </c>
      <c r="K80" s="50"/>
      <c r="L80" s="49">
        <f t="shared" si="21"/>
        <v>273.50270477189378</v>
      </c>
      <c r="M80" s="49">
        <f t="shared" si="22"/>
        <v>255.88010781494188</v>
      </c>
      <c r="N80" s="49">
        <f t="shared" si="23"/>
        <v>237.9050589188509</v>
      </c>
      <c r="O80" s="49">
        <f t="shared" si="24"/>
        <v>219.93001002275994</v>
      </c>
      <c r="P80" s="49">
        <f t="shared" si="25"/>
        <v>202.30741306580802</v>
      </c>
      <c r="Q80" s="50"/>
      <c r="R80" s="49">
        <f t="shared" si="26"/>
        <v>100.22736848031711</v>
      </c>
      <c r="S80" s="49">
        <f t="shared" si="27"/>
        <v>93.777955204192352</v>
      </c>
      <c r="T80" s="49">
        <f t="shared" si="28"/>
        <v>87.15423346114531</v>
      </c>
      <c r="U80" s="49">
        <f t="shared" si="29"/>
        <v>80.704820185020566</v>
      </c>
      <c r="V80" s="49">
        <f t="shared" si="30"/>
        <v>74.081098441973523</v>
      </c>
      <c r="W80" s="50"/>
      <c r="X80" s="49"/>
      <c r="Y80" s="49"/>
      <c r="Z80" s="49">
        <f t="shared" si="31"/>
        <v>52.292540076687189</v>
      </c>
      <c r="AA80" s="49"/>
      <c r="AB80" s="49"/>
      <c r="AC80" s="11">
        <v>70</v>
      </c>
    </row>
    <row r="81" spans="1:29" x14ac:dyDescent="0.2">
      <c r="A81" s="44">
        <v>71</v>
      </c>
      <c r="B81" s="45"/>
      <c r="C81" s="46"/>
      <c r="D81" s="47">
        <v>71</v>
      </c>
      <c r="E81" s="48"/>
      <c r="F81" s="49">
        <f t="shared" si="16"/>
        <v>494.83865960020665</v>
      </c>
      <c r="G81" s="49">
        <f t="shared" si="17"/>
        <v>478.75640316319993</v>
      </c>
      <c r="H81" s="49">
        <f t="shared" si="18"/>
        <v>445.35479364018602</v>
      </c>
      <c r="I81" s="49">
        <f t="shared" si="19"/>
        <v>411.95318411717204</v>
      </c>
      <c r="J81" s="49">
        <f t="shared" si="20"/>
        <v>378.55157459415813</v>
      </c>
      <c r="K81" s="50"/>
      <c r="L81" s="49">
        <f t="shared" si="21"/>
        <v>269.40016420031537</v>
      </c>
      <c r="M81" s="49">
        <f t="shared" si="22"/>
        <v>252.04190619771774</v>
      </c>
      <c r="N81" s="49">
        <f t="shared" si="23"/>
        <v>234.33648303506814</v>
      </c>
      <c r="O81" s="49">
        <f t="shared" si="24"/>
        <v>216.63105987241855</v>
      </c>
      <c r="P81" s="49">
        <f t="shared" si="25"/>
        <v>199.27280186982091</v>
      </c>
      <c r="Q81" s="50"/>
      <c r="R81" s="49">
        <f t="shared" si="26"/>
        <v>97.72168426830919</v>
      </c>
      <c r="S81" s="49">
        <f t="shared" si="27"/>
        <v>91.433506324087546</v>
      </c>
      <c r="T81" s="49">
        <f t="shared" si="28"/>
        <v>84.975377624616684</v>
      </c>
      <c r="U81" s="49">
        <f t="shared" si="29"/>
        <v>78.687199680395054</v>
      </c>
      <c r="V81" s="49">
        <f t="shared" si="30"/>
        <v>72.229070980924178</v>
      </c>
      <c r="W81" s="50"/>
      <c r="X81" s="49"/>
      <c r="Y81" s="49"/>
      <c r="Z81" s="49">
        <f t="shared" si="31"/>
        <v>50.98522657477001</v>
      </c>
      <c r="AA81" s="49"/>
      <c r="AB81" s="49"/>
      <c r="AC81" s="11">
        <v>71</v>
      </c>
    </row>
    <row r="82" spans="1:29" x14ac:dyDescent="0.2">
      <c r="A82" s="44">
        <v>72</v>
      </c>
      <c r="B82" s="45"/>
      <c r="C82" s="46"/>
      <c r="D82" s="47">
        <v>72</v>
      </c>
      <c r="E82" s="48"/>
      <c r="F82" s="49">
        <f t="shared" si="16"/>
        <v>489.89027300420463</v>
      </c>
      <c r="G82" s="49">
        <f t="shared" si="17"/>
        <v>473.96883913156796</v>
      </c>
      <c r="H82" s="49">
        <f t="shared" si="18"/>
        <v>440.90124570378418</v>
      </c>
      <c r="I82" s="49">
        <f t="shared" si="19"/>
        <v>407.83365227600035</v>
      </c>
      <c r="J82" s="49">
        <f t="shared" si="20"/>
        <v>374.76605884821652</v>
      </c>
      <c r="K82" s="50"/>
      <c r="L82" s="49">
        <f t="shared" si="21"/>
        <v>265.35916173731061</v>
      </c>
      <c r="M82" s="49">
        <f t="shared" si="22"/>
        <v>248.26127760475194</v>
      </c>
      <c r="N82" s="49">
        <f t="shared" si="23"/>
        <v>230.82143578954211</v>
      </c>
      <c r="O82" s="49">
        <f t="shared" si="24"/>
        <v>213.38159397433225</v>
      </c>
      <c r="P82" s="49">
        <f t="shared" si="25"/>
        <v>196.28370984177357</v>
      </c>
      <c r="Q82" s="50"/>
      <c r="R82" s="49">
        <f t="shared" si="26"/>
        <v>95.278642161601439</v>
      </c>
      <c r="S82" s="49">
        <f t="shared" si="27"/>
        <v>89.14766866598535</v>
      </c>
      <c r="T82" s="49">
        <f t="shared" si="28"/>
        <v>82.850993184001254</v>
      </c>
      <c r="U82" s="49">
        <f t="shared" si="29"/>
        <v>76.720019688385165</v>
      </c>
      <c r="V82" s="49">
        <f t="shared" si="30"/>
        <v>70.423344206401069</v>
      </c>
      <c r="W82" s="50"/>
      <c r="X82" s="49"/>
      <c r="Y82" s="49"/>
      <c r="Z82" s="49">
        <f t="shared" si="31"/>
        <v>49.710595910400755</v>
      </c>
      <c r="AA82" s="49"/>
      <c r="AB82" s="49"/>
      <c r="AC82" s="11">
        <v>72</v>
      </c>
    </row>
    <row r="83" spans="1:29" x14ac:dyDescent="0.2">
      <c r="A83" s="44">
        <v>73</v>
      </c>
      <c r="B83" s="45"/>
      <c r="C83" s="46"/>
      <c r="D83" s="47">
        <v>73</v>
      </c>
      <c r="E83" s="48"/>
      <c r="F83" s="49">
        <f t="shared" si="16"/>
        <v>484.99137027416248</v>
      </c>
      <c r="G83" s="49">
        <f t="shared" si="17"/>
        <v>469.22915074025224</v>
      </c>
      <c r="H83" s="49">
        <f t="shared" si="18"/>
        <v>436.49223324674625</v>
      </c>
      <c r="I83" s="49">
        <f t="shared" si="19"/>
        <v>403.75531575324027</v>
      </c>
      <c r="J83" s="49">
        <f t="shared" si="20"/>
        <v>371.01839825973434</v>
      </c>
      <c r="K83" s="50"/>
      <c r="L83" s="49">
        <f t="shared" si="21"/>
        <v>261.37877431125099</v>
      </c>
      <c r="M83" s="49">
        <f t="shared" si="22"/>
        <v>244.53735844068069</v>
      </c>
      <c r="N83" s="49">
        <f t="shared" si="23"/>
        <v>227.35911425269899</v>
      </c>
      <c r="O83" s="49">
        <f t="shared" si="24"/>
        <v>210.18087006471728</v>
      </c>
      <c r="P83" s="49">
        <f t="shared" si="25"/>
        <v>193.33945419414698</v>
      </c>
      <c r="Q83" s="50"/>
      <c r="R83" s="49">
        <f t="shared" si="26"/>
        <v>92.896676107561419</v>
      </c>
      <c r="S83" s="49">
        <f t="shared" si="27"/>
        <v>86.918976949335729</v>
      </c>
      <c r="T83" s="49">
        <f t="shared" si="28"/>
        <v>80.779718354401226</v>
      </c>
      <c r="U83" s="49">
        <f t="shared" si="29"/>
        <v>74.802019196175536</v>
      </c>
      <c r="V83" s="49">
        <f t="shared" si="30"/>
        <v>68.662760601241047</v>
      </c>
      <c r="W83" s="50"/>
      <c r="X83" s="49"/>
      <c r="Y83" s="49"/>
      <c r="Z83" s="49">
        <f t="shared" si="31"/>
        <v>48.467831012640737</v>
      </c>
      <c r="AA83" s="49"/>
      <c r="AB83" s="49"/>
      <c r="AC83" s="11">
        <v>73</v>
      </c>
    </row>
    <row r="84" spans="1:29" x14ac:dyDescent="0.2">
      <c r="A84" s="44">
        <v>74</v>
      </c>
      <c r="B84" s="45"/>
      <c r="C84" s="46"/>
      <c r="D84" s="47">
        <v>74</v>
      </c>
      <c r="E84" s="48"/>
      <c r="F84" s="49">
        <f t="shared" si="16"/>
        <v>480.14145657142086</v>
      </c>
      <c r="G84" s="49">
        <f t="shared" si="17"/>
        <v>464.53685923284968</v>
      </c>
      <c r="H84" s="49">
        <f t="shared" si="18"/>
        <v>432.12731091427878</v>
      </c>
      <c r="I84" s="49">
        <f t="shared" si="19"/>
        <v>399.71776259570788</v>
      </c>
      <c r="J84" s="49">
        <f t="shared" si="20"/>
        <v>367.30821427713698</v>
      </c>
      <c r="K84" s="50"/>
      <c r="L84" s="49">
        <f t="shared" si="21"/>
        <v>257.45809269658224</v>
      </c>
      <c r="M84" s="49">
        <f t="shared" si="22"/>
        <v>240.86929806407048</v>
      </c>
      <c r="N84" s="49">
        <f t="shared" si="23"/>
        <v>223.94872753890851</v>
      </c>
      <c r="O84" s="49">
        <f t="shared" si="24"/>
        <v>207.02815701374652</v>
      </c>
      <c r="P84" s="49">
        <f t="shared" si="25"/>
        <v>190.43936238123479</v>
      </c>
      <c r="Q84" s="50"/>
      <c r="R84" s="49">
        <f t="shared" si="26"/>
        <v>90.574259204872376</v>
      </c>
      <c r="S84" s="49">
        <f t="shared" si="27"/>
        <v>84.746002525602336</v>
      </c>
      <c r="T84" s="49">
        <f t="shared" si="28"/>
        <v>78.760225395541198</v>
      </c>
      <c r="U84" s="49">
        <f t="shared" si="29"/>
        <v>72.931968716271157</v>
      </c>
      <c r="V84" s="49">
        <f t="shared" si="30"/>
        <v>66.94619158621002</v>
      </c>
      <c r="W84" s="50"/>
      <c r="X84" s="49"/>
      <c r="Y84" s="49"/>
      <c r="Z84" s="49">
        <f t="shared" si="31"/>
        <v>47.25613523732472</v>
      </c>
      <c r="AA84" s="49"/>
      <c r="AB84" s="49"/>
      <c r="AC84" s="11">
        <v>74</v>
      </c>
    </row>
    <row r="85" spans="1:29" x14ac:dyDescent="0.2">
      <c r="A85" s="44">
        <v>75</v>
      </c>
      <c r="B85" s="45"/>
      <c r="C85" s="46"/>
      <c r="D85" s="47">
        <v>75</v>
      </c>
      <c r="E85" s="48"/>
      <c r="F85" s="49">
        <f t="shared" si="16"/>
        <v>475.34004200570666</v>
      </c>
      <c r="G85" s="49">
        <f t="shared" si="17"/>
        <v>459.89149064052123</v>
      </c>
      <c r="H85" s="49">
        <f t="shared" si="18"/>
        <v>427.80603780513599</v>
      </c>
      <c r="I85" s="49">
        <f t="shared" si="19"/>
        <v>395.7205849697508</v>
      </c>
      <c r="J85" s="49">
        <f t="shared" si="20"/>
        <v>363.63513213436562</v>
      </c>
      <c r="K85" s="50"/>
      <c r="L85" s="49">
        <f t="shared" si="21"/>
        <v>253.59622130613349</v>
      </c>
      <c r="M85" s="49">
        <f t="shared" si="22"/>
        <v>237.25625859310941</v>
      </c>
      <c r="N85" s="49">
        <f t="shared" si="23"/>
        <v>220.58949662582486</v>
      </c>
      <c r="O85" s="49">
        <f t="shared" si="24"/>
        <v>203.92273465854032</v>
      </c>
      <c r="P85" s="49">
        <f t="shared" si="25"/>
        <v>187.58277194551627</v>
      </c>
      <c r="Q85" s="50"/>
      <c r="R85" s="49">
        <f t="shared" si="26"/>
        <v>88.309902724750557</v>
      </c>
      <c r="S85" s="49">
        <f t="shared" si="27"/>
        <v>82.627352462462255</v>
      </c>
      <c r="T85" s="49">
        <f t="shared" si="28"/>
        <v>76.791219760652666</v>
      </c>
      <c r="U85" s="49">
        <f t="shared" si="29"/>
        <v>71.108669498364364</v>
      </c>
      <c r="V85" s="49">
        <f t="shared" si="30"/>
        <v>65.27253679655476</v>
      </c>
      <c r="W85" s="50"/>
      <c r="X85" s="49"/>
      <c r="Y85" s="49"/>
      <c r="Z85" s="49">
        <f t="shared" si="31"/>
        <v>46.074731856391594</v>
      </c>
      <c r="AA85" s="49"/>
      <c r="AB85" s="49"/>
      <c r="AC85" s="11">
        <v>75</v>
      </c>
    </row>
    <row r="86" spans="1:29" x14ac:dyDescent="0.2">
      <c r="A86" s="44">
        <v>76</v>
      </c>
      <c r="B86" s="45"/>
      <c r="C86" s="46"/>
      <c r="D86" s="47">
        <v>76</v>
      </c>
      <c r="E86" s="48"/>
      <c r="F86" s="49">
        <f t="shared" si="16"/>
        <v>470.5866415856496</v>
      </c>
      <c r="G86" s="49">
        <f t="shared" si="17"/>
        <v>455.29257573411599</v>
      </c>
      <c r="H86" s="49">
        <f t="shared" si="18"/>
        <v>423.52797742708464</v>
      </c>
      <c r="I86" s="49">
        <f t="shared" si="19"/>
        <v>391.76337912005329</v>
      </c>
      <c r="J86" s="49">
        <f t="shared" si="20"/>
        <v>359.99878081302194</v>
      </c>
      <c r="K86" s="50"/>
      <c r="L86" s="49">
        <f t="shared" si="21"/>
        <v>249.79227798654151</v>
      </c>
      <c r="M86" s="49">
        <f t="shared" si="22"/>
        <v>233.69741471421278</v>
      </c>
      <c r="N86" s="49">
        <f t="shared" si="23"/>
        <v>217.28065417643751</v>
      </c>
      <c r="O86" s="49">
        <f t="shared" si="24"/>
        <v>200.86389363866223</v>
      </c>
      <c r="P86" s="49">
        <f t="shared" si="25"/>
        <v>184.76903036633354</v>
      </c>
      <c r="Q86" s="50"/>
      <c r="R86" s="49">
        <f t="shared" si="26"/>
        <v>86.102155156631781</v>
      </c>
      <c r="S86" s="49">
        <f t="shared" si="27"/>
        <v>80.5616686509007</v>
      </c>
      <c r="T86" s="49">
        <f t="shared" si="28"/>
        <v>74.87143926663633</v>
      </c>
      <c r="U86" s="49">
        <f t="shared" si="29"/>
        <v>69.330952760905248</v>
      </c>
      <c r="V86" s="49">
        <f t="shared" si="30"/>
        <v>63.640723376640885</v>
      </c>
      <c r="W86" s="50"/>
      <c r="X86" s="49"/>
      <c r="Y86" s="49"/>
      <c r="Z86" s="49">
        <f t="shared" si="31"/>
        <v>44.922863559981799</v>
      </c>
      <c r="AA86" s="49"/>
      <c r="AB86" s="49"/>
      <c r="AC86" s="11">
        <v>76</v>
      </c>
    </row>
    <row r="87" spans="1:29" x14ac:dyDescent="0.2">
      <c r="A87" s="44">
        <v>77</v>
      </c>
      <c r="B87" s="45"/>
      <c r="C87" s="46"/>
      <c r="D87" s="47">
        <v>77</v>
      </c>
      <c r="E87" s="48"/>
      <c r="F87" s="49">
        <f t="shared" si="16"/>
        <v>465.88077516979314</v>
      </c>
      <c r="G87" s="49">
        <f t="shared" si="17"/>
        <v>450.7396499767749</v>
      </c>
      <c r="H87" s="49">
        <f t="shared" si="18"/>
        <v>419.29269765281384</v>
      </c>
      <c r="I87" s="49">
        <f t="shared" si="19"/>
        <v>387.84574532885279</v>
      </c>
      <c r="J87" s="49">
        <f t="shared" si="20"/>
        <v>356.39879300489179</v>
      </c>
      <c r="K87" s="50"/>
      <c r="L87" s="49">
        <f t="shared" si="21"/>
        <v>246.04539381674334</v>
      </c>
      <c r="M87" s="49">
        <f t="shared" si="22"/>
        <v>230.19195349349957</v>
      </c>
      <c r="N87" s="49">
        <f t="shared" si="23"/>
        <v>214.02144436379092</v>
      </c>
      <c r="O87" s="49">
        <f t="shared" si="24"/>
        <v>197.85093523408227</v>
      </c>
      <c r="P87" s="49">
        <f t="shared" si="25"/>
        <v>181.9974949108385</v>
      </c>
      <c r="Q87" s="50"/>
      <c r="R87" s="49">
        <f t="shared" si="26"/>
        <v>83.949601277715999</v>
      </c>
      <c r="S87" s="49">
        <f t="shared" si="27"/>
        <v>78.547626934628184</v>
      </c>
      <c r="T87" s="49">
        <f t="shared" si="28"/>
        <v>72.999653284970435</v>
      </c>
      <c r="U87" s="49">
        <f t="shared" si="29"/>
        <v>67.59767894188262</v>
      </c>
      <c r="V87" s="49">
        <f t="shared" si="30"/>
        <v>62.049705292224871</v>
      </c>
      <c r="W87" s="50"/>
      <c r="X87" s="49"/>
      <c r="Y87" s="49"/>
      <c r="Z87" s="49">
        <f t="shared" si="31"/>
        <v>43.799791970982263</v>
      </c>
      <c r="AA87" s="49"/>
      <c r="AB87" s="49"/>
      <c r="AC87" s="11">
        <v>77</v>
      </c>
    </row>
    <row r="88" spans="1:29" x14ac:dyDescent="0.2">
      <c r="A88" s="44">
        <v>78</v>
      </c>
      <c r="B88" s="45"/>
      <c r="C88" s="46"/>
      <c r="D88" s="47">
        <v>78</v>
      </c>
      <c r="E88" s="48"/>
      <c r="F88" s="49">
        <f t="shared" si="16"/>
        <v>461.22196741809512</v>
      </c>
      <c r="G88" s="49">
        <f t="shared" si="17"/>
        <v>446.23225347700702</v>
      </c>
      <c r="H88" s="49">
        <f t="shared" si="18"/>
        <v>415.09977067628563</v>
      </c>
      <c r="I88" s="49">
        <f t="shared" si="19"/>
        <v>383.96728787556418</v>
      </c>
      <c r="J88" s="49">
        <f t="shared" si="20"/>
        <v>352.83480507484279</v>
      </c>
      <c r="K88" s="50"/>
      <c r="L88" s="49">
        <f t="shared" si="21"/>
        <v>242.35471290949221</v>
      </c>
      <c r="M88" s="49">
        <f t="shared" si="22"/>
        <v>226.7390741910971</v>
      </c>
      <c r="N88" s="49">
        <f t="shared" si="23"/>
        <v>210.81112269833409</v>
      </c>
      <c r="O88" s="49">
        <f t="shared" si="24"/>
        <v>194.88317120557105</v>
      </c>
      <c r="P88" s="49">
        <f t="shared" si="25"/>
        <v>179.26753248717594</v>
      </c>
      <c r="Q88" s="50"/>
      <c r="R88" s="49">
        <f t="shared" si="26"/>
        <v>81.850861245773089</v>
      </c>
      <c r="S88" s="49">
        <f t="shared" si="27"/>
        <v>76.583936261262465</v>
      </c>
      <c r="T88" s="49">
        <f t="shared" si="28"/>
        <v>71.174661952846165</v>
      </c>
      <c r="U88" s="49">
        <f t="shared" si="29"/>
        <v>65.907736968335541</v>
      </c>
      <c r="V88" s="49">
        <f t="shared" si="30"/>
        <v>60.498462659919241</v>
      </c>
      <c r="W88" s="50"/>
      <c r="X88" s="49"/>
      <c r="Y88" s="49"/>
      <c r="Z88" s="49">
        <f t="shared" si="31"/>
        <v>42.704797171707696</v>
      </c>
      <c r="AA88" s="49"/>
      <c r="AB88" s="49"/>
      <c r="AC88" s="11">
        <v>78</v>
      </c>
    </row>
    <row r="89" spans="1:29" x14ac:dyDescent="0.2">
      <c r="A89" s="44">
        <v>79</v>
      </c>
      <c r="B89" s="45"/>
      <c r="C89" s="46"/>
      <c r="D89" s="47">
        <v>79</v>
      </c>
      <c r="E89" s="48"/>
      <c r="F89" s="49">
        <f t="shared" si="16"/>
        <v>456.60974774391423</v>
      </c>
      <c r="G89" s="49">
        <f t="shared" si="17"/>
        <v>441.76993094223701</v>
      </c>
      <c r="H89" s="49">
        <f t="shared" si="18"/>
        <v>410.94877296952279</v>
      </c>
      <c r="I89" s="49">
        <f t="shared" si="19"/>
        <v>380.12761499680857</v>
      </c>
      <c r="J89" s="49">
        <f t="shared" si="20"/>
        <v>349.30645702409436</v>
      </c>
      <c r="K89" s="50"/>
      <c r="L89" s="49">
        <f t="shared" si="21"/>
        <v>238.71939221584987</v>
      </c>
      <c r="M89" s="49">
        <f t="shared" si="22"/>
        <v>223.33798807823067</v>
      </c>
      <c r="N89" s="49">
        <f t="shared" si="23"/>
        <v>207.64895585785911</v>
      </c>
      <c r="O89" s="49">
        <f t="shared" si="24"/>
        <v>191.95992363748752</v>
      </c>
      <c r="P89" s="49">
        <f t="shared" si="25"/>
        <v>176.57851949986832</v>
      </c>
      <c r="Q89" s="50"/>
      <c r="R89" s="49">
        <f t="shared" si="26"/>
        <v>79.804589714628776</v>
      </c>
      <c r="S89" s="49">
        <f t="shared" si="27"/>
        <v>74.669337854730912</v>
      </c>
      <c r="T89" s="49">
        <f t="shared" si="28"/>
        <v>69.395295404025021</v>
      </c>
      <c r="U89" s="49">
        <f t="shared" si="29"/>
        <v>64.260043544127171</v>
      </c>
      <c r="V89" s="49">
        <f t="shared" si="30"/>
        <v>58.986001093421265</v>
      </c>
      <c r="W89" s="50"/>
      <c r="X89" s="49"/>
      <c r="Y89" s="49"/>
      <c r="Z89" s="49">
        <f t="shared" si="31"/>
        <v>41.637177242415014</v>
      </c>
      <c r="AA89" s="49"/>
      <c r="AB89" s="49"/>
      <c r="AC89" s="11">
        <v>79</v>
      </c>
    </row>
    <row r="90" spans="1:29" x14ac:dyDescent="0.2">
      <c r="A90" s="44">
        <v>80</v>
      </c>
      <c r="B90" s="45"/>
      <c r="C90" s="46"/>
      <c r="D90" s="47">
        <v>80</v>
      </c>
      <c r="E90" s="48"/>
      <c r="F90" s="49">
        <f t="shared" si="16"/>
        <v>452.04365026647508</v>
      </c>
      <c r="G90" s="49">
        <f t="shared" si="17"/>
        <v>437.35223163281466</v>
      </c>
      <c r="H90" s="49">
        <f t="shared" si="18"/>
        <v>406.83928523982757</v>
      </c>
      <c r="I90" s="49">
        <f t="shared" si="19"/>
        <v>376.32633884684049</v>
      </c>
      <c r="J90" s="49">
        <f t="shared" si="20"/>
        <v>345.81339245385345</v>
      </c>
      <c r="K90" s="50"/>
      <c r="L90" s="49">
        <f t="shared" si="21"/>
        <v>235.13860133261207</v>
      </c>
      <c r="M90" s="49">
        <f t="shared" si="22"/>
        <v>219.98791825705717</v>
      </c>
      <c r="N90" s="49">
        <f t="shared" si="23"/>
        <v>204.53422151999118</v>
      </c>
      <c r="O90" s="49">
        <f t="shared" si="24"/>
        <v>189.08052478292518</v>
      </c>
      <c r="P90" s="49">
        <f t="shared" si="25"/>
        <v>173.92984170737029</v>
      </c>
      <c r="Q90" s="50"/>
      <c r="R90" s="49">
        <f t="shared" si="26"/>
        <v>77.809474971763038</v>
      </c>
      <c r="S90" s="49">
        <f t="shared" si="27"/>
        <v>72.802604408362626</v>
      </c>
      <c r="T90" s="49">
        <f t="shared" si="28"/>
        <v>67.660413018924373</v>
      </c>
      <c r="U90" s="49">
        <f t="shared" si="29"/>
        <v>62.653542455523976</v>
      </c>
      <c r="V90" s="49">
        <f t="shared" si="30"/>
        <v>57.511351066085723</v>
      </c>
      <c r="W90" s="50"/>
      <c r="X90" s="49"/>
      <c r="Y90" s="49"/>
      <c r="Z90" s="49">
        <f t="shared" si="31"/>
        <v>40.59624781135463</v>
      </c>
      <c r="AA90" s="49"/>
      <c r="AB90" s="49"/>
      <c r="AC90" s="11">
        <v>80</v>
      </c>
    </row>
    <row r="91" spans="1:29" x14ac:dyDescent="0.2">
      <c r="A91" s="44">
        <v>81</v>
      </c>
      <c r="B91" s="45"/>
      <c r="C91" s="46"/>
      <c r="D91" s="47">
        <v>81</v>
      </c>
      <c r="E91" s="48"/>
      <c r="F91" s="49">
        <f t="shared" si="16"/>
        <v>447.5232137638103</v>
      </c>
      <c r="G91" s="49">
        <f t="shared" si="17"/>
        <v>432.97870931648652</v>
      </c>
      <c r="H91" s="49">
        <f t="shared" si="18"/>
        <v>402.77089238742929</v>
      </c>
      <c r="I91" s="49">
        <f t="shared" si="19"/>
        <v>372.56307545837211</v>
      </c>
      <c r="J91" s="49">
        <f t="shared" si="20"/>
        <v>342.35525852931488</v>
      </c>
      <c r="K91" s="50"/>
      <c r="L91" s="49">
        <f t="shared" si="21"/>
        <v>231.6115223126229</v>
      </c>
      <c r="M91" s="49">
        <f t="shared" si="22"/>
        <v>216.68809948320131</v>
      </c>
      <c r="N91" s="49">
        <f t="shared" si="23"/>
        <v>201.46620819719132</v>
      </c>
      <c r="O91" s="49">
        <f t="shared" si="24"/>
        <v>186.2443169111813</v>
      </c>
      <c r="P91" s="49">
        <f t="shared" si="25"/>
        <v>171.32089408175972</v>
      </c>
      <c r="Q91" s="50"/>
      <c r="R91" s="49">
        <f t="shared" si="26"/>
        <v>75.86423809746897</v>
      </c>
      <c r="S91" s="49">
        <f t="shared" si="27"/>
        <v>70.982539298153569</v>
      </c>
      <c r="T91" s="49">
        <f t="shared" si="28"/>
        <v>65.968902693451284</v>
      </c>
      <c r="U91" s="49">
        <f t="shared" si="29"/>
        <v>61.087203894135882</v>
      </c>
      <c r="V91" s="49">
        <f t="shared" si="30"/>
        <v>56.073567289433583</v>
      </c>
      <c r="W91" s="50"/>
      <c r="X91" s="49"/>
      <c r="Y91" s="49"/>
      <c r="Z91" s="49">
        <f t="shared" si="31"/>
        <v>39.581341616070766</v>
      </c>
      <c r="AA91" s="49"/>
      <c r="AB91" s="49"/>
      <c r="AC91" s="11">
        <v>81</v>
      </c>
    </row>
    <row r="92" spans="1:29" x14ac:dyDescent="0.2">
      <c r="A92" s="44">
        <v>82</v>
      </c>
      <c r="B92" s="45"/>
      <c r="C92" s="46"/>
      <c r="D92" s="47">
        <v>82</v>
      </c>
      <c r="E92" s="48"/>
      <c r="F92" s="49">
        <f t="shared" si="16"/>
        <v>443.0479816261722</v>
      </c>
      <c r="G92" s="49">
        <f t="shared" si="17"/>
        <v>428.64892222332162</v>
      </c>
      <c r="H92" s="49">
        <f t="shared" si="18"/>
        <v>398.743183463555</v>
      </c>
      <c r="I92" s="49">
        <f t="shared" si="19"/>
        <v>368.83744470378838</v>
      </c>
      <c r="J92" s="49">
        <f t="shared" si="20"/>
        <v>338.93170594402176</v>
      </c>
      <c r="K92" s="50"/>
      <c r="L92" s="49">
        <f t="shared" si="21"/>
        <v>228.13734947793353</v>
      </c>
      <c r="M92" s="49">
        <f t="shared" si="22"/>
        <v>213.43777799095329</v>
      </c>
      <c r="N92" s="49">
        <f t="shared" si="23"/>
        <v>198.44421507423343</v>
      </c>
      <c r="O92" s="49">
        <f t="shared" si="24"/>
        <v>183.45065215751356</v>
      </c>
      <c r="P92" s="49">
        <f t="shared" si="25"/>
        <v>168.7510806705333</v>
      </c>
      <c r="Q92" s="50"/>
      <c r="R92" s="49">
        <f t="shared" si="26"/>
        <v>73.967632145032226</v>
      </c>
      <c r="S92" s="49">
        <f t="shared" si="27"/>
        <v>69.207975815699726</v>
      </c>
      <c r="T92" s="49">
        <f t="shared" si="28"/>
        <v>64.319680126114989</v>
      </c>
      <c r="U92" s="49">
        <f t="shared" si="29"/>
        <v>59.560023796782474</v>
      </c>
      <c r="V92" s="49">
        <f t="shared" si="30"/>
        <v>54.671728107197737</v>
      </c>
      <c r="W92" s="50"/>
      <c r="X92" s="49"/>
      <c r="Y92" s="49"/>
      <c r="Z92" s="49">
        <f t="shared" si="31"/>
        <v>38.591808075668993</v>
      </c>
      <c r="AA92" s="49"/>
      <c r="AB92" s="49"/>
      <c r="AC92" s="11">
        <v>82</v>
      </c>
    </row>
    <row r="93" spans="1:29" x14ac:dyDescent="0.2">
      <c r="A93" s="44">
        <v>83</v>
      </c>
      <c r="B93" s="45"/>
      <c r="C93" s="46"/>
      <c r="D93" s="47">
        <v>83</v>
      </c>
      <c r="E93" s="48"/>
      <c r="F93" s="49">
        <f t="shared" si="16"/>
        <v>438.61750180991049</v>
      </c>
      <c r="G93" s="49">
        <f t="shared" si="17"/>
        <v>424.36243300108839</v>
      </c>
      <c r="H93" s="49">
        <f t="shared" si="18"/>
        <v>394.75575162891943</v>
      </c>
      <c r="I93" s="49">
        <f t="shared" si="19"/>
        <v>365.14907025675046</v>
      </c>
      <c r="J93" s="49">
        <f t="shared" si="20"/>
        <v>335.5423888845815</v>
      </c>
      <c r="K93" s="50"/>
      <c r="L93" s="49">
        <f t="shared" si="21"/>
        <v>224.71528923576454</v>
      </c>
      <c r="M93" s="49">
        <f t="shared" si="22"/>
        <v>210.236211321089</v>
      </c>
      <c r="N93" s="49">
        <f t="shared" si="23"/>
        <v>195.46755184811994</v>
      </c>
      <c r="O93" s="49">
        <f t="shared" si="24"/>
        <v>180.69889237515088</v>
      </c>
      <c r="P93" s="49">
        <f t="shared" si="25"/>
        <v>166.21981446047533</v>
      </c>
      <c r="Q93" s="50"/>
      <c r="R93" s="49">
        <f t="shared" si="26"/>
        <v>72.118441341406438</v>
      </c>
      <c r="S93" s="49">
        <f t="shared" si="27"/>
        <v>67.477776420307237</v>
      </c>
      <c r="T93" s="49">
        <f t="shared" si="28"/>
        <v>62.711688122962116</v>
      </c>
      <c r="U93" s="49">
        <f t="shared" si="29"/>
        <v>58.071023201862921</v>
      </c>
      <c r="V93" s="49">
        <f t="shared" si="30"/>
        <v>53.3049349045178</v>
      </c>
      <c r="W93" s="50"/>
      <c r="X93" s="49"/>
      <c r="Y93" s="49"/>
      <c r="Z93" s="49">
        <f t="shared" si="31"/>
        <v>37.627012873777268</v>
      </c>
      <c r="AA93" s="49"/>
      <c r="AB93" s="49"/>
      <c r="AC93" s="11">
        <v>83</v>
      </c>
    </row>
    <row r="94" spans="1:29" x14ac:dyDescent="0.2">
      <c r="A94" s="44">
        <v>84</v>
      </c>
      <c r="B94" s="45"/>
      <c r="C94" s="46"/>
      <c r="D94" s="47">
        <v>84</v>
      </c>
      <c r="E94" s="48"/>
      <c r="F94" s="49">
        <f t="shared" si="16"/>
        <v>434.23132679181128</v>
      </c>
      <c r="G94" s="49">
        <f t="shared" si="17"/>
        <v>420.11880867107743</v>
      </c>
      <c r="H94" s="49">
        <f t="shared" si="18"/>
        <v>390.80819411263019</v>
      </c>
      <c r="I94" s="49">
        <f t="shared" si="19"/>
        <v>361.49757955418289</v>
      </c>
      <c r="J94" s="49">
        <f t="shared" si="20"/>
        <v>332.18696499573565</v>
      </c>
      <c r="K94" s="50"/>
      <c r="L94" s="49">
        <f t="shared" si="21"/>
        <v>221.34455989722809</v>
      </c>
      <c r="M94" s="49">
        <f t="shared" si="22"/>
        <v>207.08266815127269</v>
      </c>
      <c r="N94" s="49">
        <f t="shared" si="23"/>
        <v>192.53553857039816</v>
      </c>
      <c r="O94" s="49">
        <f t="shared" si="24"/>
        <v>177.98840898952363</v>
      </c>
      <c r="P94" s="49">
        <f t="shared" si="25"/>
        <v>163.7265172435682</v>
      </c>
      <c r="Q94" s="50"/>
      <c r="R94" s="49">
        <f t="shared" si="26"/>
        <v>70.315480307871269</v>
      </c>
      <c r="S94" s="49">
        <f t="shared" si="27"/>
        <v>65.790832009799558</v>
      </c>
      <c r="T94" s="49">
        <f t="shared" si="28"/>
        <v>61.143895919888067</v>
      </c>
      <c r="U94" s="49">
        <f t="shared" si="29"/>
        <v>56.619247621816349</v>
      </c>
      <c r="V94" s="49">
        <f t="shared" si="30"/>
        <v>51.972311531904857</v>
      </c>
      <c r="W94" s="50"/>
      <c r="X94" s="49"/>
      <c r="Y94" s="49"/>
      <c r="Z94" s="49">
        <f t="shared" si="31"/>
        <v>36.686337551932837</v>
      </c>
      <c r="AA94" s="49"/>
      <c r="AB94" s="49"/>
      <c r="AC94" s="11">
        <v>84</v>
      </c>
    </row>
    <row r="95" spans="1:29" x14ac:dyDescent="0.2">
      <c r="A95" s="44">
        <v>85</v>
      </c>
      <c r="B95" s="45"/>
      <c r="C95" s="46"/>
      <c r="D95" s="47">
        <v>85</v>
      </c>
      <c r="E95" s="48"/>
      <c r="F95" s="49">
        <f t="shared" si="16"/>
        <v>429.88901352389325</v>
      </c>
      <c r="G95" s="49">
        <f t="shared" si="17"/>
        <v>415.91762058436672</v>
      </c>
      <c r="H95" s="49">
        <f t="shared" si="18"/>
        <v>386.90011217150391</v>
      </c>
      <c r="I95" s="49">
        <f t="shared" si="19"/>
        <v>357.88260375864115</v>
      </c>
      <c r="J95" s="49">
        <f t="shared" si="20"/>
        <v>328.86509534577834</v>
      </c>
      <c r="K95" s="50"/>
      <c r="L95" s="49">
        <f t="shared" si="21"/>
        <v>218.02439149876966</v>
      </c>
      <c r="M95" s="49">
        <f t="shared" si="22"/>
        <v>203.97642812900358</v>
      </c>
      <c r="N95" s="49">
        <f t="shared" si="23"/>
        <v>189.64750549184217</v>
      </c>
      <c r="O95" s="49">
        <f t="shared" si="24"/>
        <v>175.31858285468076</v>
      </c>
      <c r="P95" s="49">
        <f t="shared" si="25"/>
        <v>161.27061948491468</v>
      </c>
      <c r="Q95" s="50"/>
      <c r="R95" s="49">
        <f t="shared" si="26"/>
        <v>68.557593300174489</v>
      </c>
      <c r="S95" s="49">
        <f t="shared" si="27"/>
        <v>64.14606120955456</v>
      </c>
      <c r="T95" s="49">
        <f t="shared" si="28"/>
        <v>59.615298521890864</v>
      </c>
      <c r="U95" s="49">
        <f t="shared" si="29"/>
        <v>55.203766431270935</v>
      </c>
      <c r="V95" s="49">
        <f t="shared" si="30"/>
        <v>50.673003743607232</v>
      </c>
      <c r="W95" s="50"/>
      <c r="X95" s="49"/>
      <c r="Y95" s="49"/>
      <c r="Z95" s="49">
        <f t="shared" si="31"/>
        <v>35.76917911313452</v>
      </c>
      <c r="AA95" s="49"/>
      <c r="AB95" s="49"/>
      <c r="AC95" s="11">
        <v>85</v>
      </c>
    </row>
    <row r="96" spans="1:29" x14ac:dyDescent="0.2">
      <c r="A96" s="44">
        <v>86</v>
      </c>
      <c r="B96" s="45"/>
      <c r="C96" s="46"/>
      <c r="D96" s="47">
        <v>86</v>
      </c>
      <c r="E96" s="48"/>
      <c r="F96" s="49">
        <f t="shared" si="16"/>
        <v>425.59012338865432</v>
      </c>
      <c r="G96" s="49">
        <f t="shared" si="17"/>
        <v>411.75844437852305</v>
      </c>
      <c r="H96" s="49">
        <f t="shared" si="18"/>
        <v>383.03111104978888</v>
      </c>
      <c r="I96" s="49">
        <f t="shared" si="19"/>
        <v>354.3037777210547</v>
      </c>
      <c r="J96" s="49">
        <f t="shared" si="20"/>
        <v>325.57644439232052</v>
      </c>
      <c r="K96" s="50"/>
      <c r="L96" s="49">
        <f t="shared" si="21"/>
        <v>214.75402562628815</v>
      </c>
      <c r="M96" s="49">
        <f t="shared" si="22"/>
        <v>200.91678170706854</v>
      </c>
      <c r="N96" s="49">
        <f t="shared" si="23"/>
        <v>186.80279290946456</v>
      </c>
      <c r="O96" s="49">
        <f t="shared" si="24"/>
        <v>172.68880411186058</v>
      </c>
      <c r="P96" s="49">
        <f t="shared" si="25"/>
        <v>158.85156019264096</v>
      </c>
      <c r="Q96" s="50"/>
      <c r="R96" s="49">
        <f t="shared" si="26"/>
        <v>66.843653467670123</v>
      </c>
      <c r="S96" s="49">
        <f t="shared" si="27"/>
        <v>62.542409679315696</v>
      </c>
      <c r="T96" s="49">
        <f t="shared" si="28"/>
        <v>58.124916058843581</v>
      </c>
      <c r="U96" s="49">
        <f t="shared" si="29"/>
        <v>53.823672270489155</v>
      </c>
      <c r="V96" s="49">
        <f t="shared" si="30"/>
        <v>49.406178650017047</v>
      </c>
      <c r="W96" s="50"/>
      <c r="X96" s="49"/>
      <c r="Y96" s="49"/>
      <c r="Z96" s="49">
        <f t="shared" si="31"/>
        <v>34.874949635306152</v>
      </c>
      <c r="AA96" s="49"/>
      <c r="AB96" s="49"/>
      <c r="AC96" s="11">
        <v>86</v>
      </c>
    </row>
    <row r="97" spans="1:29" x14ac:dyDescent="0.2">
      <c r="A97" s="44">
        <v>87</v>
      </c>
      <c r="B97" s="45"/>
      <c r="C97" s="46"/>
      <c r="D97" s="47">
        <v>87</v>
      </c>
      <c r="E97" s="48"/>
      <c r="F97" s="49">
        <f t="shared" si="16"/>
        <v>421.33422215476776</v>
      </c>
      <c r="G97" s="49">
        <f t="shared" si="17"/>
        <v>407.64085993473776</v>
      </c>
      <c r="H97" s="49">
        <f t="shared" si="18"/>
        <v>379.20079993929096</v>
      </c>
      <c r="I97" s="49">
        <f t="shared" si="19"/>
        <v>350.76073994384416</v>
      </c>
      <c r="J97" s="49">
        <f t="shared" si="20"/>
        <v>322.3206799483973</v>
      </c>
      <c r="K97" s="50"/>
      <c r="L97" s="49">
        <f t="shared" si="21"/>
        <v>211.53271524189378</v>
      </c>
      <c r="M97" s="49">
        <f t="shared" si="22"/>
        <v>197.90302998146248</v>
      </c>
      <c r="N97" s="49">
        <f t="shared" si="23"/>
        <v>184.00075101582257</v>
      </c>
      <c r="O97" s="49">
        <f t="shared" si="24"/>
        <v>170.09847205018264</v>
      </c>
      <c r="P97" s="49">
        <f t="shared" si="25"/>
        <v>156.46878678975133</v>
      </c>
      <c r="Q97" s="50"/>
      <c r="R97" s="49">
        <f t="shared" si="26"/>
        <v>65.172562130978363</v>
      </c>
      <c r="S97" s="49">
        <f t="shared" si="27"/>
        <v>60.978849437332805</v>
      </c>
      <c r="T97" s="49">
        <f t="shared" si="28"/>
        <v>56.671793157372498</v>
      </c>
      <c r="U97" s="49">
        <f t="shared" si="29"/>
        <v>52.478080463726933</v>
      </c>
      <c r="V97" s="49">
        <f t="shared" si="30"/>
        <v>48.171024183766619</v>
      </c>
      <c r="W97" s="50"/>
      <c r="X97" s="49"/>
      <c r="Y97" s="49"/>
      <c r="Z97" s="49">
        <f t="shared" si="31"/>
        <v>34.003075894423496</v>
      </c>
      <c r="AA97" s="49"/>
      <c r="AB97" s="49"/>
      <c r="AC97" s="11">
        <v>87</v>
      </c>
    </row>
    <row r="98" spans="1:29" x14ac:dyDescent="0.2">
      <c r="A98" s="44">
        <v>88</v>
      </c>
      <c r="B98" s="45"/>
      <c r="C98" s="46"/>
      <c r="D98" s="47">
        <v>88</v>
      </c>
      <c r="E98" s="48"/>
      <c r="F98" s="49">
        <f t="shared" si="16"/>
        <v>417.12087993322012</v>
      </c>
      <c r="G98" s="49">
        <f t="shared" si="17"/>
        <v>403.56445133539046</v>
      </c>
      <c r="H98" s="49">
        <f t="shared" si="18"/>
        <v>375.40879193989809</v>
      </c>
      <c r="I98" s="49">
        <f t="shared" si="19"/>
        <v>347.25313254440573</v>
      </c>
      <c r="J98" s="49">
        <f t="shared" si="20"/>
        <v>319.09747314891337</v>
      </c>
      <c r="K98" s="50"/>
      <c r="L98" s="49">
        <f t="shared" si="21"/>
        <v>208.35972451326538</v>
      </c>
      <c r="M98" s="49">
        <f t="shared" si="22"/>
        <v>194.93448453174054</v>
      </c>
      <c r="N98" s="49">
        <f t="shared" si="23"/>
        <v>181.24073975058522</v>
      </c>
      <c r="O98" s="49">
        <f t="shared" si="24"/>
        <v>167.54699496942987</v>
      </c>
      <c r="P98" s="49">
        <f t="shared" si="25"/>
        <v>154.12175498790506</v>
      </c>
      <c r="Q98" s="50"/>
      <c r="R98" s="49">
        <f t="shared" si="26"/>
        <v>63.5432480777039</v>
      </c>
      <c r="S98" s="49">
        <f t="shared" si="27"/>
        <v>59.454378201399471</v>
      </c>
      <c r="T98" s="49">
        <f t="shared" si="28"/>
        <v>55.25499832843817</v>
      </c>
      <c r="U98" s="49">
        <f t="shared" si="29"/>
        <v>51.166128452133748</v>
      </c>
      <c r="V98" s="49">
        <f t="shared" si="30"/>
        <v>46.966748579172446</v>
      </c>
      <c r="W98" s="50"/>
      <c r="X98" s="49"/>
      <c r="Y98" s="49"/>
      <c r="Z98" s="49">
        <f t="shared" si="31"/>
        <v>33.152998997062902</v>
      </c>
      <c r="AA98" s="49"/>
      <c r="AB98" s="49"/>
      <c r="AC98" s="11">
        <v>88</v>
      </c>
    </row>
    <row r="99" spans="1:29" x14ac:dyDescent="0.2">
      <c r="A99" s="44">
        <v>89</v>
      </c>
      <c r="B99" s="45"/>
      <c r="C99" s="46"/>
      <c r="D99" s="47">
        <v>89</v>
      </c>
      <c r="E99" s="48"/>
      <c r="F99" s="49">
        <f t="shared" si="16"/>
        <v>412.94967113388788</v>
      </c>
      <c r="G99" s="49">
        <f t="shared" si="17"/>
        <v>399.52880682203653</v>
      </c>
      <c r="H99" s="49">
        <f t="shared" si="18"/>
        <v>371.65470402049908</v>
      </c>
      <c r="I99" s="49">
        <f t="shared" si="19"/>
        <v>343.78060121896164</v>
      </c>
      <c r="J99" s="49">
        <f t="shared" si="20"/>
        <v>315.90649841742419</v>
      </c>
      <c r="K99" s="50"/>
      <c r="L99" s="49">
        <f t="shared" si="21"/>
        <v>205.23432864556642</v>
      </c>
      <c r="M99" s="49">
        <f t="shared" si="22"/>
        <v>192.01046726376447</v>
      </c>
      <c r="N99" s="49">
        <f t="shared" si="23"/>
        <v>178.52212865432645</v>
      </c>
      <c r="O99" s="49">
        <f t="shared" si="24"/>
        <v>165.03379004488846</v>
      </c>
      <c r="P99" s="49">
        <f t="shared" si="25"/>
        <v>151.80992866308651</v>
      </c>
      <c r="Q99" s="50"/>
      <c r="R99" s="49">
        <f t="shared" si="26"/>
        <v>61.954666875761305</v>
      </c>
      <c r="S99" s="49">
        <f t="shared" si="27"/>
        <v>57.968018746364486</v>
      </c>
      <c r="T99" s="49">
        <f t="shared" si="28"/>
        <v>53.873623370227222</v>
      </c>
      <c r="U99" s="49">
        <f t="shared" si="29"/>
        <v>49.886975240830402</v>
      </c>
      <c r="V99" s="49">
        <f t="shared" si="30"/>
        <v>45.792579864693138</v>
      </c>
      <c r="W99" s="50"/>
      <c r="X99" s="49"/>
      <c r="Y99" s="49"/>
      <c r="Z99" s="49">
        <f t="shared" si="31"/>
        <v>32.324174022136333</v>
      </c>
      <c r="AA99" s="49"/>
      <c r="AB99" s="49"/>
      <c r="AC99" s="11">
        <v>89</v>
      </c>
    </row>
    <row r="100" spans="1:29" x14ac:dyDescent="0.2">
      <c r="A100" s="44">
        <v>90</v>
      </c>
      <c r="B100" s="45"/>
      <c r="C100" s="46"/>
      <c r="D100" s="47">
        <v>90</v>
      </c>
      <c r="E100" s="48"/>
      <c r="F100" s="49">
        <f t="shared" si="16"/>
        <v>408.82017442254897</v>
      </c>
      <c r="G100" s="49">
        <f t="shared" si="17"/>
        <v>395.53351875381611</v>
      </c>
      <c r="H100" s="49">
        <f t="shared" si="18"/>
        <v>367.93815698029408</v>
      </c>
      <c r="I100" s="49">
        <f t="shared" si="19"/>
        <v>340.342795206772</v>
      </c>
      <c r="J100" s="49">
        <f t="shared" si="20"/>
        <v>312.74743343324997</v>
      </c>
      <c r="K100" s="50"/>
      <c r="L100" s="49">
        <f t="shared" si="21"/>
        <v>202.15581371588291</v>
      </c>
      <c r="M100" s="49">
        <f t="shared" si="22"/>
        <v>189.13031025480799</v>
      </c>
      <c r="N100" s="49">
        <f t="shared" si="23"/>
        <v>175.84429672451157</v>
      </c>
      <c r="O100" s="49">
        <f t="shared" si="24"/>
        <v>162.55828319421514</v>
      </c>
      <c r="P100" s="49">
        <f t="shared" si="25"/>
        <v>149.53277973314019</v>
      </c>
      <c r="Q100" s="50"/>
      <c r="R100" s="49">
        <f t="shared" si="26"/>
        <v>60.405800203867273</v>
      </c>
      <c r="S100" s="49">
        <f t="shared" si="27"/>
        <v>56.518818277705378</v>
      </c>
      <c r="T100" s="49">
        <f t="shared" si="28"/>
        <v>52.526782785971541</v>
      </c>
      <c r="U100" s="49">
        <f t="shared" si="29"/>
        <v>48.639800859809647</v>
      </c>
      <c r="V100" s="49">
        <f t="shared" si="30"/>
        <v>44.64776536807581</v>
      </c>
      <c r="W100" s="50"/>
      <c r="X100" s="49"/>
      <c r="Y100" s="49"/>
      <c r="Z100" s="49">
        <f t="shared" si="31"/>
        <v>31.516069671582922</v>
      </c>
      <c r="AA100" s="49"/>
      <c r="AB100" s="49"/>
      <c r="AC100" s="11">
        <v>90</v>
      </c>
    </row>
    <row r="101" spans="1:29" x14ac:dyDescent="0.2">
      <c r="A101" s="44">
        <v>91</v>
      </c>
      <c r="B101" s="45"/>
      <c r="C101" s="46"/>
      <c r="D101" s="47">
        <v>91</v>
      </c>
      <c r="E101" s="48"/>
      <c r="F101" s="49">
        <f t="shared" si="16"/>
        <v>404.73197267832353</v>
      </c>
      <c r="G101" s="49">
        <f t="shared" si="17"/>
        <v>391.57818356627797</v>
      </c>
      <c r="H101" s="49">
        <f t="shared" si="18"/>
        <v>364.25877541049113</v>
      </c>
      <c r="I101" s="49">
        <f t="shared" si="19"/>
        <v>336.93936725470434</v>
      </c>
      <c r="J101" s="49">
        <f t="shared" si="20"/>
        <v>309.61995909891749</v>
      </c>
      <c r="K101" s="50"/>
      <c r="L101" s="49">
        <f t="shared" si="21"/>
        <v>199.12347651014468</v>
      </c>
      <c r="M101" s="49">
        <f t="shared" si="22"/>
        <v>186.29335560098588</v>
      </c>
      <c r="N101" s="49">
        <f t="shared" si="23"/>
        <v>173.20663227364389</v>
      </c>
      <c r="O101" s="49">
        <f t="shared" si="24"/>
        <v>160.1199089463019</v>
      </c>
      <c r="P101" s="49">
        <f t="shared" si="25"/>
        <v>147.2897880371431</v>
      </c>
      <c r="Q101" s="50"/>
      <c r="R101" s="49">
        <f t="shared" si="26"/>
        <v>58.895655198770577</v>
      </c>
      <c r="S101" s="49">
        <f t="shared" si="27"/>
        <v>55.105847820762733</v>
      </c>
      <c r="T101" s="49">
        <f t="shared" si="28"/>
        <v>51.213613216322244</v>
      </c>
      <c r="U101" s="49">
        <f t="shared" si="29"/>
        <v>47.423805838314394</v>
      </c>
      <c r="V101" s="49">
        <f t="shared" si="30"/>
        <v>43.531571233873905</v>
      </c>
      <c r="W101" s="50"/>
      <c r="X101" s="49"/>
      <c r="Y101" s="49"/>
      <c r="Z101" s="49">
        <f t="shared" si="31"/>
        <v>30.728167929793347</v>
      </c>
      <c r="AA101" s="49"/>
      <c r="AB101" s="49"/>
      <c r="AC101" s="11">
        <v>91</v>
      </c>
    </row>
    <row r="102" spans="1:29" x14ac:dyDescent="0.2">
      <c r="A102" s="44">
        <v>92</v>
      </c>
      <c r="B102" s="45"/>
      <c r="C102" s="46"/>
      <c r="D102" s="47">
        <v>92</v>
      </c>
      <c r="E102" s="48"/>
      <c r="F102" s="49">
        <f t="shared" si="16"/>
        <v>400.68465295154027</v>
      </c>
      <c r="G102" s="49">
        <f t="shared" si="17"/>
        <v>387.66240173061522</v>
      </c>
      <c r="H102" s="49">
        <f t="shared" si="18"/>
        <v>360.61618765638622</v>
      </c>
      <c r="I102" s="49">
        <f t="shared" si="19"/>
        <v>333.56997358215727</v>
      </c>
      <c r="J102" s="49">
        <f t="shared" si="20"/>
        <v>306.52375950792828</v>
      </c>
      <c r="K102" s="50"/>
      <c r="L102" s="49">
        <f t="shared" si="21"/>
        <v>196.13662436249248</v>
      </c>
      <c r="M102" s="49">
        <f t="shared" si="22"/>
        <v>183.49895526697105</v>
      </c>
      <c r="N102" s="49">
        <f t="shared" si="23"/>
        <v>170.6085327895392</v>
      </c>
      <c r="O102" s="49">
        <f t="shared" si="24"/>
        <v>157.71811031210734</v>
      </c>
      <c r="P102" s="49">
        <f t="shared" si="25"/>
        <v>145.08044121658594</v>
      </c>
      <c r="Q102" s="50"/>
      <c r="R102" s="49">
        <f t="shared" si="26"/>
        <v>57.423263818801317</v>
      </c>
      <c r="S102" s="49">
        <f t="shared" si="27"/>
        <v>53.72820162524367</v>
      </c>
      <c r="T102" s="49">
        <f t="shared" si="28"/>
        <v>49.933272885914192</v>
      </c>
      <c r="U102" s="49">
        <f t="shared" si="29"/>
        <v>46.238210692356539</v>
      </c>
      <c r="V102" s="49">
        <f t="shared" si="30"/>
        <v>42.443281953027061</v>
      </c>
      <c r="W102" s="50"/>
      <c r="X102" s="49"/>
      <c r="Y102" s="49"/>
      <c r="Z102" s="49">
        <f t="shared" si="31"/>
        <v>29.959963731548513</v>
      </c>
      <c r="AA102" s="49"/>
      <c r="AB102" s="49"/>
      <c r="AC102" s="11">
        <v>92</v>
      </c>
    </row>
    <row r="103" spans="1:29" x14ac:dyDescent="0.2">
      <c r="A103" s="44">
        <v>93</v>
      </c>
      <c r="B103" s="45"/>
      <c r="C103" s="46"/>
      <c r="D103" s="47">
        <v>93</v>
      </c>
      <c r="E103" s="48"/>
      <c r="F103" s="49">
        <f t="shared" si="16"/>
        <v>396.67780642202484</v>
      </c>
      <c r="G103" s="49">
        <f t="shared" si="17"/>
        <v>383.78577771330902</v>
      </c>
      <c r="H103" s="49">
        <f t="shared" si="18"/>
        <v>357.01002577982234</v>
      </c>
      <c r="I103" s="49">
        <f t="shared" si="19"/>
        <v>330.23427384633567</v>
      </c>
      <c r="J103" s="49">
        <f t="shared" si="20"/>
        <v>303.45852191284899</v>
      </c>
      <c r="K103" s="50"/>
      <c r="L103" s="49">
        <f t="shared" si="21"/>
        <v>193.1945749970551</v>
      </c>
      <c r="M103" s="49">
        <f t="shared" si="22"/>
        <v>180.74647093796651</v>
      </c>
      <c r="N103" s="49">
        <f t="shared" si="23"/>
        <v>168.04940479769613</v>
      </c>
      <c r="O103" s="49">
        <f t="shared" si="24"/>
        <v>155.35233865742575</v>
      </c>
      <c r="P103" s="49">
        <f t="shared" si="25"/>
        <v>142.90423459833715</v>
      </c>
      <c r="Q103" s="50"/>
      <c r="R103" s="49">
        <f t="shared" si="26"/>
        <v>55.987682223331291</v>
      </c>
      <c r="S103" s="49">
        <f t="shared" si="27"/>
        <v>52.384996584612587</v>
      </c>
      <c r="T103" s="49">
        <f t="shared" si="28"/>
        <v>48.684941063766345</v>
      </c>
      <c r="U103" s="49">
        <f t="shared" si="29"/>
        <v>45.082255425047634</v>
      </c>
      <c r="V103" s="49">
        <f t="shared" si="30"/>
        <v>41.382199904201393</v>
      </c>
      <c r="W103" s="50"/>
      <c r="X103" s="49"/>
      <c r="Y103" s="49"/>
      <c r="Z103" s="49">
        <f t="shared" si="31"/>
        <v>29.210964638259806</v>
      </c>
      <c r="AA103" s="49"/>
      <c r="AB103" s="49"/>
      <c r="AC103" s="11">
        <v>93</v>
      </c>
    </row>
    <row r="104" spans="1:29" x14ac:dyDescent="0.2">
      <c r="A104" s="44">
        <v>94</v>
      </c>
      <c r="B104" s="45"/>
      <c r="C104" s="46"/>
      <c r="D104" s="47">
        <v>94</v>
      </c>
      <c r="E104" s="48"/>
      <c r="F104" s="49">
        <f t="shared" si="16"/>
        <v>392.71102835780454</v>
      </c>
      <c r="G104" s="49">
        <f t="shared" si="17"/>
        <v>379.94791993617588</v>
      </c>
      <c r="H104" s="49">
        <f t="shared" si="18"/>
        <v>353.43992552202405</v>
      </c>
      <c r="I104" s="49">
        <f t="shared" si="19"/>
        <v>326.93193110787229</v>
      </c>
      <c r="J104" s="49">
        <f t="shared" si="20"/>
        <v>300.42393669372046</v>
      </c>
      <c r="K104" s="50"/>
      <c r="L104" s="49">
        <f t="shared" si="21"/>
        <v>190.29665637209928</v>
      </c>
      <c r="M104" s="49">
        <f t="shared" si="22"/>
        <v>178.03527387389698</v>
      </c>
      <c r="N104" s="49">
        <f t="shared" si="23"/>
        <v>165.52866372573067</v>
      </c>
      <c r="O104" s="49">
        <f t="shared" si="24"/>
        <v>153.02205357756435</v>
      </c>
      <c r="P104" s="49">
        <f t="shared" si="25"/>
        <v>140.76067107936208</v>
      </c>
      <c r="Q104" s="50"/>
      <c r="R104" s="49">
        <f t="shared" si="26"/>
        <v>54.587990167747996</v>
      </c>
      <c r="S104" s="49">
        <f t="shared" si="27"/>
        <v>51.075371669997253</v>
      </c>
      <c r="T104" s="49">
        <f t="shared" si="28"/>
        <v>47.467817537172174</v>
      </c>
      <c r="U104" s="49">
        <f t="shared" si="29"/>
        <v>43.95519903942143</v>
      </c>
      <c r="V104" s="49">
        <f t="shared" si="30"/>
        <v>40.347644906596344</v>
      </c>
      <c r="W104" s="50"/>
      <c r="X104" s="49"/>
      <c r="Y104" s="49"/>
      <c r="Z104" s="49">
        <f t="shared" si="31"/>
        <v>28.480690522303302</v>
      </c>
      <c r="AA104" s="49"/>
      <c r="AB104" s="49"/>
      <c r="AC104" s="11">
        <v>94</v>
      </c>
    </row>
    <row r="105" spans="1:29" x14ac:dyDescent="0.2">
      <c r="A105" s="44">
        <v>95</v>
      </c>
      <c r="B105" s="45"/>
      <c r="C105" s="46"/>
      <c r="D105" s="47">
        <v>95</v>
      </c>
      <c r="E105" s="48"/>
      <c r="F105" s="49">
        <f t="shared" si="16"/>
        <v>388.78391807422651</v>
      </c>
      <c r="G105" s="49">
        <f t="shared" si="17"/>
        <v>376.14844073681417</v>
      </c>
      <c r="H105" s="49">
        <f t="shared" si="18"/>
        <v>349.90552626680386</v>
      </c>
      <c r="I105" s="49">
        <f t="shared" si="19"/>
        <v>323.66261179679356</v>
      </c>
      <c r="J105" s="49">
        <f t="shared" si="20"/>
        <v>297.41969732678331</v>
      </c>
      <c r="K105" s="50"/>
      <c r="L105" s="49">
        <f t="shared" si="21"/>
        <v>187.44220652651779</v>
      </c>
      <c r="M105" s="49">
        <f t="shared" si="22"/>
        <v>175.36474476578857</v>
      </c>
      <c r="N105" s="49">
        <f t="shared" si="23"/>
        <v>163.04573376984473</v>
      </c>
      <c r="O105" s="49">
        <f t="shared" si="24"/>
        <v>150.72672277390092</v>
      </c>
      <c r="P105" s="49">
        <f t="shared" si="25"/>
        <v>138.64926101317167</v>
      </c>
      <c r="Q105" s="50"/>
      <c r="R105" s="49">
        <f t="shared" si="26"/>
        <v>53.223290413554302</v>
      </c>
      <c r="S105" s="49">
        <f t="shared" si="27"/>
        <v>49.79848737824733</v>
      </c>
      <c r="T105" s="49">
        <f t="shared" si="28"/>
        <v>46.28112209874287</v>
      </c>
      <c r="U105" s="49">
        <f t="shared" si="29"/>
        <v>42.856319063435897</v>
      </c>
      <c r="V105" s="49">
        <f t="shared" si="30"/>
        <v>39.338953783931437</v>
      </c>
      <c r="W105" s="50"/>
      <c r="X105" s="49"/>
      <c r="Y105" s="49"/>
      <c r="Z105" s="49">
        <f t="shared" si="31"/>
        <v>27.76867325924572</v>
      </c>
      <c r="AA105" s="49"/>
      <c r="AB105" s="49"/>
      <c r="AC105" s="11">
        <v>95</v>
      </c>
    </row>
    <row r="106" spans="1:29" x14ac:dyDescent="0.2">
      <c r="A106" s="44">
        <v>96</v>
      </c>
      <c r="B106" s="45"/>
      <c r="C106" s="46"/>
      <c r="D106" s="47">
        <v>96</v>
      </c>
      <c r="E106" s="48"/>
      <c r="F106" s="49">
        <f t="shared" si="16"/>
        <v>384.89607889348429</v>
      </c>
      <c r="G106" s="49">
        <f t="shared" si="17"/>
        <v>372.38695632944604</v>
      </c>
      <c r="H106" s="49">
        <f t="shared" si="18"/>
        <v>346.40647100413582</v>
      </c>
      <c r="I106" s="49">
        <f t="shared" si="19"/>
        <v>320.42598567882567</v>
      </c>
      <c r="J106" s="49">
        <f t="shared" si="20"/>
        <v>294.44550035351546</v>
      </c>
      <c r="K106" s="50"/>
      <c r="L106" s="49">
        <f t="shared" si="21"/>
        <v>184.63057342862001</v>
      </c>
      <c r="M106" s="49">
        <f t="shared" si="22"/>
        <v>172.7342735943017</v>
      </c>
      <c r="N106" s="49">
        <f t="shared" si="23"/>
        <v>160.60004776329706</v>
      </c>
      <c r="O106" s="49">
        <f t="shared" si="24"/>
        <v>148.46582193229239</v>
      </c>
      <c r="P106" s="49">
        <f t="shared" si="25"/>
        <v>136.56952209797407</v>
      </c>
      <c r="Q106" s="50"/>
      <c r="R106" s="49">
        <f t="shared" si="26"/>
        <v>51.892708153215438</v>
      </c>
      <c r="S106" s="49">
        <f t="shared" si="27"/>
        <v>48.553525193791138</v>
      </c>
      <c r="T106" s="49">
        <f t="shared" si="28"/>
        <v>45.124094046274294</v>
      </c>
      <c r="U106" s="49">
        <f t="shared" si="29"/>
        <v>41.784911086849995</v>
      </c>
      <c r="V106" s="49">
        <f t="shared" si="30"/>
        <v>38.355479939333151</v>
      </c>
      <c r="W106" s="50"/>
      <c r="X106" s="49"/>
      <c r="Y106" s="49"/>
      <c r="Z106" s="49">
        <f t="shared" si="31"/>
        <v>27.074456427764577</v>
      </c>
      <c r="AA106" s="49"/>
      <c r="AB106" s="49"/>
      <c r="AC106" s="11">
        <v>96</v>
      </c>
    </row>
    <row r="107" spans="1:29" x14ac:dyDescent="0.2">
      <c r="A107" s="44">
        <v>97</v>
      </c>
      <c r="B107" s="45"/>
      <c r="C107" s="46"/>
      <c r="D107" s="47">
        <v>97</v>
      </c>
      <c r="E107" s="48"/>
      <c r="F107" s="49">
        <f t="shared" si="16"/>
        <v>381.04711810454938</v>
      </c>
      <c r="G107" s="49">
        <f t="shared" si="17"/>
        <v>368.66308676615154</v>
      </c>
      <c r="H107" s="49">
        <f t="shared" si="18"/>
        <v>342.94240629409444</v>
      </c>
      <c r="I107" s="49">
        <f t="shared" si="19"/>
        <v>317.22172582203734</v>
      </c>
      <c r="J107" s="49">
        <f t="shared" si="20"/>
        <v>291.5010453499803</v>
      </c>
      <c r="K107" s="50"/>
      <c r="L107" s="49">
        <f t="shared" si="21"/>
        <v>181.86111482719073</v>
      </c>
      <c r="M107" s="49">
        <f t="shared" si="22"/>
        <v>170.14325949038721</v>
      </c>
      <c r="N107" s="49">
        <f t="shared" si="23"/>
        <v>158.19104704684761</v>
      </c>
      <c r="O107" s="49">
        <f t="shared" si="24"/>
        <v>146.23883460330799</v>
      </c>
      <c r="P107" s="49">
        <f t="shared" si="25"/>
        <v>134.52097926650447</v>
      </c>
      <c r="Q107" s="50"/>
      <c r="R107" s="49">
        <f t="shared" si="26"/>
        <v>50.595390449385057</v>
      </c>
      <c r="S107" s="49">
        <f t="shared" si="27"/>
        <v>47.339687063946364</v>
      </c>
      <c r="T107" s="49">
        <f t="shared" si="28"/>
        <v>43.995991695117439</v>
      </c>
      <c r="U107" s="49">
        <f t="shared" si="29"/>
        <v>40.740288309678753</v>
      </c>
      <c r="V107" s="49">
        <f t="shared" si="30"/>
        <v>37.396592940849828</v>
      </c>
      <c r="W107" s="50"/>
      <c r="X107" s="49"/>
      <c r="Y107" s="49"/>
      <c r="Z107" s="49">
        <f t="shared" si="31"/>
        <v>26.397595017070465</v>
      </c>
      <c r="AA107" s="49"/>
      <c r="AB107" s="49"/>
      <c r="AC107" s="11">
        <v>97</v>
      </c>
    </row>
    <row r="108" spans="1:29" x14ac:dyDescent="0.2">
      <c r="A108" s="44">
        <v>98</v>
      </c>
      <c r="B108" s="45"/>
      <c r="C108" s="46"/>
      <c r="D108" s="47">
        <v>98</v>
      </c>
      <c r="E108" s="48"/>
      <c r="F108" s="49">
        <f t="shared" si="16"/>
        <v>377.23664692350388</v>
      </c>
      <c r="G108" s="49">
        <f t="shared" si="17"/>
        <v>364.97645589849003</v>
      </c>
      <c r="H108" s="49">
        <f t="shared" si="18"/>
        <v>339.5129822311535</v>
      </c>
      <c r="I108" s="49">
        <f t="shared" si="19"/>
        <v>314.04950856381697</v>
      </c>
      <c r="J108" s="49">
        <f t="shared" si="20"/>
        <v>288.5860348964805</v>
      </c>
      <c r="K108" s="50"/>
      <c r="L108" s="49">
        <f t="shared" si="21"/>
        <v>179.13319810478288</v>
      </c>
      <c r="M108" s="49">
        <f t="shared" si="22"/>
        <v>167.59111059803141</v>
      </c>
      <c r="N108" s="49">
        <f t="shared" si="23"/>
        <v>155.81818134114491</v>
      </c>
      <c r="O108" s="49">
        <f t="shared" si="24"/>
        <v>144.04525208425838</v>
      </c>
      <c r="P108" s="49">
        <f t="shared" si="25"/>
        <v>132.50316457750691</v>
      </c>
      <c r="Q108" s="50"/>
      <c r="R108" s="49">
        <f t="shared" si="26"/>
        <v>49.330505688150431</v>
      </c>
      <c r="S108" s="49">
        <f t="shared" si="27"/>
        <v>46.156194887347709</v>
      </c>
      <c r="T108" s="49">
        <f t="shared" si="28"/>
        <v>42.896091902739506</v>
      </c>
      <c r="U108" s="49">
        <f t="shared" si="29"/>
        <v>39.721781101936784</v>
      </c>
      <c r="V108" s="49">
        <f t="shared" si="30"/>
        <v>36.461678117328582</v>
      </c>
      <c r="W108" s="50"/>
      <c r="X108" s="49"/>
      <c r="Y108" s="49"/>
      <c r="Z108" s="49">
        <f t="shared" si="31"/>
        <v>25.737655141643703</v>
      </c>
      <c r="AA108" s="49"/>
      <c r="AB108" s="49"/>
      <c r="AC108" s="11">
        <v>98</v>
      </c>
    </row>
    <row r="109" spans="1:29" x14ac:dyDescent="0.2">
      <c r="A109" s="44">
        <v>99</v>
      </c>
      <c r="B109" s="45"/>
      <c r="C109" s="46"/>
      <c r="D109" s="47">
        <v>99</v>
      </c>
      <c r="E109" s="48"/>
      <c r="F109" s="49">
        <f t="shared" si="16"/>
        <v>373.46428045426887</v>
      </c>
      <c r="G109" s="49">
        <f t="shared" si="17"/>
        <v>361.32669133950515</v>
      </c>
      <c r="H109" s="49">
        <f t="shared" si="18"/>
        <v>336.117852408842</v>
      </c>
      <c r="I109" s="49">
        <f t="shared" si="19"/>
        <v>310.90901347817885</v>
      </c>
      <c r="J109" s="49">
        <f t="shared" si="20"/>
        <v>285.7001745475157</v>
      </c>
      <c r="K109" s="50"/>
      <c r="L109" s="49">
        <f t="shared" si="21"/>
        <v>176.44620013321111</v>
      </c>
      <c r="M109" s="49">
        <f t="shared" si="22"/>
        <v>165.07724393906091</v>
      </c>
      <c r="N109" s="49">
        <f t="shared" si="23"/>
        <v>153.48090862102771</v>
      </c>
      <c r="O109" s="49">
        <f t="shared" si="24"/>
        <v>141.88457330299451</v>
      </c>
      <c r="P109" s="49">
        <f t="shared" si="25"/>
        <v>130.51561710884431</v>
      </c>
      <c r="Q109" s="50"/>
      <c r="R109" s="49">
        <f t="shared" si="26"/>
        <v>48.097243045946669</v>
      </c>
      <c r="S109" s="49">
        <f t="shared" si="27"/>
        <v>45.002290015164014</v>
      </c>
      <c r="T109" s="49">
        <f t="shared" si="28"/>
        <v>41.823689605171012</v>
      </c>
      <c r="U109" s="49">
        <f t="shared" si="29"/>
        <v>38.728736574388357</v>
      </c>
      <c r="V109" s="49">
        <f t="shared" si="30"/>
        <v>35.550136164395362</v>
      </c>
      <c r="W109" s="50"/>
      <c r="X109" s="49"/>
      <c r="Y109" s="49"/>
      <c r="Z109" s="49">
        <f t="shared" si="31"/>
        <v>25.094213763102609</v>
      </c>
      <c r="AA109" s="49"/>
      <c r="AB109" s="49"/>
      <c r="AC109" s="11">
        <v>99</v>
      </c>
    </row>
    <row r="110" spans="1:29" x14ac:dyDescent="0.2">
      <c r="A110" s="44">
        <v>100</v>
      </c>
      <c r="B110" s="45"/>
      <c r="C110" s="46"/>
      <c r="D110" s="47">
        <v>100</v>
      </c>
      <c r="E110" s="48"/>
      <c r="F110" s="49">
        <f t="shared" si="16"/>
        <v>369.72963764972616</v>
      </c>
      <c r="G110" s="49">
        <f t="shared" si="17"/>
        <v>357.71342442611007</v>
      </c>
      <c r="H110" s="49">
        <f t="shared" si="18"/>
        <v>332.75667388475352</v>
      </c>
      <c r="I110" s="49">
        <f t="shared" si="19"/>
        <v>307.79992334339704</v>
      </c>
      <c r="J110" s="49">
        <f t="shared" si="20"/>
        <v>282.8431728020405</v>
      </c>
      <c r="K110" s="50"/>
      <c r="L110" s="49">
        <f t="shared" si="21"/>
        <v>173.79950713121295</v>
      </c>
      <c r="M110" s="49">
        <f t="shared" si="22"/>
        <v>162.601085279975</v>
      </c>
      <c r="N110" s="49">
        <f t="shared" si="23"/>
        <v>151.17869499171229</v>
      </c>
      <c r="O110" s="49">
        <f t="shared" si="24"/>
        <v>139.75630470344959</v>
      </c>
      <c r="P110" s="49">
        <f t="shared" si="25"/>
        <v>128.55788285221163</v>
      </c>
      <c r="Q110" s="50"/>
      <c r="R110" s="49">
        <f t="shared" si="26"/>
        <v>46.894811969797999</v>
      </c>
      <c r="S110" s="49">
        <f t="shared" si="27"/>
        <v>43.877232764784914</v>
      </c>
      <c r="T110" s="49">
        <f t="shared" si="28"/>
        <v>40.778097365041738</v>
      </c>
      <c r="U110" s="49">
        <f t="shared" si="29"/>
        <v>37.760518160028653</v>
      </c>
      <c r="V110" s="49">
        <f t="shared" si="30"/>
        <v>34.661382760285477</v>
      </c>
      <c r="W110" s="50"/>
      <c r="X110" s="49"/>
      <c r="Y110" s="49"/>
      <c r="Z110" s="49">
        <f t="shared" si="31"/>
        <v>24.466858419025044</v>
      </c>
      <c r="AA110" s="49"/>
      <c r="AB110" s="49"/>
      <c r="AC110" s="11">
        <v>100</v>
      </c>
    </row>
    <row r="111" spans="1:29" x14ac:dyDescent="0.2">
      <c r="A111" s="44">
        <v>101</v>
      </c>
      <c r="B111" s="45"/>
      <c r="C111" s="46"/>
      <c r="D111" s="47">
        <v>101</v>
      </c>
      <c r="E111" s="48"/>
      <c r="F111" s="49">
        <f t="shared" si="16"/>
        <v>366.03234127322889</v>
      </c>
      <c r="G111" s="49">
        <f t="shared" si="17"/>
        <v>354.13629018184901</v>
      </c>
      <c r="H111" s="49">
        <f t="shared" si="18"/>
        <v>329.42910714590602</v>
      </c>
      <c r="I111" s="49">
        <f t="shared" si="19"/>
        <v>304.72192410996308</v>
      </c>
      <c r="J111" s="49">
        <f t="shared" si="20"/>
        <v>280.01474107402015</v>
      </c>
      <c r="K111" s="50"/>
      <c r="L111" s="49">
        <f t="shared" si="21"/>
        <v>171.19251452424476</v>
      </c>
      <c r="M111" s="49">
        <f t="shared" si="22"/>
        <v>160.16206900077538</v>
      </c>
      <c r="N111" s="49">
        <f t="shared" si="23"/>
        <v>148.91101456683663</v>
      </c>
      <c r="O111" s="49">
        <f t="shared" si="24"/>
        <v>137.65996013289785</v>
      </c>
      <c r="P111" s="49">
        <f t="shared" si="25"/>
        <v>126.62951460942847</v>
      </c>
      <c r="Q111" s="50"/>
      <c r="R111" s="49">
        <f t="shared" si="26"/>
        <v>45.722441670553039</v>
      </c>
      <c r="S111" s="49">
        <f t="shared" si="27"/>
        <v>42.780301945665279</v>
      </c>
      <c r="T111" s="49">
        <f t="shared" si="28"/>
        <v>39.758644930915686</v>
      </c>
      <c r="U111" s="49">
        <f t="shared" si="29"/>
        <v>36.816505206027927</v>
      </c>
      <c r="V111" s="49">
        <f t="shared" si="30"/>
        <v>33.794848191278334</v>
      </c>
      <c r="W111" s="50"/>
      <c r="X111" s="49"/>
      <c r="Y111" s="49"/>
      <c r="Z111" s="49">
        <f t="shared" si="31"/>
        <v>23.855186958549414</v>
      </c>
      <c r="AA111" s="49"/>
      <c r="AB111" s="49"/>
      <c r="AC111" s="11">
        <v>101</v>
      </c>
    </row>
    <row r="112" spans="1:29" x14ac:dyDescent="0.2">
      <c r="A112" s="44">
        <v>102</v>
      </c>
      <c r="B112" s="45"/>
      <c r="C112" s="46"/>
      <c r="D112" s="47">
        <v>102</v>
      </c>
      <c r="E112" s="48"/>
      <c r="F112" s="49">
        <f t="shared" si="16"/>
        <v>362.37201786049661</v>
      </c>
      <c r="G112" s="49">
        <f t="shared" si="17"/>
        <v>350.59492728003045</v>
      </c>
      <c r="H112" s="49">
        <f t="shared" si="18"/>
        <v>326.13481607444697</v>
      </c>
      <c r="I112" s="49">
        <f t="shared" si="19"/>
        <v>301.67470486886344</v>
      </c>
      <c r="J112" s="49">
        <f t="shared" si="20"/>
        <v>277.21459366327991</v>
      </c>
      <c r="K112" s="50"/>
      <c r="L112" s="49">
        <f t="shared" si="21"/>
        <v>168.62462680638109</v>
      </c>
      <c r="M112" s="49">
        <f t="shared" si="22"/>
        <v>157.75963796576374</v>
      </c>
      <c r="N112" s="49">
        <f t="shared" si="23"/>
        <v>146.67734934833408</v>
      </c>
      <c r="O112" s="49">
        <f t="shared" si="24"/>
        <v>135.59506073090438</v>
      </c>
      <c r="P112" s="49">
        <f t="shared" si="25"/>
        <v>124.73007189028705</v>
      </c>
      <c r="Q112" s="50"/>
      <c r="R112" s="49">
        <f t="shared" si="26"/>
        <v>44.579380628789224</v>
      </c>
      <c r="S112" s="49">
        <f t="shared" si="27"/>
        <v>41.710794397023655</v>
      </c>
      <c r="T112" s="49">
        <f t="shared" si="28"/>
        <v>38.764678807642802</v>
      </c>
      <c r="U112" s="49">
        <f t="shared" si="29"/>
        <v>35.896092575877233</v>
      </c>
      <c r="V112" s="49">
        <f t="shared" si="30"/>
        <v>32.949976986496381</v>
      </c>
      <c r="W112" s="50"/>
      <c r="X112" s="49"/>
      <c r="Y112" s="49"/>
      <c r="Z112" s="49">
        <f t="shared" si="31"/>
        <v>23.258807284585682</v>
      </c>
      <c r="AA112" s="49"/>
      <c r="AB112" s="49"/>
      <c r="AC112" s="11">
        <v>102</v>
      </c>
    </row>
    <row r="113" spans="1:29" x14ac:dyDescent="0.2">
      <c r="A113" s="44">
        <v>103</v>
      </c>
      <c r="B113" s="45"/>
      <c r="C113" s="46"/>
      <c r="D113" s="47">
        <v>103</v>
      </c>
      <c r="E113" s="48"/>
      <c r="F113" s="49">
        <f t="shared" si="16"/>
        <v>358.74829768189164</v>
      </c>
      <c r="G113" s="49">
        <f t="shared" si="17"/>
        <v>347.0889780072302</v>
      </c>
      <c r="H113" s="49">
        <f t="shared" si="18"/>
        <v>322.87346791370248</v>
      </c>
      <c r="I113" s="49">
        <f t="shared" si="19"/>
        <v>298.65795782017477</v>
      </c>
      <c r="J113" s="49">
        <f t="shared" si="20"/>
        <v>274.44244772664712</v>
      </c>
      <c r="K113" s="50"/>
      <c r="L113" s="49">
        <f t="shared" si="21"/>
        <v>166.09525740428538</v>
      </c>
      <c r="M113" s="49">
        <f t="shared" si="22"/>
        <v>155.39324339627728</v>
      </c>
      <c r="N113" s="49">
        <f t="shared" si="23"/>
        <v>144.47718910810906</v>
      </c>
      <c r="O113" s="49">
        <f t="shared" si="24"/>
        <v>133.5611348199408</v>
      </c>
      <c r="P113" s="49">
        <f t="shared" si="25"/>
        <v>122.85912081193273</v>
      </c>
      <c r="Q113" s="50"/>
      <c r="R113" s="49">
        <f t="shared" si="26"/>
        <v>43.464896113069493</v>
      </c>
      <c r="S113" s="49">
        <f t="shared" si="27"/>
        <v>40.668024537098063</v>
      </c>
      <c r="T113" s="49">
        <f t="shared" si="28"/>
        <v>37.795561837451729</v>
      </c>
      <c r="U113" s="49">
        <f t="shared" si="29"/>
        <v>34.998690261480306</v>
      </c>
      <c r="V113" s="49">
        <f t="shared" si="30"/>
        <v>32.126227561833971</v>
      </c>
      <c r="W113" s="50"/>
      <c r="X113" s="49"/>
      <c r="Y113" s="49"/>
      <c r="Z113" s="49">
        <f t="shared" si="31"/>
        <v>22.677337102471039</v>
      </c>
      <c r="AA113" s="49"/>
      <c r="AB113" s="49"/>
      <c r="AC113" s="11">
        <v>103</v>
      </c>
    </row>
    <row r="114" spans="1:29" x14ac:dyDescent="0.2">
      <c r="A114" s="44">
        <v>104</v>
      </c>
      <c r="B114" s="45"/>
      <c r="C114" s="46"/>
      <c r="D114" s="47">
        <v>104</v>
      </c>
      <c r="E114" s="48"/>
      <c r="F114" s="49">
        <f t="shared" si="16"/>
        <v>355.16081470507271</v>
      </c>
      <c r="G114" s="49">
        <f t="shared" si="17"/>
        <v>343.61808822715784</v>
      </c>
      <c r="H114" s="49">
        <f t="shared" si="18"/>
        <v>319.64473323456542</v>
      </c>
      <c r="I114" s="49">
        <f t="shared" si="19"/>
        <v>295.67137824197306</v>
      </c>
      <c r="J114" s="49">
        <f t="shared" si="20"/>
        <v>271.69802324938064</v>
      </c>
      <c r="K114" s="50"/>
      <c r="L114" s="49">
        <f t="shared" si="21"/>
        <v>163.60382854322108</v>
      </c>
      <c r="M114" s="49">
        <f t="shared" si="22"/>
        <v>153.06234474533315</v>
      </c>
      <c r="N114" s="49">
        <f t="shared" si="23"/>
        <v>142.31003127148742</v>
      </c>
      <c r="O114" s="49">
        <f t="shared" si="24"/>
        <v>131.55771779764171</v>
      </c>
      <c r="P114" s="49">
        <f t="shared" si="25"/>
        <v>121.01623399975375</v>
      </c>
      <c r="Q114" s="50"/>
      <c r="R114" s="49">
        <f t="shared" si="26"/>
        <v>42.378273710242745</v>
      </c>
      <c r="S114" s="49">
        <f t="shared" si="27"/>
        <v>39.651323923670603</v>
      </c>
      <c r="T114" s="49">
        <f t="shared" si="28"/>
        <v>36.850672791515429</v>
      </c>
      <c r="U114" s="49">
        <f t="shared" si="29"/>
        <v>34.123723004943287</v>
      </c>
      <c r="V114" s="49">
        <f t="shared" si="30"/>
        <v>31.323071872788116</v>
      </c>
      <c r="W114" s="50"/>
      <c r="X114" s="49"/>
      <c r="Y114" s="49"/>
      <c r="Z114" s="49">
        <f t="shared" si="31"/>
        <v>22.110403674909257</v>
      </c>
      <c r="AA114" s="49"/>
      <c r="AB114" s="49"/>
      <c r="AC114" s="11">
        <v>104</v>
      </c>
    </row>
    <row r="115" spans="1:29" x14ac:dyDescent="0.2">
      <c r="A115" s="44">
        <v>105</v>
      </c>
      <c r="B115" s="45"/>
      <c r="C115" s="46"/>
      <c r="D115" s="47">
        <v>105</v>
      </c>
      <c r="E115" s="48"/>
      <c r="F115" s="49">
        <f t="shared" si="16"/>
        <v>351.60920655802198</v>
      </c>
      <c r="G115" s="49">
        <f t="shared" si="17"/>
        <v>340.18190734488627</v>
      </c>
      <c r="H115" s="49">
        <f t="shared" si="18"/>
        <v>316.44828590221977</v>
      </c>
      <c r="I115" s="49">
        <f t="shared" si="19"/>
        <v>292.71466445955326</v>
      </c>
      <c r="J115" s="49">
        <f t="shared" si="20"/>
        <v>268.98104301688682</v>
      </c>
      <c r="K115" s="50"/>
      <c r="L115" s="49">
        <f t="shared" si="21"/>
        <v>161.14977111507278</v>
      </c>
      <c r="M115" s="49">
        <f t="shared" si="22"/>
        <v>150.76640957415313</v>
      </c>
      <c r="N115" s="49">
        <f t="shared" si="23"/>
        <v>140.17538080241511</v>
      </c>
      <c r="O115" s="49">
        <f t="shared" si="24"/>
        <v>129.58435203067708</v>
      </c>
      <c r="P115" s="49">
        <f t="shared" si="25"/>
        <v>119.20099048975744</v>
      </c>
      <c r="Q115" s="50"/>
      <c r="R115" s="49">
        <f t="shared" si="26"/>
        <v>41.318816867486674</v>
      </c>
      <c r="S115" s="49">
        <f t="shared" si="27"/>
        <v>38.660040825578839</v>
      </c>
      <c r="T115" s="49">
        <f t="shared" si="28"/>
        <v>35.92940597172754</v>
      </c>
      <c r="U115" s="49">
        <f t="shared" si="29"/>
        <v>33.270629929819705</v>
      </c>
      <c r="V115" s="49">
        <f t="shared" si="30"/>
        <v>30.539995075968413</v>
      </c>
      <c r="W115" s="50"/>
      <c r="X115" s="49"/>
      <c r="Y115" s="49"/>
      <c r="Z115" s="49">
        <f t="shared" si="31"/>
        <v>21.557643583036526</v>
      </c>
      <c r="AA115" s="49"/>
      <c r="AB115" s="49"/>
      <c r="AC115" s="11">
        <v>105</v>
      </c>
    </row>
    <row r="116" spans="1:29" x14ac:dyDescent="0.2">
      <c r="A116" s="44">
        <v>106</v>
      </c>
      <c r="B116" s="45"/>
      <c r="C116" s="46"/>
      <c r="D116" s="47">
        <v>106</v>
      </c>
      <c r="E116" s="48"/>
      <c r="F116" s="49">
        <f t="shared" si="16"/>
        <v>348.09311449244171</v>
      </c>
      <c r="G116" s="49">
        <f t="shared" si="17"/>
        <v>336.78008827143736</v>
      </c>
      <c r="H116" s="49">
        <f t="shared" si="18"/>
        <v>313.28380304319757</v>
      </c>
      <c r="I116" s="49">
        <f t="shared" si="19"/>
        <v>289.78751781495777</v>
      </c>
      <c r="J116" s="49">
        <f t="shared" si="20"/>
        <v>266.29123258671791</v>
      </c>
      <c r="K116" s="50"/>
      <c r="L116" s="49">
        <f t="shared" si="21"/>
        <v>158.73252454834667</v>
      </c>
      <c r="M116" s="49">
        <f t="shared" si="22"/>
        <v>148.50491343054082</v>
      </c>
      <c r="N116" s="49">
        <f t="shared" si="23"/>
        <v>138.07275009037886</v>
      </c>
      <c r="O116" s="49">
        <f t="shared" si="24"/>
        <v>127.64058675021691</v>
      </c>
      <c r="P116" s="49">
        <f t="shared" si="25"/>
        <v>117.41297563241106</v>
      </c>
      <c r="Q116" s="50"/>
      <c r="R116" s="49">
        <f t="shared" si="26"/>
        <v>40.285846445799514</v>
      </c>
      <c r="S116" s="49">
        <f t="shared" si="27"/>
        <v>37.69353980493937</v>
      </c>
      <c r="T116" s="49">
        <f t="shared" si="28"/>
        <v>35.031170822434355</v>
      </c>
      <c r="U116" s="49">
        <f t="shared" si="29"/>
        <v>32.438864181574218</v>
      </c>
      <c r="V116" s="49">
        <f t="shared" si="30"/>
        <v>29.776495199069203</v>
      </c>
      <c r="W116" s="50"/>
      <c r="X116" s="49"/>
      <c r="Y116" s="49"/>
      <c r="Z116" s="49">
        <f t="shared" si="31"/>
        <v>21.018702493460616</v>
      </c>
      <c r="AA116" s="49"/>
      <c r="AB116" s="49"/>
      <c r="AC116" s="11">
        <v>106</v>
      </c>
    </row>
    <row r="117" spans="1:29" x14ac:dyDescent="0.2">
      <c r="A117" s="44">
        <v>107</v>
      </c>
      <c r="B117" s="45"/>
      <c r="C117" s="46"/>
      <c r="D117" s="47">
        <v>107</v>
      </c>
      <c r="E117" s="48"/>
      <c r="F117" s="49">
        <f t="shared" si="16"/>
        <v>344.61218334751732</v>
      </c>
      <c r="G117" s="49">
        <f t="shared" si="17"/>
        <v>333.41228738872297</v>
      </c>
      <c r="H117" s="49">
        <f t="shared" si="18"/>
        <v>310.1509650127656</v>
      </c>
      <c r="I117" s="49">
        <f t="shared" si="19"/>
        <v>286.88964263680816</v>
      </c>
      <c r="J117" s="49">
        <f t="shared" si="20"/>
        <v>263.62832026085073</v>
      </c>
      <c r="K117" s="50"/>
      <c r="L117" s="49">
        <f t="shared" si="21"/>
        <v>156.35153668012148</v>
      </c>
      <c r="M117" s="49">
        <f t="shared" si="22"/>
        <v>146.27733972908271</v>
      </c>
      <c r="N117" s="49">
        <f t="shared" si="23"/>
        <v>136.00165883902321</v>
      </c>
      <c r="O117" s="49">
        <f t="shared" si="24"/>
        <v>125.72597794896366</v>
      </c>
      <c r="P117" s="49">
        <f t="shared" si="25"/>
        <v>115.65178099792492</v>
      </c>
      <c r="Q117" s="50"/>
      <c r="R117" s="49">
        <f t="shared" si="26"/>
        <v>39.278700284654526</v>
      </c>
      <c r="S117" s="49">
        <f t="shared" si="27"/>
        <v>36.751201309815883</v>
      </c>
      <c r="T117" s="49">
        <f t="shared" si="28"/>
        <v>34.1553915518735</v>
      </c>
      <c r="U117" s="49">
        <f t="shared" si="29"/>
        <v>31.62789257703486</v>
      </c>
      <c r="V117" s="49">
        <f t="shared" si="30"/>
        <v>29.032082819092473</v>
      </c>
      <c r="W117" s="50"/>
      <c r="X117" s="49"/>
      <c r="Y117" s="49"/>
      <c r="Z117" s="49">
        <f t="shared" si="31"/>
        <v>20.4932349311241</v>
      </c>
      <c r="AA117" s="49"/>
      <c r="AB117" s="49"/>
      <c r="AC117" s="11">
        <v>107</v>
      </c>
    </row>
    <row r="118" spans="1:29" x14ac:dyDescent="0.2">
      <c r="A118" s="44">
        <v>108</v>
      </c>
      <c r="B118" s="45"/>
      <c r="C118" s="46"/>
      <c r="D118" s="47">
        <v>108</v>
      </c>
      <c r="E118" s="48"/>
      <c r="F118" s="49">
        <f t="shared" si="16"/>
        <v>341.1660615140421</v>
      </c>
      <c r="G118" s="49">
        <f t="shared" si="17"/>
        <v>330.07816451483575</v>
      </c>
      <c r="H118" s="49">
        <f t="shared" si="18"/>
        <v>307.0494553626379</v>
      </c>
      <c r="I118" s="49">
        <f t="shared" si="19"/>
        <v>284.02074621044005</v>
      </c>
      <c r="J118" s="49">
        <f t="shared" si="20"/>
        <v>260.9920370582422</v>
      </c>
      <c r="K118" s="50"/>
      <c r="L118" s="49">
        <f t="shared" si="21"/>
        <v>154.00626362991966</v>
      </c>
      <c r="M118" s="49">
        <f t="shared" si="22"/>
        <v>144.0831796331465</v>
      </c>
      <c r="N118" s="49">
        <f t="shared" si="23"/>
        <v>133.96163395643785</v>
      </c>
      <c r="O118" s="49">
        <f t="shared" si="24"/>
        <v>123.84008827972922</v>
      </c>
      <c r="P118" s="49">
        <f t="shared" si="25"/>
        <v>113.91700428295604</v>
      </c>
      <c r="Q118" s="50"/>
      <c r="R118" s="49">
        <f t="shared" si="26"/>
        <v>38.296732777538161</v>
      </c>
      <c r="S118" s="49">
        <f t="shared" si="27"/>
        <v>35.832421277070488</v>
      </c>
      <c r="T118" s="49">
        <f t="shared" si="28"/>
        <v>33.301506763076659</v>
      </c>
      <c r="U118" s="49">
        <f t="shared" si="29"/>
        <v>30.837195262608986</v>
      </c>
      <c r="V118" s="49">
        <f t="shared" si="30"/>
        <v>28.306280748615158</v>
      </c>
      <c r="W118" s="50"/>
      <c r="X118" s="49"/>
      <c r="Y118" s="49"/>
      <c r="Z118" s="49">
        <f t="shared" si="31"/>
        <v>19.980904057845997</v>
      </c>
      <c r="AA118" s="49"/>
      <c r="AB118" s="49"/>
      <c r="AC118" s="11">
        <v>108</v>
      </c>
    </row>
    <row r="119" spans="1:29" x14ac:dyDescent="0.2">
      <c r="A119" s="44">
        <v>109</v>
      </c>
      <c r="B119" s="45"/>
      <c r="C119" s="46"/>
      <c r="D119" s="47">
        <v>109</v>
      </c>
      <c r="E119" s="48"/>
      <c r="F119" s="49">
        <f t="shared" si="16"/>
        <v>337.75440089890174</v>
      </c>
      <c r="G119" s="49">
        <f t="shared" si="17"/>
        <v>326.77738286968741</v>
      </c>
      <c r="H119" s="49">
        <f t="shared" si="18"/>
        <v>303.97896080901154</v>
      </c>
      <c r="I119" s="49">
        <f t="shared" si="19"/>
        <v>281.18053874833572</v>
      </c>
      <c r="J119" s="49">
        <f t="shared" si="20"/>
        <v>258.38211668765985</v>
      </c>
      <c r="K119" s="50"/>
      <c r="L119" s="49">
        <f t="shared" si="21"/>
        <v>151.69616967547088</v>
      </c>
      <c r="M119" s="49">
        <f t="shared" si="22"/>
        <v>141.92193193864932</v>
      </c>
      <c r="N119" s="49">
        <f t="shared" si="23"/>
        <v>131.95220944709132</v>
      </c>
      <c r="O119" s="49">
        <f t="shared" si="24"/>
        <v>121.98248695553329</v>
      </c>
      <c r="P119" s="49">
        <f t="shared" si="25"/>
        <v>112.20824921871171</v>
      </c>
      <c r="Q119" s="50"/>
      <c r="R119" s="49">
        <f t="shared" si="26"/>
        <v>37.339314458099707</v>
      </c>
      <c r="S119" s="49">
        <f t="shared" si="27"/>
        <v>34.936610745143724</v>
      </c>
      <c r="T119" s="49">
        <f t="shared" si="28"/>
        <v>32.468969093999746</v>
      </c>
      <c r="U119" s="49">
        <f t="shared" si="29"/>
        <v>30.066265381043763</v>
      </c>
      <c r="V119" s="49">
        <f t="shared" si="30"/>
        <v>27.598623729899785</v>
      </c>
      <c r="W119" s="50"/>
      <c r="X119" s="49"/>
      <c r="Y119" s="49"/>
      <c r="Z119" s="49">
        <f t="shared" si="31"/>
        <v>19.481381456399848</v>
      </c>
      <c r="AA119" s="49"/>
      <c r="AB119" s="49"/>
      <c r="AC119" s="11">
        <v>109</v>
      </c>
    </row>
    <row r="120" spans="1:29" x14ac:dyDescent="0.2">
      <c r="A120" s="44">
        <v>110</v>
      </c>
      <c r="B120" s="45"/>
      <c r="C120" s="46"/>
      <c r="D120" s="47">
        <v>110</v>
      </c>
      <c r="E120" s="48"/>
      <c r="F120" s="49">
        <f t="shared" si="16"/>
        <v>334.37685688991263</v>
      </c>
      <c r="G120" s="49">
        <f t="shared" si="17"/>
        <v>323.50960904099048</v>
      </c>
      <c r="H120" s="49">
        <f t="shared" si="18"/>
        <v>300.93917120092141</v>
      </c>
      <c r="I120" s="49">
        <f t="shared" si="19"/>
        <v>278.36873336085227</v>
      </c>
      <c r="J120" s="49">
        <f t="shared" si="20"/>
        <v>255.79829552078317</v>
      </c>
      <c r="K120" s="50"/>
      <c r="L120" s="49">
        <f t="shared" si="21"/>
        <v>149.42072713033883</v>
      </c>
      <c r="M120" s="49">
        <f t="shared" si="22"/>
        <v>139.79310295956958</v>
      </c>
      <c r="N120" s="49">
        <f t="shared" si="23"/>
        <v>129.97292630538493</v>
      </c>
      <c r="O120" s="49">
        <f t="shared" si="24"/>
        <v>120.1527496512003</v>
      </c>
      <c r="P120" s="49">
        <f t="shared" si="25"/>
        <v>110.52512548043104</v>
      </c>
      <c r="Q120" s="50"/>
      <c r="R120" s="49">
        <f t="shared" si="26"/>
        <v>36.405831596647211</v>
      </c>
      <c r="S120" s="49">
        <f t="shared" si="27"/>
        <v>34.063195476515126</v>
      </c>
      <c r="T120" s="49">
        <f t="shared" si="28"/>
        <v>31.657244866649744</v>
      </c>
      <c r="U120" s="49">
        <f t="shared" si="29"/>
        <v>29.314608746517663</v>
      </c>
      <c r="V120" s="49">
        <f t="shared" si="30"/>
        <v>26.908658136652285</v>
      </c>
      <c r="W120" s="50"/>
      <c r="X120" s="49"/>
      <c r="Y120" s="49"/>
      <c r="Z120" s="49">
        <f t="shared" si="31"/>
        <v>18.994346919989848</v>
      </c>
      <c r="AA120" s="49"/>
      <c r="AB120" s="49"/>
      <c r="AC120" s="11">
        <v>110</v>
      </c>
    </row>
    <row r="121" spans="1:29" x14ac:dyDescent="0.2">
      <c r="A121" s="44">
        <v>111</v>
      </c>
      <c r="B121" s="51"/>
      <c r="C121" s="46"/>
      <c r="D121" s="47">
        <v>111</v>
      </c>
      <c r="E121" s="48"/>
      <c r="F121" s="49">
        <f t="shared" si="16"/>
        <v>331.03308832101357</v>
      </c>
      <c r="G121" s="49">
        <f t="shared" si="17"/>
        <v>320.27451295058063</v>
      </c>
      <c r="H121" s="49">
        <f t="shared" si="18"/>
        <v>297.92977948891223</v>
      </c>
      <c r="I121" s="49">
        <f t="shared" si="19"/>
        <v>275.58504602724378</v>
      </c>
      <c r="J121" s="49">
        <f t="shared" si="20"/>
        <v>253.24031256557538</v>
      </c>
      <c r="K121" s="50"/>
      <c r="L121" s="49">
        <f t="shared" si="21"/>
        <v>147.17941622338375</v>
      </c>
      <c r="M121" s="49">
        <f t="shared" si="22"/>
        <v>137.69620641517602</v>
      </c>
      <c r="N121" s="49">
        <f t="shared" si="23"/>
        <v>128.02333241080416</v>
      </c>
      <c r="O121" s="49">
        <f t="shared" si="24"/>
        <v>118.3504584064323</v>
      </c>
      <c r="P121" s="49">
        <f t="shared" si="25"/>
        <v>108.86724859822458</v>
      </c>
      <c r="Q121" s="50"/>
      <c r="R121" s="49">
        <f t="shared" si="26"/>
        <v>35.495685806731032</v>
      </c>
      <c r="S121" s="49">
        <f t="shared" si="27"/>
        <v>33.211615589602253</v>
      </c>
      <c r="T121" s="49">
        <f t="shared" si="28"/>
        <v>30.865813744983505</v>
      </c>
      <c r="U121" s="49">
        <f t="shared" si="29"/>
        <v>28.581743527854726</v>
      </c>
      <c r="V121" s="49">
        <f t="shared" si="30"/>
        <v>26.235941683235978</v>
      </c>
      <c r="W121" s="50"/>
      <c r="X121" s="49"/>
      <c r="Y121" s="49"/>
      <c r="Z121" s="49">
        <f t="shared" si="31"/>
        <v>18.519488246990104</v>
      </c>
      <c r="AA121" s="49"/>
      <c r="AB121" s="49"/>
      <c r="AC121" s="11">
        <v>111</v>
      </c>
    </row>
    <row r="122" spans="1:29" x14ac:dyDescent="0.2">
      <c r="A122" s="44">
        <v>112</v>
      </c>
      <c r="B122" s="51"/>
      <c r="C122" s="46"/>
      <c r="D122" s="47">
        <v>112</v>
      </c>
      <c r="E122" s="48"/>
      <c r="F122" s="49">
        <f t="shared" si="16"/>
        <v>327.72275743780341</v>
      </c>
      <c r="G122" s="49">
        <f t="shared" si="17"/>
        <v>317.07176782107484</v>
      </c>
      <c r="H122" s="49">
        <f t="shared" si="18"/>
        <v>294.9504816940231</v>
      </c>
      <c r="I122" s="49">
        <f t="shared" si="19"/>
        <v>272.82919556697135</v>
      </c>
      <c r="J122" s="49">
        <f t="shared" si="20"/>
        <v>250.70790943991963</v>
      </c>
      <c r="K122" s="50"/>
      <c r="L122" s="49">
        <f t="shared" si="21"/>
        <v>144.97172498003297</v>
      </c>
      <c r="M122" s="49">
        <f t="shared" si="22"/>
        <v>135.63076331894837</v>
      </c>
      <c r="N122" s="49">
        <f t="shared" si="23"/>
        <v>126.10298242464208</v>
      </c>
      <c r="O122" s="49">
        <f t="shared" si="24"/>
        <v>116.57520153033579</v>
      </c>
      <c r="P122" s="49">
        <f t="shared" si="25"/>
        <v>107.2342398692512</v>
      </c>
      <c r="Q122" s="50"/>
      <c r="R122" s="49">
        <f t="shared" si="26"/>
        <v>34.608293661562747</v>
      </c>
      <c r="S122" s="49">
        <f t="shared" si="27"/>
        <v>32.381325199862189</v>
      </c>
      <c r="T122" s="49">
        <f t="shared" si="28"/>
        <v>30.094168401358914</v>
      </c>
      <c r="U122" s="49">
        <f t="shared" si="29"/>
        <v>27.867199939658352</v>
      </c>
      <c r="V122" s="49">
        <f t="shared" si="30"/>
        <v>25.580043141155077</v>
      </c>
      <c r="W122" s="50"/>
      <c r="X122" s="49"/>
      <c r="Y122" s="49"/>
      <c r="Z122" s="49">
        <f t="shared" si="31"/>
        <v>18.056501040815348</v>
      </c>
      <c r="AA122" s="49"/>
      <c r="AB122" s="49"/>
      <c r="AC122" s="11">
        <v>112</v>
      </c>
    </row>
    <row r="123" spans="1:29" x14ac:dyDescent="0.2">
      <c r="A123" s="44">
        <v>113</v>
      </c>
      <c r="B123" s="51"/>
      <c r="C123" s="46"/>
      <c r="D123" s="47">
        <v>113</v>
      </c>
      <c r="E123" s="48"/>
      <c r="F123" s="49">
        <f t="shared" si="16"/>
        <v>324.44552986342541</v>
      </c>
      <c r="G123" s="49">
        <f t="shared" si="17"/>
        <v>313.90105014286405</v>
      </c>
      <c r="H123" s="49">
        <f t="shared" si="18"/>
        <v>292.00097687708285</v>
      </c>
      <c r="I123" s="49">
        <f t="shared" si="19"/>
        <v>270.10090361130165</v>
      </c>
      <c r="J123" s="49">
        <f t="shared" si="20"/>
        <v>248.20083034552042</v>
      </c>
      <c r="K123" s="50"/>
      <c r="L123" s="49">
        <f t="shared" si="21"/>
        <v>142.79714910533249</v>
      </c>
      <c r="M123" s="49">
        <f t="shared" si="22"/>
        <v>133.59630186916417</v>
      </c>
      <c r="N123" s="49">
        <f t="shared" si="23"/>
        <v>124.21143768827245</v>
      </c>
      <c r="O123" s="49">
        <f t="shared" si="24"/>
        <v>114.82657350738076</v>
      </c>
      <c r="P123" s="49">
        <f t="shared" si="25"/>
        <v>105.62572627121243</v>
      </c>
      <c r="Q123" s="50"/>
      <c r="R123" s="49">
        <f t="shared" si="26"/>
        <v>33.743086320023686</v>
      </c>
      <c r="S123" s="49">
        <f t="shared" si="27"/>
        <v>31.571792069865641</v>
      </c>
      <c r="T123" s="49">
        <f t="shared" si="28"/>
        <v>29.341814191324946</v>
      </c>
      <c r="U123" s="49">
        <f t="shared" si="29"/>
        <v>27.170519941166901</v>
      </c>
      <c r="V123" s="49">
        <f t="shared" si="30"/>
        <v>24.940542062626204</v>
      </c>
      <c r="W123" s="50"/>
      <c r="X123" s="49"/>
      <c r="Y123" s="49"/>
      <c r="Z123" s="49">
        <f t="shared" si="31"/>
        <v>17.605088514794968</v>
      </c>
      <c r="AA123" s="49"/>
      <c r="AB123" s="49"/>
      <c r="AC123" s="11">
        <v>113</v>
      </c>
    </row>
    <row r="124" spans="1:29" x14ac:dyDescent="0.2">
      <c r="A124" s="44">
        <v>114</v>
      </c>
      <c r="B124" s="51"/>
      <c r="C124" s="46"/>
      <c r="D124" s="47">
        <v>114</v>
      </c>
      <c r="E124" s="48"/>
      <c r="F124" s="49">
        <f t="shared" si="16"/>
        <v>321.20107456479116</v>
      </c>
      <c r="G124" s="49">
        <f t="shared" si="17"/>
        <v>310.76203964143542</v>
      </c>
      <c r="H124" s="49">
        <f t="shared" si="18"/>
        <v>289.080967108312</v>
      </c>
      <c r="I124" s="49">
        <f t="shared" si="19"/>
        <v>267.39989457518863</v>
      </c>
      <c r="J124" s="49">
        <f t="shared" si="20"/>
        <v>245.71882204206523</v>
      </c>
      <c r="K124" s="50"/>
      <c r="L124" s="49">
        <f t="shared" si="21"/>
        <v>140.6551918687525</v>
      </c>
      <c r="M124" s="49">
        <f t="shared" si="22"/>
        <v>131.59235734112667</v>
      </c>
      <c r="N124" s="49">
        <f t="shared" si="23"/>
        <v>122.34826612294836</v>
      </c>
      <c r="O124" s="49">
        <f t="shared" si="24"/>
        <v>113.10417490477003</v>
      </c>
      <c r="P124" s="49">
        <f t="shared" si="25"/>
        <v>104.04134037714424</v>
      </c>
      <c r="Q124" s="50"/>
      <c r="R124" s="49">
        <f t="shared" si="26"/>
        <v>32.899509162023094</v>
      </c>
      <c r="S124" s="49">
        <f t="shared" si="27"/>
        <v>30.782497268118995</v>
      </c>
      <c r="T124" s="49">
        <f t="shared" si="28"/>
        <v>28.608268836541818</v>
      </c>
      <c r="U124" s="49">
        <f t="shared" si="29"/>
        <v>26.491256942637722</v>
      </c>
      <c r="V124" s="49">
        <f t="shared" si="30"/>
        <v>24.317028511060546</v>
      </c>
      <c r="W124" s="50"/>
      <c r="X124" s="49"/>
      <c r="Y124" s="49"/>
      <c r="Z124" s="49">
        <f t="shared" si="31"/>
        <v>17.164961301925089</v>
      </c>
      <c r="AA124" s="49"/>
      <c r="AB124" s="49"/>
      <c r="AC124" s="11">
        <v>114</v>
      </c>
    </row>
    <row r="125" spans="1:29" x14ac:dyDescent="0.2">
      <c r="A125" s="44">
        <v>115</v>
      </c>
      <c r="B125" s="51"/>
      <c r="C125" s="46"/>
      <c r="D125" s="47">
        <v>115</v>
      </c>
      <c r="E125" s="48"/>
      <c r="F125" s="49">
        <f t="shared" si="16"/>
        <v>317.98906381914321</v>
      </c>
      <c r="G125" s="49">
        <f t="shared" si="17"/>
        <v>307.65441924502107</v>
      </c>
      <c r="H125" s="49">
        <f t="shared" si="18"/>
        <v>286.19015743722889</v>
      </c>
      <c r="I125" s="49">
        <f t="shared" si="19"/>
        <v>264.72589562943671</v>
      </c>
      <c r="J125" s="49">
        <f t="shared" si="20"/>
        <v>243.26163382164455</v>
      </c>
      <c r="K125" s="50"/>
      <c r="L125" s="49">
        <f t="shared" si="21"/>
        <v>138.5453639907212</v>
      </c>
      <c r="M125" s="49">
        <f t="shared" si="22"/>
        <v>129.61847198100978</v>
      </c>
      <c r="N125" s="49">
        <f t="shared" si="23"/>
        <v>120.51304213110414</v>
      </c>
      <c r="O125" s="49">
        <f t="shared" si="24"/>
        <v>111.4076122811985</v>
      </c>
      <c r="P125" s="49">
        <f t="shared" si="25"/>
        <v>102.48072027148707</v>
      </c>
      <c r="Q125" s="50"/>
      <c r="R125" s="49">
        <f t="shared" si="26"/>
        <v>32.077021432972508</v>
      </c>
      <c r="S125" s="49">
        <f t="shared" si="27"/>
        <v>30.012934836416019</v>
      </c>
      <c r="T125" s="49">
        <f t="shared" si="28"/>
        <v>27.893062115628272</v>
      </c>
      <c r="U125" s="49">
        <f t="shared" si="29"/>
        <v>25.828975519071779</v>
      </c>
      <c r="V125" s="49">
        <f t="shared" si="30"/>
        <v>23.709102798284029</v>
      </c>
      <c r="W125" s="50"/>
      <c r="X125" s="49"/>
      <c r="Y125" s="49"/>
      <c r="Z125" s="49">
        <f t="shared" si="31"/>
        <v>16.735837269376962</v>
      </c>
      <c r="AA125" s="49"/>
      <c r="AB125" s="49"/>
      <c r="AC125" s="11">
        <v>115</v>
      </c>
    </row>
    <row r="126" spans="1:29" x14ac:dyDescent="0.2">
      <c r="A126" s="44">
        <v>116</v>
      </c>
      <c r="B126" s="51"/>
      <c r="C126" s="46"/>
      <c r="D126" s="47">
        <v>116</v>
      </c>
      <c r="E126" s="48"/>
      <c r="F126" s="49">
        <f t="shared" si="16"/>
        <v>314.80917318095175</v>
      </c>
      <c r="G126" s="49">
        <f t="shared" si="17"/>
        <v>304.57787505257085</v>
      </c>
      <c r="H126" s="49">
        <f t="shared" si="18"/>
        <v>283.32825586285657</v>
      </c>
      <c r="I126" s="49">
        <f t="shared" si="19"/>
        <v>262.07863667314234</v>
      </c>
      <c r="J126" s="49">
        <f t="shared" si="20"/>
        <v>240.82901748342809</v>
      </c>
      <c r="K126" s="50"/>
      <c r="L126" s="49">
        <f t="shared" si="21"/>
        <v>136.46718353086038</v>
      </c>
      <c r="M126" s="49">
        <f t="shared" si="22"/>
        <v>127.67419490129464</v>
      </c>
      <c r="N126" s="49">
        <f t="shared" si="23"/>
        <v>118.70534649913759</v>
      </c>
      <c r="O126" s="49">
        <f t="shared" si="24"/>
        <v>109.73649809698053</v>
      </c>
      <c r="P126" s="49">
        <f t="shared" si="25"/>
        <v>100.94350946741477</v>
      </c>
      <c r="Q126" s="50"/>
      <c r="R126" s="49">
        <f t="shared" si="26"/>
        <v>31.275095897148201</v>
      </c>
      <c r="S126" s="49">
        <f t="shared" si="27"/>
        <v>29.262611465505621</v>
      </c>
      <c r="T126" s="49">
        <f t="shared" si="28"/>
        <v>27.195735562737568</v>
      </c>
      <c r="U126" s="49">
        <f t="shared" si="29"/>
        <v>25.183251131094988</v>
      </c>
      <c r="V126" s="49">
        <f t="shared" si="30"/>
        <v>23.11637522832693</v>
      </c>
      <c r="W126" s="50"/>
      <c r="X126" s="49"/>
      <c r="Y126" s="49"/>
      <c r="Z126" s="49">
        <f t="shared" si="31"/>
        <v>16.317441337642538</v>
      </c>
      <c r="AA126" s="49"/>
      <c r="AB126" s="49"/>
      <c r="AC126" s="11">
        <v>116</v>
      </c>
    </row>
    <row r="127" spans="1:29" x14ac:dyDescent="0.2">
      <c r="A127" s="44">
        <v>117</v>
      </c>
      <c r="B127" s="51"/>
      <c r="C127" s="46"/>
      <c r="D127" s="47">
        <v>117</v>
      </c>
      <c r="E127" s="48"/>
      <c r="F127" s="49">
        <f t="shared" si="16"/>
        <v>311.66108144914227</v>
      </c>
      <c r="G127" s="49">
        <f t="shared" si="17"/>
        <v>301.53209630204515</v>
      </c>
      <c r="H127" s="49">
        <f t="shared" si="18"/>
        <v>280.49497330422804</v>
      </c>
      <c r="I127" s="49">
        <f t="shared" si="19"/>
        <v>259.45785030641093</v>
      </c>
      <c r="J127" s="49">
        <f t="shared" si="20"/>
        <v>238.42072730859385</v>
      </c>
      <c r="K127" s="50"/>
      <c r="L127" s="49">
        <f t="shared" si="21"/>
        <v>134.42017577789747</v>
      </c>
      <c r="M127" s="49">
        <f t="shared" si="22"/>
        <v>125.75908197777522</v>
      </c>
      <c r="N127" s="49">
        <f t="shared" si="23"/>
        <v>116.92476630165052</v>
      </c>
      <c r="O127" s="49">
        <f t="shared" si="24"/>
        <v>108.0904506255258</v>
      </c>
      <c r="P127" s="49">
        <f t="shared" si="25"/>
        <v>99.429356825403545</v>
      </c>
      <c r="Q127" s="50"/>
      <c r="R127" s="49">
        <f t="shared" si="26"/>
        <v>30.493218499719493</v>
      </c>
      <c r="S127" s="49">
        <f t="shared" si="27"/>
        <v>28.531046178867978</v>
      </c>
      <c r="T127" s="49">
        <f t="shared" si="28"/>
        <v>26.515842173669125</v>
      </c>
      <c r="U127" s="49">
        <f t="shared" si="29"/>
        <v>24.55366985281761</v>
      </c>
      <c r="V127" s="49">
        <f t="shared" si="30"/>
        <v>22.538465847618756</v>
      </c>
      <c r="W127" s="50"/>
      <c r="X127" s="49"/>
      <c r="Y127" s="49"/>
      <c r="Z127" s="49">
        <f t="shared" si="31"/>
        <v>15.909505304201476</v>
      </c>
      <c r="AA127" s="49"/>
      <c r="AB127" s="49"/>
      <c r="AC127" s="11">
        <v>117</v>
      </c>
    </row>
    <row r="128" spans="1:29" x14ac:dyDescent="0.2">
      <c r="A128" s="44">
        <v>118</v>
      </c>
      <c r="B128" s="51"/>
      <c r="C128" s="46"/>
      <c r="D128" s="47">
        <v>118</v>
      </c>
      <c r="E128" s="48"/>
      <c r="F128" s="49">
        <f t="shared" si="16"/>
        <v>308.54447063465085</v>
      </c>
      <c r="G128" s="49">
        <f t="shared" si="17"/>
        <v>298.51677533902472</v>
      </c>
      <c r="H128" s="49">
        <f t="shared" si="18"/>
        <v>277.69002357118575</v>
      </c>
      <c r="I128" s="49">
        <f t="shared" si="19"/>
        <v>256.86327180334683</v>
      </c>
      <c r="J128" s="49">
        <f t="shared" si="20"/>
        <v>236.03652003550789</v>
      </c>
      <c r="K128" s="50"/>
      <c r="L128" s="49">
        <f t="shared" si="21"/>
        <v>132.40387314122901</v>
      </c>
      <c r="M128" s="49">
        <f t="shared" si="22"/>
        <v>123.87269574810858</v>
      </c>
      <c r="N128" s="49">
        <f t="shared" si="23"/>
        <v>115.17089480712575</v>
      </c>
      <c r="O128" s="49">
        <f t="shared" si="24"/>
        <v>106.46909386614291</v>
      </c>
      <c r="P128" s="49">
        <f t="shared" si="25"/>
        <v>97.937916473022497</v>
      </c>
      <c r="Q128" s="50"/>
      <c r="R128" s="49">
        <f t="shared" si="26"/>
        <v>29.730888037226507</v>
      </c>
      <c r="S128" s="49">
        <f t="shared" si="27"/>
        <v>27.817770024396278</v>
      </c>
      <c r="T128" s="49">
        <f t="shared" si="28"/>
        <v>25.852946119327395</v>
      </c>
      <c r="U128" s="49">
        <f t="shared" si="29"/>
        <v>23.939828106497171</v>
      </c>
      <c r="V128" s="49">
        <f t="shared" si="30"/>
        <v>21.975004201428288</v>
      </c>
      <c r="W128" s="50"/>
      <c r="X128" s="49"/>
      <c r="Y128" s="49"/>
      <c r="Z128" s="49">
        <f t="shared" si="31"/>
        <v>15.511767671596438</v>
      </c>
      <c r="AA128" s="49"/>
      <c r="AB128" s="49"/>
      <c r="AC128" s="11">
        <v>118</v>
      </c>
    </row>
    <row r="129" spans="1:29" x14ac:dyDescent="0.2">
      <c r="A129" s="44">
        <v>119</v>
      </c>
      <c r="B129" s="51"/>
      <c r="C129" s="46"/>
      <c r="D129" s="47">
        <v>119</v>
      </c>
      <c r="E129" s="48"/>
      <c r="F129" s="49">
        <f t="shared" si="16"/>
        <v>305.4590259283043</v>
      </c>
      <c r="G129" s="49">
        <f t="shared" si="17"/>
        <v>295.53160758563445</v>
      </c>
      <c r="H129" s="49">
        <f t="shared" si="18"/>
        <v>274.91312333547387</v>
      </c>
      <c r="I129" s="49">
        <f t="shared" si="19"/>
        <v>254.29463908531335</v>
      </c>
      <c r="J129" s="49">
        <f t="shared" si="20"/>
        <v>233.6761548351528</v>
      </c>
      <c r="K129" s="50"/>
      <c r="L129" s="49">
        <f t="shared" si="21"/>
        <v>130.41781504411057</v>
      </c>
      <c r="M129" s="49">
        <f t="shared" si="22"/>
        <v>122.01460531188695</v>
      </c>
      <c r="N129" s="49">
        <f t="shared" si="23"/>
        <v>113.44333138501887</v>
      </c>
      <c r="O129" s="49">
        <f t="shared" si="24"/>
        <v>104.87205745815078</v>
      </c>
      <c r="P129" s="49">
        <f t="shared" si="25"/>
        <v>96.468847725927148</v>
      </c>
      <c r="Q129" s="50"/>
      <c r="R129" s="49">
        <f t="shared" si="26"/>
        <v>28.987615836295838</v>
      </c>
      <c r="S129" s="49">
        <f t="shared" si="27"/>
        <v>27.122325773786368</v>
      </c>
      <c r="T129" s="49">
        <f t="shared" si="28"/>
        <v>25.206622466344207</v>
      </c>
      <c r="U129" s="49">
        <f t="shared" si="29"/>
        <v>23.341332403834738</v>
      </c>
      <c r="V129" s="49">
        <f t="shared" si="30"/>
        <v>21.425629096392576</v>
      </c>
      <c r="W129" s="50"/>
      <c r="X129" s="49"/>
      <c r="Y129" s="49"/>
      <c r="Z129" s="49">
        <f t="shared" si="31"/>
        <v>15.123973479806525</v>
      </c>
      <c r="AA129" s="49"/>
      <c r="AB129" s="49"/>
      <c r="AC129" s="11">
        <v>119</v>
      </c>
    </row>
    <row r="130" spans="1:29" x14ac:dyDescent="0.2">
      <c r="A130" s="44">
        <v>120</v>
      </c>
      <c r="B130" s="51"/>
      <c r="C130" s="46"/>
      <c r="D130" s="47">
        <v>120</v>
      </c>
      <c r="E130" s="48"/>
      <c r="F130" s="49">
        <f t="shared" si="16"/>
        <v>302.40443566902127</v>
      </c>
      <c r="G130" s="49">
        <f t="shared" si="17"/>
        <v>292.57629150977806</v>
      </c>
      <c r="H130" s="49">
        <f t="shared" si="18"/>
        <v>272.16399210211915</v>
      </c>
      <c r="I130" s="49">
        <f t="shared" si="19"/>
        <v>251.75169269446019</v>
      </c>
      <c r="J130" s="49">
        <f t="shared" si="20"/>
        <v>231.33939328680125</v>
      </c>
      <c r="K130" s="50"/>
      <c r="L130" s="49">
        <f t="shared" si="21"/>
        <v>128.46154781844893</v>
      </c>
      <c r="M130" s="49">
        <f t="shared" si="22"/>
        <v>120.18438623220865</v>
      </c>
      <c r="N130" s="49">
        <f t="shared" si="23"/>
        <v>111.74168141424359</v>
      </c>
      <c r="O130" s="49">
        <f t="shared" si="24"/>
        <v>103.29897659627852</v>
      </c>
      <c r="P130" s="49">
        <f t="shared" si="25"/>
        <v>95.021815010038253</v>
      </c>
      <c r="Q130" s="50"/>
      <c r="R130" s="49">
        <f t="shared" si="26"/>
        <v>28.26292544038844</v>
      </c>
      <c r="S130" s="49">
        <f t="shared" si="27"/>
        <v>26.444267629441708</v>
      </c>
      <c r="T130" s="49">
        <f t="shared" si="28"/>
        <v>24.5764569046856</v>
      </c>
      <c r="U130" s="49">
        <f t="shared" si="29"/>
        <v>22.757799093738868</v>
      </c>
      <c r="V130" s="49">
        <f t="shared" si="30"/>
        <v>20.88998836898276</v>
      </c>
      <c r="W130" s="50"/>
      <c r="X130" s="49"/>
      <c r="Y130" s="49"/>
      <c r="Z130" s="49">
        <f t="shared" si="31"/>
        <v>14.74587414281136</v>
      </c>
      <c r="AA130" s="49"/>
      <c r="AB130" s="49"/>
      <c r="AC130" s="11">
        <v>120</v>
      </c>
    </row>
    <row r="131" spans="1:29" x14ac:dyDescent="0.2">
      <c r="A131" s="44">
        <v>121</v>
      </c>
      <c r="B131" s="51"/>
      <c r="C131" s="46"/>
      <c r="D131" s="47">
        <v>121</v>
      </c>
      <c r="E131" s="48"/>
      <c r="F131" s="49">
        <f t="shared" si="16"/>
        <v>299.38039131233108</v>
      </c>
      <c r="G131" s="49">
        <f t="shared" si="17"/>
        <v>289.65052859468034</v>
      </c>
      <c r="H131" s="49">
        <f t="shared" si="18"/>
        <v>269.44235218109799</v>
      </c>
      <c r="I131" s="49">
        <f t="shared" si="19"/>
        <v>249.23417576751561</v>
      </c>
      <c r="J131" s="49">
        <f t="shared" si="20"/>
        <v>229.02599935393326</v>
      </c>
      <c r="K131" s="50"/>
      <c r="L131" s="49">
        <f t="shared" si="21"/>
        <v>126.53462460117221</v>
      </c>
      <c r="M131" s="49">
        <f t="shared" si="22"/>
        <v>118.38162043872555</v>
      </c>
      <c r="N131" s="49">
        <f t="shared" si="23"/>
        <v>110.06555619302995</v>
      </c>
      <c r="O131" s="49">
        <f t="shared" si="24"/>
        <v>101.74949194733435</v>
      </c>
      <c r="P131" s="49">
        <f t="shared" si="25"/>
        <v>93.596487784887685</v>
      </c>
      <c r="Q131" s="50"/>
      <c r="R131" s="49">
        <f t="shared" si="26"/>
        <v>27.556352304378727</v>
      </c>
      <c r="S131" s="49">
        <f t="shared" si="27"/>
        <v>25.783160938705663</v>
      </c>
      <c r="T131" s="49">
        <f t="shared" si="28"/>
        <v>23.962045482068458</v>
      </c>
      <c r="U131" s="49">
        <f t="shared" si="29"/>
        <v>22.188854116395394</v>
      </c>
      <c r="V131" s="49">
        <f t="shared" si="30"/>
        <v>20.367738659758192</v>
      </c>
      <c r="W131" s="50"/>
      <c r="X131" s="49"/>
      <c r="Y131" s="49"/>
      <c r="Z131" s="49">
        <f t="shared" si="31"/>
        <v>14.377227289241075</v>
      </c>
      <c r="AA131" s="49"/>
      <c r="AB131" s="49"/>
      <c r="AC131" s="11">
        <v>121</v>
      </c>
    </row>
    <row r="132" spans="1:29" x14ac:dyDescent="0.2">
      <c r="A132" s="44">
        <v>122</v>
      </c>
      <c r="B132" s="51"/>
      <c r="C132" s="46"/>
      <c r="D132" s="47">
        <v>122</v>
      </c>
      <c r="E132" s="48"/>
      <c r="F132" s="49">
        <f t="shared" si="16"/>
        <v>296.38658739920771</v>
      </c>
      <c r="G132" s="49">
        <f t="shared" si="17"/>
        <v>286.75402330873345</v>
      </c>
      <c r="H132" s="49">
        <f t="shared" si="18"/>
        <v>266.74792865928691</v>
      </c>
      <c r="I132" s="49">
        <f t="shared" si="19"/>
        <v>246.7418340098404</v>
      </c>
      <c r="J132" s="49">
        <f t="shared" si="20"/>
        <v>226.73573936039389</v>
      </c>
      <c r="K132" s="50"/>
      <c r="L132" s="49">
        <f t="shared" si="21"/>
        <v>124.63660523215459</v>
      </c>
      <c r="M132" s="49">
        <f t="shared" si="22"/>
        <v>116.60589613214464</v>
      </c>
      <c r="N132" s="49">
        <f t="shared" si="23"/>
        <v>108.41457285013448</v>
      </c>
      <c r="O132" s="49">
        <f t="shared" si="24"/>
        <v>100.22324956812432</v>
      </c>
      <c r="P132" s="49">
        <f t="shared" si="25"/>
        <v>92.192540468114359</v>
      </c>
      <c r="Q132" s="50"/>
      <c r="R132" s="49">
        <f t="shared" si="26"/>
        <v>26.867443496769265</v>
      </c>
      <c r="S132" s="49">
        <f t="shared" si="27"/>
        <v>25.138581915238024</v>
      </c>
      <c r="T132" s="49">
        <f t="shared" si="28"/>
        <v>23.362994345016752</v>
      </c>
      <c r="U132" s="49">
        <f t="shared" si="29"/>
        <v>21.634132763485514</v>
      </c>
      <c r="V132" s="49">
        <f t="shared" si="30"/>
        <v>19.858545193264241</v>
      </c>
      <c r="W132" s="50"/>
      <c r="X132" s="49"/>
      <c r="Y132" s="49"/>
      <c r="Z132" s="49">
        <f t="shared" si="31"/>
        <v>14.017796607010052</v>
      </c>
      <c r="AA132" s="49"/>
      <c r="AB132" s="49"/>
      <c r="AC132" s="11">
        <v>122</v>
      </c>
    </row>
    <row r="133" spans="1:29" x14ac:dyDescent="0.2">
      <c r="A133" s="44">
        <v>123</v>
      </c>
      <c r="B133" s="51"/>
      <c r="C133" s="46"/>
      <c r="D133" s="47">
        <v>123</v>
      </c>
      <c r="E133" s="48"/>
      <c r="F133" s="49">
        <f t="shared" si="16"/>
        <v>293.42272152521565</v>
      </c>
      <c r="G133" s="49">
        <f t="shared" si="17"/>
        <v>283.88648307564614</v>
      </c>
      <c r="H133" s="49">
        <f t="shared" si="18"/>
        <v>264.08044937269409</v>
      </c>
      <c r="I133" s="49">
        <f t="shared" si="19"/>
        <v>244.27441566974201</v>
      </c>
      <c r="J133" s="49">
        <f t="shared" si="20"/>
        <v>224.46838196678996</v>
      </c>
      <c r="K133" s="50"/>
      <c r="L133" s="49">
        <f t="shared" si="21"/>
        <v>122.7670561536723</v>
      </c>
      <c r="M133" s="49">
        <f t="shared" si="22"/>
        <v>114.85680769016248</v>
      </c>
      <c r="N133" s="49">
        <f t="shared" si="23"/>
        <v>106.78835425738247</v>
      </c>
      <c r="O133" s="49">
        <f t="shared" si="24"/>
        <v>98.719900824602462</v>
      </c>
      <c r="P133" s="49">
        <f t="shared" si="25"/>
        <v>90.809652361092645</v>
      </c>
      <c r="Q133" s="50"/>
      <c r="R133" s="49">
        <f t="shared" si="26"/>
        <v>26.195757409350026</v>
      </c>
      <c r="S133" s="49">
        <f t="shared" si="27"/>
        <v>24.510117367357068</v>
      </c>
      <c r="T133" s="49">
        <f t="shared" si="28"/>
        <v>22.778919486391327</v>
      </c>
      <c r="U133" s="49">
        <f t="shared" si="29"/>
        <v>21.09327944439837</v>
      </c>
      <c r="V133" s="49">
        <f t="shared" si="30"/>
        <v>19.362081563432628</v>
      </c>
      <c r="W133" s="50"/>
      <c r="X133" s="49"/>
      <c r="Y133" s="49"/>
      <c r="Z133" s="49">
        <f t="shared" si="31"/>
        <v>13.667351691834797</v>
      </c>
      <c r="AA133" s="49"/>
      <c r="AB133" s="49"/>
      <c r="AC133" s="11">
        <v>123</v>
      </c>
    </row>
    <row r="134" spans="1:29" x14ac:dyDescent="0.2">
      <c r="A134" s="44">
        <v>124</v>
      </c>
      <c r="B134" s="51"/>
      <c r="C134" s="46"/>
      <c r="D134" s="47">
        <v>124</v>
      </c>
      <c r="E134" s="48"/>
      <c r="F134" s="49">
        <f t="shared" si="16"/>
        <v>290.48849430996353</v>
      </c>
      <c r="G134" s="49">
        <f t="shared" si="17"/>
        <v>281.04761824488975</v>
      </c>
      <c r="H134" s="49">
        <f t="shared" si="18"/>
        <v>261.43964487896721</v>
      </c>
      <c r="I134" s="49">
        <f t="shared" si="19"/>
        <v>241.83167151304465</v>
      </c>
      <c r="J134" s="49">
        <f t="shared" si="20"/>
        <v>222.22369814712212</v>
      </c>
      <c r="K134" s="50"/>
      <c r="L134" s="49">
        <f t="shared" si="21"/>
        <v>120.9255503113672</v>
      </c>
      <c r="M134" s="49">
        <f t="shared" si="22"/>
        <v>113.13395557481005</v>
      </c>
      <c r="N134" s="49">
        <f t="shared" si="23"/>
        <v>105.18652894352174</v>
      </c>
      <c r="O134" s="49">
        <f t="shared" si="24"/>
        <v>97.239102312233427</v>
      </c>
      <c r="P134" s="49">
        <f t="shared" si="25"/>
        <v>89.447507575676255</v>
      </c>
      <c r="Q134" s="50"/>
      <c r="R134" s="49">
        <f t="shared" si="26"/>
        <v>25.540863474116279</v>
      </c>
      <c r="S134" s="49">
        <f t="shared" si="27"/>
        <v>23.897364433173145</v>
      </c>
      <c r="T134" s="49">
        <f t="shared" si="28"/>
        <v>22.209446499231547</v>
      </c>
      <c r="U134" s="49">
        <f t="shared" si="29"/>
        <v>20.565947458288413</v>
      </c>
      <c r="V134" s="49">
        <f t="shared" si="30"/>
        <v>18.878029524346815</v>
      </c>
      <c r="W134" s="50"/>
      <c r="X134" s="49"/>
      <c r="Y134" s="49"/>
      <c r="Z134" s="49">
        <f t="shared" si="31"/>
        <v>13.325667899538928</v>
      </c>
      <c r="AA134" s="49"/>
      <c r="AB134" s="49"/>
      <c r="AC134" s="11">
        <v>124</v>
      </c>
    </row>
    <row r="135" spans="1:29" x14ac:dyDescent="0.2">
      <c r="A135" s="44">
        <v>125</v>
      </c>
      <c r="B135" s="51"/>
      <c r="C135" s="46"/>
      <c r="D135" s="47">
        <v>125</v>
      </c>
      <c r="E135" s="48"/>
      <c r="F135" s="49">
        <f t="shared" si="16"/>
        <v>287.58360936686381</v>
      </c>
      <c r="G135" s="49">
        <f t="shared" si="17"/>
        <v>278.23714206244074</v>
      </c>
      <c r="H135" s="49">
        <f t="shared" si="18"/>
        <v>258.82524843017745</v>
      </c>
      <c r="I135" s="49">
        <f t="shared" si="19"/>
        <v>239.41335479791414</v>
      </c>
      <c r="J135" s="49">
        <f t="shared" si="20"/>
        <v>220.00146116565082</v>
      </c>
      <c r="K135" s="50"/>
      <c r="L135" s="49">
        <f t="shared" si="21"/>
        <v>119.11166705669667</v>
      </c>
      <c r="M135" s="49">
        <f t="shared" si="22"/>
        <v>111.43694624118787</v>
      </c>
      <c r="N135" s="49">
        <f t="shared" si="23"/>
        <v>103.60873100936888</v>
      </c>
      <c r="O135" s="49">
        <f t="shared" si="24"/>
        <v>95.780515777549908</v>
      </c>
      <c r="P135" s="49">
        <f t="shared" si="25"/>
        <v>88.105794962041102</v>
      </c>
      <c r="Q135" s="50"/>
      <c r="R135" s="49">
        <f t="shared" si="26"/>
        <v>24.902341887263372</v>
      </c>
      <c r="S135" s="49">
        <f t="shared" si="27"/>
        <v>23.299930322343815</v>
      </c>
      <c r="T135" s="49">
        <f t="shared" si="28"/>
        <v>21.654210336750758</v>
      </c>
      <c r="U135" s="49">
        <f t="shared" si="29"/>
        <v>20.051798771831201</v>
      </c>
      <c r="V135" s="49">
        <f t="shared" si="30"/>
        <v>18.406078786238144</v>
      </c>
      <c r="W135" s="50"/>
      <c r="X135" s="49"/>
      <c r="Y135" s="49"/>
      <c r="Z135" s="49">
        <f t="shared" si="31"/>
        <v>12.992526202050456</v>
      </c>
      <c r="AA135" s="49"/>
      <c r="AB135" s="49"/>
      <c r="AC135" s="11">
        <v>125</v>
      </c>
    </row>
    <row r="136" spans="1:29" x14ac:dyDescent="0.2">
      <c r="A136" s="44">
        <v>126</v>
      </c>
      <c r="B136" s="51"/>
      <c r="C136" s="46"/>
      <c r="D136" s="47">
        <v>126</v>
      </c>
      <c r="E136" s="48"/>
      <c r="F136" s="49">
        <f t="shared" si="16"/>
        <v>284.70777327319513</v>
      </c>
      <c r="G136" s="49">
        <f t="shared" si="17"/>
        <v>275.45477064181631</v>
      </c>
      <c r="H136" s="49">
        <f t="shared" si="18"/>
        <v>256.23699594587561</v>
      </c>
      <c r="I136" s="49">
        <f t="shared" si="19"/>
        <v>237.01922124993496</v>
      </c>
      <c r="J136" s="49">
        <f t="shared" si="20"/>
        <v>217.80144655399428</v>
      </c>
      <c r="K136" s="50"/>
      <c r="L136" s="49">
        <f t="shared" si="21"/>
        <v>117.32499205084623</v>
      </c>
      <c r="M136" s="49">
        <f t="shared" si="22"/>
        <v>109.76539204757006</v>
      </c>
      <c r="N136" s="49">
        <f t="shared" si="23"/>
        <v>102.05460004422837</v>
      </c>
      <c r="O136" s="49">
        <f t="shared" si="24"/>
        <v>94.343808040886657</v>
      </c>
      <c r="P136" s="49">
        <f t="shared" si="25"/>
        <v>86.784208037610483</v>
      </c>
      <c r="Q136" s="50"/>
      <c r="R136" s="49">
        <f t="shared" si="26"/>
        <v>24.279783340081785</v>
      </c>
      <c r="S136" s="49">
        <f t="shared" si="27"/>
        <v>22.717432064285216</v>
      </c>
      <c r="T136" s="49">
        <f t="shared" si="28"/>
        <v>21.112855078331986</v>
      </c>
      <c r="U136" s="49">
        <f t="shared" si="29"/>
        <v>19.55050380253542</v>
      </c>
      <c r="V136" s="49">
        <f t="shared" si="30"/>
        <v>17.945926816582187</v>
      </c>
      <c r="W136" s="50"/>
      <c r="X136" s="49"/>
      <c r="Y136" s="49"/>
      <c r="Z136" s="49">
        <f t="shared" si="31"/>
        <v>12.667713046999191</v>
      </c>
      <c r="AA136" s="49"/>
      <c r="AB136" s="49"/>
      <c r="AC136" s="11">
        <v>126</v>
      </c>
    </row>
    <row r="137" spans="1:29" x14ac:dyDescent="0.2">
      <c r="A137" s="44">
        <v>127</v>
      </c>
      <c r="B137" s="51"/>
      <c r="C137" s="46"/>
      <c r="D137" s="47">
        <v>127</v>
      </c>
      <c r="E137" s="48"/>
      <c r="F137" s="49">
        <f t="shared" si="16"/>
        <v>281.86069554046327</v>
      </c>
      <c r="G137" s="49">
        <f t="shared" si="17"/>
        <v>272.70022293539824</v>
      </c>
      <c r="H137" s="49">
        <f t="shared" si="18"/>
        <v>253.67462598641694</v>
      </c>
      <c r="I137" s="49">
        <f t="shared" si="19"/>
        <v>234.64902903743567</v>
      </c>
      <c r="J137" s="49">
        <f t="shared" si="20"/>
        <v>215.62343208845442</v>
      </c>
      <c r="K137" s="50"/>
      <c r="L137" s="49">
        <f t="shared" si="21"/>
        <v>115.56511717008357</v>
      </c>
      <c r="M137" s="49">
        <f t="shared" si="22"/>
        <v>108.11891116685653</v>
      </c>
      <c r="N137" s="49">
        <f t="shared" si="23"/>
        <v>100.52378104356495</v>
      </c>
      <c r="O137" s="49">
        <f t="shared" si="24"/>
        <v>92.928650920273384</v>
      </c>
      <c r="P137" s="49">
        <f t="shared" si="25"/>
        <v>85.482444917046351</v>
      </c>
      <c r="Q137" s="50"/>
      <c r="R137" s="49">
        <f t="shared" si="26"/>
        <v>23.672788756579742</v>
      </c>
      <c r="S137" s="49">
        <f t="shared" si="27"/>
        <v>22.149496262678088</v>
      </c>
      <c r="T137" s="49">
        <f t="shared" si="28"/>
        <v>20.585033701373689</v>
      </c>
      <c r="U137" s="49">
        <f t="shared" si="29"/>
        <v>19.061741207472036</v>
      </c>
      <c r="V137" s="49">
        <f t="shared" si="30"/>
        <v>17.497278646167633</v>
      </c>
      <c r="W137" s="50"/>
      <c r="X137" s="49"/>
      <c r="Y137" s="49"/>
      <c r="Z137" s="49">
        <f t="shared" si="31"/>
        <v>12.351020220824212</v>
      </c>
      <c r="AA137" s="49"/>
      <c r="AB137" s="49"/>
      <c r="AC137" s="11">
        <v>127</v>
      </c>
    </row>
    <row r="138" spans="1:29" x14ac:dyDescent="0.2">
      <c r="A138" s="44">
        <v>128</v>
      </c>
      <c r="B138" s="51"/>
      <c r="C138" s="46"/>
      <c r="D138" s="47">
        <v>128</v>
      </c>
      <c r="E138" s="48"/>
      <c r="F138" s="49">
        <f t="shared" si="16"/>
        <v>279.04208858505865</v>
      </c>
      <c r="G138" s="49">
        <f t="shared" si="17"/>
        <v>269.97322070604423</v>
      </c>
      <c r="H138" s="49">
        <f t="shared" si="18"/>
        <v>251.13787972655277</v>
      </c>
      <c r="I138" s="49">
        <f t="shared" si="19"/>
        <v>232.30253874706131</v>
      </c>
      <c r="J138" s="49">
        <f t="shared" si="20"/>
        <v>213.46719776756984</v>
      </c>
      <c r="K138" s="50"/>
      <c r="L138" s="49">
        <f t="shared" si="21"/>
        <v>113.83164041253229</v>
      </c>
      <c r="M138" s="49">
        <f t="shared" si="22"/>
        <v>106.49712749935367</v>
      </c>
      <c r="N138" s="49">
        <f t="shared" si="23"/>
        <v>99.015924327911463</v>
      </c>
      <c r="O138" s="49">
        <f t="shared" si="24"/>
        <v>91.53472115646926</v>
      </c>
      <c r="P138" s="49">
        <f t="shared" si="25"/>
        <v>84.200208243290646</v>
      </c>
      <c r="Q138" s="50"/>
      <c r="R138" s="49">
        <f t="shared" si="26"/>
        <v>23.080969037665248</v>
      </c>
      <c r="S138" s="49">
        <f t="shared" si="27"/>
        <v>21.595758856111136</v>
      </c>
      <c r="T138" s="49">
        <f t="shared" si="28"/>
        <v>20.070407858839346</v>
      </c>
      <c r="U138" s="49">
        <f t="shared" si="29"/>
        <v>18.585197677285233</v>
      </c>
      <c r="V138" s="49">
        <f t="shared" si="30"/>
        <v>17.059846680013443</v>
      </c>
      <c r="W138" s="50"/>
      <c r="X138" s="49"/>
      <c r="Y138" s="49"/>
      <c r="Z138" s="49">
        <f t="shared" si="31"/>
        <v>12.042244715303607</v>
      </c>
      <c r="AA138" s="49"/>
      <c r="AB138" s="49"/>
      <c r="AC138" s="11">
        <v>128</v>
      </c>
    </row>
    <row r="139" spans="1:29" x14ac:dyDescent="0.2">
      <c r="A139" s="44">
        <v>129</v>
      </c>
      <c r="B139" s="51"/>
      <c r="C139" s="46"/>
      <c r="D139" s="47">
        <v>129</v>
      </c>
      <c r="E139" s="48"/>
      <c r="F139" s="49">
        <f t="shared" si="16"/>
        <v>276.25166769920799</v>
      </c>
      <c r="G139" s="49">
        <f t="shared" si="17"/>
        <v>267.27348849898374</v>
      </c>
      <c r="H139" s="49">
        <f t="shared" si="18"/>
        <v>248.6265009292872</v>
      </c>
      <c r="I139" s="49">
        <f t="shared" si="19"/>
        <v>229.97951335959067</v>
      </c>
      <c r="J139" s="49">
        <f t="shared" si="20"/>
        <v>211.33252578989413</v>
      </c>
      <c r="K139" s="50"/>
      <c r="L139" s="49">
        <f t="shared" si="21"/>
        <v>112.12416580634431</v>
      </c>
      <c r="M139" s="49">
        <f t="shared" si="22"/>
        <v>104.89967058686335</v>
      </c>
      <c r="N139" s="49">
        <f t="shared" si="23"/>
        <v>97.530685462992793</v>
      </c>
      <c r="O139" s="49">
        <f t="shared" si="24"/>
        <v>90.16170033912222</v>
      </c>
      <c r="P139" s="49">
        <f t="shared" si="25"/>
        <v>82.937205119641277</v>
      </c>
      <c r="Q139" s="50"/>
      <c r="R139" s="49">
        <f t="shared" si="26"/>
        <v>22.503944811723617</v>
      </c>
      <c r="S139" s="49">
        <f t="shared" si="27"/>
        <v>21.05586488470836</v>
      </c>
      <c r="T139" s="49">
        <f t="shared" si="28"/>
        <v>19.568647662368363</v>
      </c>
      <c r="U139" s="49">
        <f t="shared" si="29"/>
        <v>18.120567735353106</v>
      </c>
      <c r="V139" s="49">
        <f t="shared" si="30"/>
        <v>16.633350513013109</v>
      </c>
      <c r="W139" s="50"/>
      <c r="X139" s="49"/>
      <c r="Y139" s="49"/>
      <c r="Z139" s="49">
        <f t="shared" si="31"/>
        <v>11.741188597421019</v>
      </c>
      <c r="AA139" s="49"/>
      <c r="AB139" s="49"/>
      <c r="AC139" s="11">
        <v>129</v>
      </c>
    </row>
    <row r="140" spans="1:29" x14ac:dyDescent="0.2">
      <c r="A140" s="44">
        <v>130</v>
      </c>
      <c r="B140" s="51"/>
      <c r="C140" s="46"/>
      <c r="D140" s="47">
        <v>130</v>
      </c>
      <c r="E140" s="48"/>
      <c r="F140" s="49">
        <f t="shared" ref="F140:F160" si="32">$H$3*(1-$H$8)^($D140-1)</f>
        <v>273.48915102221594</v>
      </c>
      <c r="G140" s="49">
        <f t="shared" ref="G140:G160" si="33">$H$4*(1-$H$8)^($D140-1)</f>
        <v>264.6007536139939</v>
      </c>
      <c r="H140" s="49">
        <f t="shared" ref="H140:H160" si="34">$H$5*(1-$H$8)^($D140-1)</f>
        <v>246.14023591999435</v>
      </c>
      <c r="I140" s="49">
        <f t="shared" ref="I140:I160" si="35">$H$6*(1-$H$8)^($D140-1)</f>
        <v>227.67971822599478</v>
      </c>
      <c r="J140" s="49">
        <f t="shared" ref="J140:J160" si="36">$H$7*(1-$H$8)^($D140-1)</f>
        <v>209.2192005319952</v>
      </c>
      <c r="K140" s="50"/>
      <c r="L140" s="49">
        <f t="shared" ref="L140:L160" si="37">$N$3*(1-$N$8)^($D140-1)</f>
        <v>110.44230331924915</v>
      </c>
      <c r="M140" s="49">
        <f t="shared" ref="M140:M160" si="38">$N$4*(1-$N$8)^($D140-1)</f>
        <v>103.32617552806042</v>
      </c>
      <c r="N140" s="49">
        <f t="shared" ref="N140:N160" si="39">$N$5*(1-$N$8)^($D140-1)</f>
        <v>96.067725181047905</v>
      </c>
      <c r="O140" s="49">
        <f t="shared" ref="O140:O160" si="40">$N$6*(1-$N$8)^($D140-1)</f>
        <v>88.809274834035392</v>
      </c>
      <c r="P140" s="49">
        <f t="shared" ref="P140:P160" si="41">$N$7*(1-$N$8)^($D140-1)</f>
        <v>81.693147042846661</v>
      </c>
      <c r="Q140" s="50"/>
      <c r="R140" s="49">
        <f t="shared" ref="R140:R160" si="42">$T$3*(1-$T$8)^($D140-1)</f>
        <v>21.941346191430526</v>
      </c>
      <c r="S140" s="49">
        <f t="shared" ref="S140:S160" si="43">$T$4*(1-$T$8)^($D140-1)</f>
        <v>20.529468262590647</v>
      </c>
      <c r="T140" s="49">
        <f t="shared" ref="T140:T160" si="44">$T$5*(1-$T$8)^($D140-1)</f>
        <v>19.079431470809151</v>
      </c>
      <c r="U140" s="49">
        <f t="shared" ref="U140:U160" si="45">$T$6*(1-$T$8)^($D140-1)</f>
        <v>17.667553541969276</v>
      </c>
      <c r="V140" s="49">
        <f t="shared" ref="V140:V160" si="46">$T$7*(1-$T$8)^($D140-1)</f>
        <v>16.21751675018778</v>
      </c>
      <c r="W140" s="50"/>
      <c r="X140" s="49"/>
      <c r="Y140" s="49"/>
      <c r="Z140" s="49">
        <f t="shared" ref="Z140:Z160" si="47">$Z$5*(1-$Z$8)^($D140-1)</f>
        <v>11.447658882485491</v>
      </c>
      <c r="AA140" s="49"/>
      <c r="AB140" s="49"/>
      <c r="AC140" s="11">
        <v>130</v>
      </c>
    </row>
    <row r="141" spans="1:29" x14ac:dyDescent="0.2">
      <c r="A141" s="44">
        <v>131</v>
      </c>
      <c r="B141" s="51"/>
      <c r="C141" s="46"/>
      <c r="D141" s="47">
        <v>131</v>
      </c>
      <c r="E141" s="48"/>
      <c r="F141" s="49">
        <f t="shared" si="32"/>
        <v>270.75425951199378</v>
      </c>
      <c r="G141" s="49">
        <f t="shared" si="33"/>
        <v>261.954746077854</v>
      </c>
      <c r="H141" s="49">
        <f t="shared" si="34"/>
        <v>243.6788335607944</v>
      </c>
      <c r="I141" s="49">
        <f t="shared" si="35"/>
        <v>225.40292104373481</v>
      </c>
      <c r="J141" s="49">
        <f t="shared" si="36"/>
        <v>207.12700852667524</v>
      </c>
      <c r="K141" s="50"/>
      <c r="L141" s="49">
        <f t="shared" si="37"/>
        <v>108.7856687694604</v>
      </c>
      <c r="M141" s="49">
        <f t="shared" si="38"/>
        <v>101.77628289513949</v>
      </c>
      <c r="N141" s="49">
        <f t="shared" si="39"/>
        <v>94.626709303332177</v>
      </c>
      <c r="O141" s="49">
        <f t="shared" si="40"/>
        <v>87.477135711524852</v>
      </c>
      <c r="P141" s="49">
        <f t="shared" si="41"/>
        <v>80.467749837203954</v>
      </c>
      <c r="Q141" s="50"/>
      <c r="R141" s="49">
        <f t="shared" si="42"/>
        <v>21.392812536644765</v>
      </c>
      <c r="S141" s="49">
        <f t="shared" si="43"/>
        <v>20.016231556025883</v>
      </c>
      <c r="T141" s="49">
        <f t="shared" si="44"/>
        <v>18.602445684038926</v>
      </c>
      <c r="U141" s="49">
        <f t="shared" si="45"/>
        <v>17.225864703420044</v>
      </c>
      <c r="V141" s="49">
        <f t="shared" si="46"/>
        <v>15.812078831433086</v>
      </c>
      <c r="W141" s="50"/>
      <c r="X141" s="49"/>
      <c r="Y141" s="49"/>
      <c r="Z141" s="49">
        <f t="shared" si="47"/>
        <v>11.161467410423356</v>
      </c>
      <c r="AA141" s="49"/>
      <c r="AB141" s="49"/>
      <c r="AC141" s="11">
        <v>131</v>
      </c>
    </row>
    <row r="142" spans="1:29" x14ac:dyDescent="0.2">
      <c r="A142" s="44">
        <v>132</v>
      </c>
      <c r="B142" s="51"/>
      <c r="C142" s="46"/>
      <c r="D142" s="47">
        <v>132</v>
      </c>
      <c r="E142" s="48"/>
      <c r="F142" s="49">
        <f t="shared" si="32"/>
        <v>268.04671691687383</v>
      </c>
      <c r="G142" s="49">
        <f t="shared" si="33"/>
        <v>259.33519861707543</v>
      </c>
      <c r="H142" s="49">
        <f t="shared" si="34"/>
        <v>241.24204522518644</v>
      </c>
      <c r="I142" s="49">
        <f t="shared" si="35"/>
        <v>223.14889183329745</v>
      </c>
      <c r="J142" s="49">
        <f t="shared" si="36"/>
        <v>205.05573844140847</v>
      </c>
      <c r="K142" s="50"/>
      <c r="L142" s="49">
        <f t="shared" si="37"/>
        <v>107.15388373791849</v>
      </c>
      <c r="M142" s="49">
        <f t="shared" si="38"/>
        <v>100.2496386517124</v>
      </c>
      <c r="N142" s="49">
        <f t="shared" si="39"/>
        <v>93.2073086637822</v>
      </c>
      <c r="O142" s="49">
        <f t="shared" si="40"/>
        <v>86.164978675851984</v>
      </c>
      <c r="P142" s="49">
        <f t="shared" si="41"/>
        <v>79.260733589645895</v>
      </c>
      <c r="Q142" s="50"/>
      <c r="R142" s="49">
        <f t="shared" si="42"/>
        <v>20.857992223228646</v>
      </c>
      <c r="S142" s="49">
        <f t="shared" si="43"/>
        <v>19.515825767125236</v>
      </c>
      <c r="T142" s="49">
        <f t="shared" si="44"/>
        <v>18.137384541937951</v>
      </c>
      <c r="U142" s="49">
        <f t="shared" si="45"/>
        <v>16.795218085834545</v>
      </c>
      <c r="V142" s="49">
        <f t="shared" si="46"/>
        <v>15.416776860647259</v>
      </c>
      <c r="W142" s="50"/>
      <c r="X142" s="49"/>
      <c r="Y142" s="49"/>
      <c r="Z142" s="49">
        <f t="shared" si="47"/>
        <v>10.882430725162772</v>
      </c>
      <c r="AA142" s="49"/>
      <c r="AB142" s="49"/>
      <c r="AC142" s="11">
        <v>132</v>
      </c>
    </row>
    <row r="143" spans="1:29" x14ac:dyDescent="0.2">
      <c r="A143" s="44">
        <v>133</v>
      </c>
      <c r="B143" s="51"/>
      <c r="C143" s="46"/>
      <c r="D143" s="47">
        <v>133</v>
      </c>
      <c r="E143" s="48"/>
      <c r="F143" s="49">
        <f t="shared" si="32"/>
        <v>265.36624974770507</v>
      </c>
      <c r="G143" s="49">
        <f t="shared" si="33"/>
        <v>256.74184663090466</v>
      </c>
      <c r="H143" s="49">
        <f t="shared" si="34"/>
        <v>238.82962477293455</v>
      </c>
      <c r="I143" s="49">
        <f t="shared" si="35"/>
        <v>220.91740291496447</v>
      </c>
      <c r="J143" s="49">
        <f t="shared" si="36"/>
        <v>203.00518105699436</v>
      </c>
      <c r="K143" s="50"/>
      <c r="L143" s="49">
        <f t="shared" si="37"/>
        <v>105.54657548184971</v>
      </c>
      <c r="M143" s="49">
        <f t="shared" si="38"/>
        <v>98.745894071936718</v>
      </c>
      <c r="N143" s="49">
        <f t="shared" si="39"/>
        <v>91.80919903382545</v>
      </c>
      <c r="O143" s="49">
        <f t="shared" si="40"/>
        <v>84.872503995714197</v>
      </c>
      <c r="P143" s="49">
        <f t="shared" si="41"/>
        <v>78.0718225858012</v>
      </c>
      <c r="Q143" s="50"/>
      <c r="R143" s="49">
        <f t="shared" si="42"/>
        <v>20.336542417647927</v>
      </c>
      <c r="S143" s="49">
        <f t="shared" si="43"/>
        <v>19.027930122947105</v>
      </c>
      <c r="T143" s="49">
        <f t="shared" si="44"/>
        <v>17.683949928389502</v>
      </c>
      <c r="U143" s="49">
        <f t="shared" si="45"/>
        <v>16.37533763368868</v>
      </c>
      <c r="V143" s="49">
        <f t="shared" si="46"/>
        <v>15.031357439131076</v>
      </c>
      <c r="W143" s="50"/>
      <c r="X143" s="49"/>
      <c r="Y143" s="49"/>
      <c r="Z143" s="49">
        <f t="shared" si="47"/>
        <v>10.610369957033701</v>
      </c>
      <c r="AA143" s="49"/>
      <c r="AB143" s="49"/>
      <c r="AC143" s="11">
        <v>133</v>
      </c>
    </row>
    <row r="144" spans="1:29" x14ac:dyDescent="0.2">
      <c r="A144" s="44">
        <v>134</v>
      </c>
      <c r="B144" s="51"/>
      <c r="C144" s="46"/>
      <c r="D144" s="47">
        <v>134</v>
      </c>
      <c r="E144" s="48"/>
      <c r="F144" s="49">
        <f t="shared" si="32"/>
        <v>262.71258725022801</v>
      </c>
      <c r="G144" s="49">
        <f t="shared" si="33"/>
        <v>254.17442816459558</v>
      </c>
      <c r="H144" s="49">
        <f t="shared" si="34"/>
        <v>236.44132852520519</v>
      </c>
      <c r="I144" s="49">
        <f t="shared" si="35"/>
        <v>218.7082288858148</v>
      </c>
      <c r="J144" s="49">
        <f t="shared" si="36"/>
        <v>200.97512924642442</v>
      </c>
      <c r="K144" s="50"/>
      <c r="L144" s="49">
        <f t="shared" si="37"/>
        <v>103.96337684962198</v>
      </c>
      <c r="M144" s="49">
        <f t="shared" si="38"/>
        <v>97.264705660857686</v>
      </c>
      <c r="N144" s="49">
        <f t="shared" si="39"/>
        <v>90.43206104831809</v>
      </c>
      <c r="O144" s="49">
        <f t="shared" si="40"/>
        <v>83.599416435778508</v>
      </c>
      <c r="P144" s="49">
        <f t="shared" si="41"/>
        <v>76.9007452470142</v>
      </c>
      <c r="Q144" s="50"/>
      <c r="R144" s="49">
        <f t="shared" si="42"/>
        <v>19.828128857206728</v>
      </c>
      <c r="S144" s="49">
        <f t="shared" si="43"/>
        <v>18.552231869873424</v>
      </c>
      <c r="T144" s="49">
        <f t="shared" si="44"/>
        <v>17.241851180179761</v>
      </c>
      <c r="U144" s="49">
        <f t="shared" si="45"/>
        <v>15.965954192846461</v>
      </c>
      <c r="V144" s="49">
        <f t="shared" si="46"/>
        <v>14.655573503152798</v>
      </c>
      <c r="W144" s="50"/>
      <c r="X144" s="49"/>
      <c r="Y144" s="49"/>
      <c r="Z144" s="49">
        <f t="shared" si="47"/>
        <v>10.345110708107857</v>
      </c>
      <c r="AA144" s="49"/>
      <c r="AB144" s="49"/>
      <c r="AC144" s="11">
        <v>134</v>
      </c>
    </row>
    <row r="145" spans="1:29" x14ac:dyDescent="0.2">
      <c r="A145" s="44">
        <v>135</v>
      </c>
      <c r="B145" s="51"/>
      <c r="C145" s="46"/>
      <c r="D145" s="47">
        <v>135</v>
      </c>
      <c r="E145" s="48"/>
      <c r="F145" s="49">
        <f t="shared" si="32"/>
        <v>260.08546137772572</v>
      </c>
      <c r="G145" s="49">
        <f t="shared" si="33"/>
        <v>251.63268388294961</v>
      </c>
      <c r="H145" s="49">
        <f t="shared" si="34"/>
        <v>234.07691523995314</v>
      </c>
      <c r="I145" s="49">
        <f t="shared" si="35"/>
        <v>216.52114659695664</v>
      </c>
      <c r="J145" s="49">
        <f t="shared" si="36"/>
        <v>198.96537795396017</v>
      </c>
      <c r="K145" s="50"/>
      <c r="L145" s="49">
        <f t="shared" si="37"/>
        <v>102.40392619687765</v>
      </c>
      <c r="M145" s="49">
        <f t="shared" si="38"/>
        <v>95.80573507594481</v>
      </c>
      <c r="N145" s="49">
        <f t="shared" si="39"/>
        <v>89.075580132593316</v>
      </c>
      <c r="O145" s="49">
        <f t="shared" si="40"/>
        <v>82.345425189241823</v>
      </c>
      <c r="P145" s="49">
        <f t="shared" si="41"/>
        <v>75.747234068308984</v>
      </c>
      <c r="Q145" s="50"/>
      <c r="R145" s="49">
        <f t="shared" si="42"/>
        <v>19.332425635776559</v>
      </c>
      <c r="S145" s="49">
        <f t="shared" si="43"/>
        <v>18.088426073126591</v>
      </c>
      <c r="T145" s="49">
        <f t="shared" si="44"/>
        <v>16.810804900675269</v>
      </c>
      <c r="U145" s="49">
        <f t="shared" si="45"/>
        <v>15.566805338025299</v>
      </c>
      <c r="V145" s="49">
        <f t="shared" si="46"/>
        <v>14.289184165573978</v>
      </c>
      <c r="W145" s="50"/>
      <c r="X145" s="49"/>
      <c r="Y145" s="49"/>
      <c r="Z145" s="49">
        <f t="shared" si="47"/>
        <v>10.086482940405162</v>
      </c>
      <c r="AA145" s="49"/>
      <c r="AB145" s="49"/>
      <c r="AC145" s="11">
        <v>135</v>
      </c>
    </row>
    <row r="146" spans="1:29" x14ac:dyDescent="0.2">
      <c r="A146" s="44">
        <v>136</v>
      </c>
      <c r="B146" s="51"/>
      <c r="C146" s="46"/>
      <c r="D146" s="47">
        <v>136</v>
      </c>
      <c r="E146" s="48"/>
      <c r="F146" s="49">
        <f t="shared" si="32"/>
        <v>257.48460676394848</v>
      </c>
      <c r="G146" s="49">
        <f t="shared" si="33"/>
        <v>249.11635704412015</v>
      </c>
      <c r="H146" s="49">
        <f t="shared" si="34"/>
        <v>231.73614608755361</v>
      </c>
      <c r="I146" s="49">
        <f t="shared" si="35"/>
        <v>214.35593513098709</v>
      </c>
      <c r="J146" s="49">
        <f t="shared" si="36"/>
        <v>196.97572417442058</v>
      </c>
      <c r="K146" s="50"/>
      <c r="L146" s="49">
        <f t="shared" si="37"/>
        <v>100.86786730392447</v>
      </c>
      <c r="M146" s="49">
        <f t="shared" si="38"/>
        <v>94.368649049805626</v>
      </c>
      <c r="N146" s="49">
        <f t="shared" si="39"/>
        <v>87.739446430604403</v>
      </c>
      <c r="O146" s="49">
        <f t="shared" si="40"/>
        <v>81.11024381140318</v>
      </c>
      <c r="P146" s="49">
        <f t="shared" si="41"/>
        <v>74.611025557284336</v>
      </c>
      <c r="Q146" s="50"/>
      <c r="R146" s="49">
        <f t="shared" si="42"/>
        <v>18.849114994882143</v>
      </c>
      <c r="S146" s="49">
        <f t="shared" si="43"/>
        <v>17.636215421298424</v>
      </c>
      <c r="T146" s="49">
        <f t="shared" si="44"/>
        <v>16.390534778158386</v>
      </c>
      <c r="U146" s="49">
        <f t="shared" si="45"/>
        <v>15.177635204574665</v>
      </c>
      <c r="V146" s="49">
        <f t="shared" si="46"/>
        <v>13.931954561434628</v>
      </c>
      <c r="W146" s="50"/>
      <c r="X146" s="49"/>
      <c r="Y146" s="49"/>
      <c r="Z146" s="49">
        <f t="shared" si="47"/>
        <v>9.8343208668950322</v>
      </c>
      <c r="AA146" s="49"/>
      <c r="AB146" s="49"/>
      <c r="AC146" s="11">
        <v>136</v>
      </c>
    </row>
    <row r="147" spans="1:29" x14ac:dyDescent="0.2">
      <c r="A147" s="44">
        <v>137</v>
      </c>
      <c r="B147" s="51"/>
      <c r="C147" s="46"/>
      <c r="D147" s="47">
        <v>137</v>
      </c>
      <c r="E147" s="48"/>
      <c r="F147" s="49">
        <f t="shared" si="32"/>
        <v>254.90976069630901</v>
      </c>
      <c r="G147" s="49">
        <f t="shared" si="33"/>
        <v>246.62519347367896</v>
      </c>
      <c r="H147" s="49">
        <f t="shared" si="34"/>
        <v>229.4187846266781</v>
      </c>
      <c r="I147" s="49">
        <f t="shared" si="35"/>
        <v>212.21237577967725</v>
      </c>
      <c r="J147" s="49">
        <f t="shared" si="36"/>
        <v>195.00596693267639</v>
      </c>
      <c r="K147" s="50"/>
      <c r="L147" s="49">
        <f t="shared" si="37"/>
        <v>99.354849294365607</v>
      </c>
      <c r="M147" s="49">
        <f t="shared" si="38"/>
        <v>92.95311931405854</v>
      </c>
      <c r="N147" s="49">
        <f t="shared" si="39"/>
        <v>86.423354734145349</v>
      </c>
      <c r="O147" s="49">
        <f t="shared" si="40"/>
        <v>79.893590154232143</v>
      </c>
      <c r="P147" s="49">
        <f t="shared" si="41"/>
        <v>73.491860173925076</v>
      </c>
      <c r="Q147" s="50"/>
      <c r="R147" s="49">
        <f t="shared" si="42"/>
        <v>18.37788712001009</v>
      </c>
      <c r="S147" s="49">
        <f t="shared" si="43"/>
        <v>17.195310035765964</v>
      </c>
      <c r="T147" s="49">
        <f t="shared" si="44"/>
        <v>15.980771408704426</v>
      </c>
      <c r="U147" s="49">
        <f t="shared" si="45"/>
        <v>14.798194324460297</v>
      </c>
      <c r="V147" s="49">
        <f t="shared" si="46"/>
        <v>13.583655697398761</v>
      </c>
      <c r="W147" s="50"/>
      <c r="X147" s="49"/>
      <c r="Y147" s="49"/>
      <c r="Z147" s="49">
        <f t="shared" si="47"/>
        <v>9.5884628452226561</v>
      </c>
      <c r="AA147" s="49"/>
      <c r="AB147" s="49"/>
      <c r="AC147" s="11">
        <v>137</v>
      </c>
    </row>
    <row r="148" spans="1:29" x14ac:dyDescent="0.2">
      <c r="A148" s="44">
        <v>138</v>
      </c>
      <c r="B148" s="51"/>
      <c r="C148" s="46"/>
      <c r="D148" s="47">
        <v>138</v>
      </c>
      <c r="E148" s="48"/>
      <c r="F148" s="49">
        <f t="shared" si="32"/>
        <v>252.36066308934585</v>
      </c>
      <c r="G148" s="49">
        <f t="shared" si="33"/>
        <v>244.15894153894212</v>
      </c>
      <c r="H148" s="49">
        <f t="shared" si="34"/>
        <v>227.12459678041125</v>
      </c>
      <c r="I148" s="49">
        <f t="shared" si="35"/>
        <v>210.09025202188042</v>
      </c>
      <c r="J148" s="49">
        <f t="shared" si="36"/>
        <v>193.05590726334958</v>
      </c>
      <c r="K148" s="50"/>
      <c r="L148" s="49">
        <f t="shared" si="37"/>
        <v>97.864526554950118</v>
      </c>
      <c r="M148" s="49">
        <f t="shared" si="38"/>
        <v>91.558822524347661</v>
      </c>
      <c r="N148" s="49">
        <f t="shared" si="39"/>
        <v>85.127004413133164</v>
      </c>
      <c r="O148" s="49">
        <f t="shared" si="40"/>
        <v>78.695186301918653</v>
      </c>
      <c r="P148" s="49">
        <f t="shared" si="41"/>
        <v>72.389482271316197</v>
      </c>
      <c r="Q148" s="50"/>
      <c r="R148" s="49">
        <f t="shared" si="42"/>
        <v>17.91843994200984</v>
      </c>
      <c r="S148" s="49">
        <f t="shared" si="43"/>
        <v>16.765427284871816</v>
      </c>
      <c r="T148" s="49">
        <f t="shared" si="44"/>
        <v>15.581252123486816</v>
      </c>
      <c r="U148" s="49">
        <f t="shared" si="45"/>
        <v>14.428239466348792</v>
      </c>
      <c r="V148" s="49">
        <f t="shared" si="46"/>
        <v>13.244064304963794</v>
      </c>
      <c r="W148" s="50"/>
      <c r="X148" s="49"/>
      <c r="Y148" s="49"/>
      <c r="Z148" s="49">
        <f t="shared" si="47"/>
        <v>9.3487512740920895</v>
      </c>
      <c r="AA148" s="49"/>
      <c r="AB148" s="49"/>
      <c r="AC148" s="11">
        <v>138</v>
      </c>
    </row>
    <row r="149" spans="1:29" x14ac:dyDescent="0.2">
      <c r="A149" s="44">
        <v>139</v>
      </c>
      <c r="B149" s="51"/>
      <c r="C149" s="46"/>
      <c r="D149" s="47">
        <v>139</v>
      </c>
      <c r="E149" s="48"/>
      <c r="F149" s="49">
        <f t="shared" si="32"/>
        <v>249.83705645845242</v>
      </c>
      <c r="G149" s="49">
        <f t="shared" si="33"/>
        <v>241.7173521235527</v>
      </c>
      <c r="H149" s="49">
        <f t="shared" si="34"/>
        <v>224.85335081260718</v>
      </c>
      <c r="I149" s="49">
        <f t="shared" si="35"/>
        <v>207.98934950166165</v>
      </c>
      <c r="J149" s="49">
        <f t="shared" si="36"/>
        <v>191.1253481907161</v>
      </c>
      <c r="K149" s="50"/>
      <c r="L149" s="49">
        <f t="shared" si="37"/>
        <v>96.396558656625885</v>
      </c>
      <c r="M149" s="49">
        <f t="shared" si="38"/>
        <v>90.185440186482467</v>
      </c>
      <c r="N149" s="49">
        <f t="shared" si="39"/>
        <v>83.850099346936176</v>
      </c>
      <c r="O149" s="49">
        <f t="shared" si="40"/>
        <v>77.514758507389885</v>
      </c>
      <c r="P149" s="49">
        <f t="shared" si="41"/>
        <v>71.303640037246467</v>
      </c>
      <c r="Q149" s="50"/>
      <c r="R149" s="49">
        <f t="shared" si="42"/>
        <v>17.470478943459593</v>
      </c>
      <c r="S149" s="49">
        <f t="shared" si="43"/>
        <v>16.346291602750018</v>
      </c>
      <c r="T149" s="49">
        <f t="shared" si="44"/>
        <v>15.191720820399645</v>
      </c>
      <c r="U149" s="49">
        <f t="shared" si="45"/>
        <v>14.067533479690072</v>
      </c>
      <c r="V149" s="49">
        <f t="shared" si="46"/>
        <v>12.912962697339697</v>
      </c>
      <c r="W149" s="50"/>
      <c r="X149" s="49"/>
      <c r="Y149" s="49"/>
      <c r="Z149" s="49">
        <f t="shared" si="47"/>
        <v>9.1150324922397861</v>
      </c>
      <c r="AA149" s="49"/>
      <c r="AB149" s="49"/>
      <c r="AC149" s="11">
        <v>139</v>
      </c>
    </row>
    <row r="150" spans="1:29" x14ac:dyDescent="0.2">
      <c r="A150" s="44">
        <v>140</v>
      </c>
      <c r="B150" s="51"/>
      <c r="C150" s="46"/>
      <c r="D150" s="47">
        <v>140</v>
      </c>
      <c r="E150" s="48"/>
      <c r="F150" s="49">
        <f t="shared" si="32"/>
        <v>247.3386858938679</v>
      </c>
      <c r="G150" s="49">
        <f t="shared" si="33"/>
        <v>239.3001786023172</v>
      </c>
      <c r="H150" s="49">
        <f t="shared" si="34"/>
        <v>222.60481730448112</v>
      </c>
      <c r="I150" s="49">
        <f t="shared" si="35"/>
        <v>205.90945600664503</v>
      </c>
      <c r="J150" s="49">
        <f t="shared" si="36"/>
        <v>189.21409470880894</v>
      </c>
      <c r="K150" s="50"/>
      <c r="L150" s="49">
        <f t="shared" si="37"/>
        <v>94.950610276776501</v>
      </c>
      <c r="M150" s="49">
        <f t="shared" si="38"/>
        <v>88.83265858368523</v>
      </c>
      <c r="N150" s="49">
        <f t="shared" si="39"/>
        <v>82.592347856732133</v>
      </c>
      <c r="O150" s="49">
        <f t="shared" si="40"/>
        <v>76.352037129779035</v>
      </c>
      <c r="P150" s="49">
        <f t="shared" si="41"/>
        <v>70.234085436687764</v>
      </c>
      <c r="Q150" s="50"/>
      <c r="R150" s="49">
        <f t="shared" si="42"/>
        <v>17.033716969873101</v>
      </c>
      <c r="S150" s="49">
        <f t="shared" si="43"/>
        <v>15.937634312681265</v>
      </c>
      <c r="T150" s="49">
        <f t="shared" si="44"/>
        <v>14.811927799889652</v>
      </c>
      <c r="U150" s="49">
        <f t="shared" si="45"/>
        <v>13.715845142697818</v>
      </c>
      <c r="V150" s="49">
        <f t="shared" si="46"/>
        <v>12.590138629906203</v>
      </c>
      <c r="W150" s="50"/>
      <c r="X150" s="49"/>
      <c r="Y150" s="49"/>
      <c r="Z150" s="49">
        <f t="shared" si="47"/>
        <v>8.8871566799337902</v>
      </c>
      <c r="AA150" s="49"/>
      <c r="AB150" s="49"/>
      <c r="AC150" s="11">
        <v>140</v>
      </c>
    </row>
    <row r="151" spans="1:29" x14ac:dyDescent="0.2">
      <c r="A151" s="44">
        <v>141</v>
      </c>
      <c r="B151" s="51"/>
      <c r="C151" s="46"/>
      <c r="D151" s="47">
        <v>141</v>
      </c>
      <c r="E151" s="48"/>
      <c r="F151" s="49">
        <f t="shared" si="32"/>
        <v>244.86529903492919</v>
      </c>
      <c r="G151" s="49">
        <f t="shared" si="33"/>
        <v>236.907176816294</v>
      </c>
      <c r="H151" s="49">
        <f t="shared" si="34"/>
        <v>220.37876913143629</v>
      </c>
      <c r="I151" s="49">
        <f t="shared" si="35"/>
        <v>203.85036144657857</v>
      </c>
      <c r="J151" s="49">
        <f t="shared" si="36"/>
        <v>187.32195376172083</v>
      </c>
      <c r="K151" s="50"/>
      <c r="L151" s="49">
        <f t="shared" si="37"/>
        <v>93.526351122624845</v>
      </c>
      <c r="M151" s="49">
        <f t="shared" si="38"/>
        <v>87.500168704929948</v>
      </c>
      <c r="N151" s="49">
        <f t="shared" si="39"/>
        <v>81.35346263888114</v>
      </c>
      <c r="O151" s="49">
        <f t="shared" si="40"/>
        <v>75.206756572832347</v>
      </c>
      <c r="P151" s="49">
        <f t="shared" si="41"/>
        <v>69.18057415513745</v>
      </c>
      <c r="Q151" s="50"/>
      <c r="R151" s="49">
        <f t="shared" si="42"/>
        <v>16.607874045626271</v>
      </c>
      <c r="S151" s="49">
        <f t="shared" si="43"/>
        <v>15.539193454864234</v>
      </c>
      <c r="T151" s="49">
        <f t="shared" si="44"/>
        <v>14.441629604892411</v>
      </c>
      <c r="U151" s="49">
        <f t="shared" si="45"/>
        <v>13.372949014130374</v>
      </c>
      <c r="V151" s="49">
        <f t="shared" si="46"/>
        <v>12.27538516415855</v>
      </c>
      <c r="W151" s="50"/>
      <c r="X151" s="49"/>
      <c r="Y151" s="49"/>
      <c r="Z151" s="49">
        <f t="shared" si="47"/>
        <v>8.6649777629354467</v>
      </c>
      <c r="AA151" s="49"/>
      <c r="AB151" s="49"/>
      <c r="AC151" s="11">
        <v>141</v>
      </c>
    </row>
    <row r="152" spans="1:29" x14ac:dyDescent="0.2">
      <c r="A152" s="44">
        <v>142</v>
      </c>
      <c r="B152" s="51"/>
      <c r="C152" s="46"/>
      <c r="D152" s="47">
        <v>142</v>
      </c>
      <c r="E152" s="48"/>
      <c r="F152" s="49">
        <f t="shared" si="32"/>
        <v>242.41664604457992</v>
      </c>
      <c r="G152" s="49">
        <f t="shared" si="33"/>
        <v>234.53810504813106</v>
      </c>
      <c r="H152" s="49">
        <f t="shared" si="34"/>
        <v>218.17498144012191</v>
      </c>
      <c r="I152" s="49">
        <f t="shared" si="35"/>
        <v>201.81185783211276</v>
      </c>
      <c r="J152" s="49">
        <f t="shared" si="36"/>
        <v>185.44873422410362</v>
      </c>
      <c r="K152" s="50"/>
      <c r="L152" s="49">
        <f t="shared" si="37"/>
        <v>92.12345585578548</v>
      </c>
      <c r="M152" s="49">
        <f t="shared" si="38"/>
        <v>86.187666174355996</v>
      </c>
      <c r="N152" s="49">
        <f t="shared" si="39"/>
        <v>80.133160699297932</v>
      </c>
      <c r="O152" s="49">
        <f t="shared" si="40"/>
        <v>74.078655224239867</v>
      </c>
      <c r="P152" s="49">
        <f t="shared" si="41"/>
        <v>68.142865542810384</v>
      </c>
      <c r="Q152" s="50"/>
      <c r="R152" s="49">
        <f t="shared" si="42"/>
        <v>16.192677194485615</v>
      </c>
      <c r="S152" s="49">
        <f t="shared" si="43"/>
        <v>15.150713618492627</v>
      </c>
      <c r="T152" s="49">
        <f t="shared" si="44"/>
        <v>14.0805888647701</v>
      </c>
      <c r="U152" s="49">
        <f t="shared" si="45"/>
        <v>13.038625288777112</v>
      </c>
      <c r="V152" s="49">
        <f t="shared" si="46"/>
        <v>11.968500535054584</v>
      </c>
      <c r="W152" s="50"/>
      <c r="X152" s="49"/>
      <c r="Y152" s="49"/>
      <c r="Z152" s="49">
        <f t="shared" si="47"/>
        <v>8.4483533188620594</v>
      </c>
      <c r="AA152" s="49"/>
      <c r="AB152" s="49"/>
      <c r="AC152" s="11">
        <v>142</v>
      </c>
    </row>
    <row r="153" spans="1:29" x14ac:dyDescent="0.2">
      <c r="A153" s="44">
        <v>143</v>
      </c>
      <c r="B153" s="51"/>
      <c r="C153" s="46"/>
      <c r="D153" s="47">
        <v>143</v>
      </c>
      <c r="E153" s="48"/>
      <c r="F153" s="49">
        <f t="shared" si="32"/>
        <v>239.99247958413412</v>
      </c>
      <c r="G153" s="49">
        <f t="shared" si="33"/>
        <v>232.19272399764975</v>
      </c>
      <c r="H153" s="49">
        <f t="shared" si="34"/>
        <v>215.99323162572071</v>
      </c>
      <c r="I153" s="49">
        <f t="shared" si="35"/>
        <v>199.79373925379164</v>
      </c>
      <c r="J153" s="49">
        <f t="shared" si="36"/>
        <v>183.5942468818626</v>
      </c>
      <c r="K153" s="50"/>
      <c r="L153" s="49">
        <f t="shared" si="37"/>
        <v>90.741604017948688</v>
      </c>
      <c r="M153" s="49">
        <f t="shared" si="38"/>
        <v>84.894851181740663</v>
      </c>
      <c r="N153" s="49">
        <f t="shared" si="39"/>
        <v>78.931163288808463</v>
      </c>
      <c r="O153" s="49">
        <f t="shared" si="40"/>
        <v>72.967475395876264</v>
      </c>
      <c r="P153" s="49">
        <f t="shared" si="41"/>
        <v>67.120722559668238</v>
      </c>
      <c r="Q153" s="50"/>
      <c r="R153" s="49">
        <f t="shared" si="42"/>
        <v>15.787860264623475</v>
      </c>
      <c r="S153" s="49">
        <f t="shared" si="43"/>
        <v>14.771945778030311</v>
      </c>
      <c r="T153" s="49">
        <f t="shared" si="44"/>
        <v>13.728574143150848</v>
      </c>
      <c r="U153" s="49">
        <f t="shared" si="45"/>
        <v>12.712659656557685</v>
      </c>
      <c r="V153" s="49">
        <f t="shared" si="46"/>
        <v>11.66928802167822</v>
      </c>
      <c r="W153" s="50"/>
      <c r="X153" s="49"/>
      <c r="Y153" s="49"/>
      <c r="Z153" s="49">
        <f t="shared" si="47"/>
        <v>8.237144485890509</v>
      </c>
      <c r="AA153" s="49"/>
      <c r="AB153" s="49"/>
      <c r="AC153" s="11">
        <v>143</v>
      </c>
    </row>
    <row r="154" spans="1:29" x14ac:dyDescent="0.2">
      <c r="A154" s="44">
        <v>144</v>
      </c>
      <c r="B154" s="51"/>
      <c r="C154" s="46"/>
      <c r="D154" s="47">
        <v>144</v>
      </c>
      <c r="E154" s="48"/>
      <c r="F154" s="49">
        <f t="shared" si="32"/>
        <v>237.59255478829277</v>
      </c>
      <c r="G154" s="49">
        <f t="shared" si="33"/>
        <v>229.87079675767325</v>
      </c>
      <c r="H154" s="49">
        <f t="shared" si="34"/>
        <v>213.83329930946348</v>
      </c>
      <c r="I154" s="49">
        <f t="shared" si="35"/>
        <v>197.79580186125372</v>
      </c>
      <c r="J154" s="49">
        <f t="shared" si="36"/>
        <v>181.75830441304399</v>
      </c>
      <c r="K154" s="50"/>
      <c r="L154" s="49">
        <f t="shared" si="37"/>
        <v>89.380479957679441</v>
      </c>
      <c r="M154" s="49">
        <f t="shared" si="38"/>
        <v>83.621428414014531</v>
      </c>
      <c r="N154" s="49">
        <f t="shared" si="39"/>
        <v>77.747195839476319</v>
      </c>
      <c r="O154" s="49">
        <f t="shared" si="40"/>
        <v>71.872963264938107</v>
      </c>
      <c r="P154" s="49">
        <f t="shared" si="41"/>
        <v>66.113911721273197</v>
      </c>
      <c r="Q154" s="50"/>
      <c r="R154" s="49">
        <f t="shared" si="42"/>
        <v>15.393163758007885</v>
      </c>
      <c r="S154" s="49">
        <f t="shared" si="43"/>
        <v>14.402647133579551</v>
      </c>
      <c r="T154" s="49">
        <f t="shared" si="44"/>
        <v>13.385359789572075</v>
      </c>
      <c r="U154" s="49">
        <f t="shared" si="45"/>
        <v>12.39484316514374</v>
      </c>
      <c r="V154" s="49">
        <f t="shared" si="46"/>
        <v>11.377555821136262</v>
      </c>
      <c r="W154" s="50"/>
      <c r="X154" s="49"/>
      <c r="Y154" s="49"/>
      <c r="Z154" s="49">
        <f t="shared" si="47"/>
        <v>8.0312158737432444</v>
      </c>
      <c r="AA154" s="49"/>
      <c r="AB154" s="49"/>
      <c r="AC154" s="11">
        <v>144</v>
      </c>
    </row>
    <row r="155" spans="1:29" x14ac:dyDescent="0.2">
      <c r="A155" s="44">
        <v>145</v>
      </c>
      <c r="B155" s="51"/>
      <c r="C155" s="46"/>
      <c r="D155" s="47">
        <v>145</v>
      </c>
      <c r="E155" s="48"/>
      <c r="F155" s="49">
        <f t="shared" si="32"/>
        <v>235.21662924040984</v>
      </c>
      <c r="G155" s="49">
        <f t="shared" si="33"/>
        <v>227.57208879009653</v>
      </c>
      <c r="H155" s="49">
        <f t="shared" si="34"/>
        <v>211.69496631636886</v>
      </c>
      <c r="I155" s="49">
        <f t="shared" si="35"/>
        <v>195.8178438426412</v>
      </c>
      <c r="J155" s="49">
        <f t="shared" si="36"/>
        <v>179.94072136891353</v>
      </c>
      <c r="K155" s="50"/>
      <c r="L155" s="49">
        <f t="shared" si="37"/>
        <v>88.039772758314257</v>
      </c>
      <c r="M155" s="49">
        <f t="shared" si="38"/>
        <v>82.36710698780432</v>
      </c>
      <c r="N155" s="49">
        <f t="shared" si="39"/>
        <v>76.580987901884185</v>
      </c>
      <c r="O155" s="49">
        <f t="shared" si="40"/>
        <v>70.794868815964051</v>
      </c>
      <c r="P155" s="49">
        <f t="shared" si="41"/>
        <v>65.1222030454541</v>
      </c>
      <c r="Q155" s="50"/>
      <c r="R155" s="49">
        <f t="shared" si="42"/>
        <v>15.00833466405769</v>
      </c>
      <c r="S155" s="49">
        <f t="shared" si="43"/>
        <v>14.042580955240064</v>
      </c>
      <c r="T155" s="49">
        <f t="shared" si="44"/>
        <v>13.050725794832774</v>
      </c>
      <c r="U155" s="49">
        <f t="shared" si="45"/>
        <v>12.084972086015147</v>
      </c>
      <c r="V155" s="49">
        <f t="shared" si="46"/>
        <v>11.093116925607857</v>
      </c>
      <c r="W155" s="50"/>
      <c r="X155" s="49"/>
      <c r="Y155" s="49"/>
      <c r="Z155" s="49">
        <f t="shared" si="47"/>
        <v>7.8304354768996642</v>
      </c>
      <c r="AA155" s="49"/>
      <c r="AB155" s="49"/>
      <c r="AC155" s="11">
        <v>145</v>
      </c>
    </row>
    <row r="156" spans="1:29" x14ac:dyDescent="0.2">
      <c r="A156" s="44">
        <v>146</v>
      </c>
      <c r="B156" s="51"/>
      <c r="C156" s="46"/>
      <c r="D156" s="47">
        <v>146</v>
      </c>
      <c r="E156" s="48"/>
      <c r="F156" s="49">
        <f t="shared" si="32"/>
        <v>232.86446294800572</v>
      </c>
      <c r="G156" s="49">
        <f t="shared" si="33"/>
        <v>225.29636790219553</v>
      </c>
      <c r="H156" s="49">
        <f t="shared" si="34"/>
        <v>209.57801665320514</v>
      </c>
      <c r="I156" s="49">
        <f t="shared" si="35"/>
        <v>193.85966540421475</v>
      </c>
      <c r="J156" s="49">
        <f t="shared" si="36"/>
        <v>178.14131415522439</v>
      </c>
      <c r="K156" s="50"/>
      <c r="L156" s="49">
        <f t="shared" si="37"/>
        <v>86.719176166939548</v>
      </c>
      <c r="M156" s="49">
        <f t="shared" si="38"/>
        <v>81.131600382987259</v>
      </c>
      <c r="N156" s="49">
        <f t="shared" si="39"/>
        <v>75.432273083355909</v>
      </c>
      <c r="O156" s="49">
        <f t="shared" si="40"/>
        <v>69.732945783724574</v>
      </c>
      <c r="P156" s="49">
        <f t="shared" si="41"/>
        <v>64.145369999772285</v>
      </c>
      <c r="Q156" s="50"/>
      <c r="R156" s="49">
        <f t="shared" si="42"/>
        <v>14.633126297456247</v>
      </c>
      <c r="S156" s="49">
        <f t="shared" si="43"/>
        <v>13.691516431359062</v>
      </c>
      <c r="T156" s="49">
        <f t="shared" si="44"/>
        <v>12.724457649961954</v>
      </c>
      <c r="U156" s="49">
        <f t="shared" si="45"/>
        <v>11.782847783864769</v>
      </c>
      <c r="V156" s="49">
        <f t="shared" si="46"/>
        <v>10.81578900246766</v>
      </c>
      <c r="W156" s="50"/>
      <c r="X156" s="49"/>
      <c r="Y156" s="49"/>
      <c r="Z156" s="49">
        <f t="shared" si="47"/>
        <v>7.6346745899771724</v>
      </c>
      <c r="AA156" s="49"/>
      <c r="AB156" s="49"/>
      <c r="AC156" s="11">
        <v>146</v>
      </c>
    </row>
    <row r="157" spans="1:29" x14ac:dyDescent="0.2">
      <c r="A157" s="44">
        <v>147</v>
      </c>
      <c r="B157" s="51"/>
      <c r="C157" s="46"/>
      <c r="D157" s="47">
        <v>147</v>
      </c>
      <c r="E157" s="48"/>
      <c r="F157" s="49">
        <f t="shared" si="32"/>
        <v>230.53581831852568</v>
      </c>
      <c r="G157" s="49">
        <f t="shared" si="33"/>
        <v>223.04340422317361</v>
      </c>
      <c r="H157" s="49">
        <f t="shared" si="34"/>
        <v>207.48223648667312</v>
      </c>
      <c r="I157" s="49">
        <f t="shared" si="35"/>
        <v>191.92106875017262</v>
      </c>
      <c r="J157" s="49">
        <f t="shared" si="36"/>
        <v>176.35990101367216</v>
      </c>
      <c r="K157" s="50"/>
      <c r="L157" s="49">
        <f t="shared" si="37"/>
        <v>85.418388524435457</v>
      </c>
      <c r="M157" s="49">
        <f t="shared" si="38"/>
        <v>79.914626377242442</v>
      </c>
      <c r="N157" s="49">
        <f t="shared" si="39"/>
        <v>74.300788987105577</v>
      </c>
      <c r="O157" s="49">
        <f t="shared" si="40"/>
        <v>68.686951596968711</v>
      </c>
      <c r="P157" s="49">
        <f t="shared" si="41"/>
        <v>63.183189449775711</v>
      </c>
      <c r="Q157" s="50"/>
      <c r="R157" s="49">
        <f t="shared" si="42"/>
        <v>14.267298140019841</v>
      </c>
      <c r="S157" s="49">
        <f t="shared" si="43"/>
        <v>13.349228520575085</v>
      </c>
      <c r="T157" s="49">
        <f t="shared" si="44"/>
        <v>12.406346208712906</v>
      </c>
      <c r="U157" s="49">
        <f t="shared" si="45"/>
        <v>11.48827658926815</v>
      </c>
      <c r="V157" s="49">
        <f t="shared" si="46"/>
        <v>10.545394277405968</v>
      </c>
      <c r="W157" s="50"/>
      <c r="X157" s="49"/>
      <c r="Y157" s="49"/>
      <c r="Z157" s="49">
        <f t="shared" si="47"/>
        <v>7.4438077252277433</v>
      </c>
      <c r="AA157" s="49"/>
      <c r="AB157" s="49"/>
      <c r="AC157" s="11">
        <v>147</v>
      </c>
    </row>
    <row r="158" spans="1:29" x14ac:dyDescent="0.2">
      <c r="A158" s="44">
        <v>148</v>
      </c>
      <c r="B158" s="51"/>
      <c r="C158" s="46"/>
      <c r="D158" s="47">
        <v>148</v>
      </c>
      <c r="E158" s="48"/>
      <c r="F158" s="49">
        <f t="shared" si="32"/>
        <v>228.23046013534039</v>
      </c>
      <c r="G158" s="49">
        <f t="shared" si="33"/>
        <v>220.81297018094185</v>
      </c>
      <c r="H158" s="49">
        <f t="shared" si="34"/>
        <v>205.40741412180637</v>
      </c>
      <c r="I158" s="49">
        <f t="shared" si="35"/>
        <v>190.00185806267089</v>
      </c>
      <c r="J158" s="49">
        <f t="shared" si="36"/>
        <v>174.59630200353541</v>
      </c>
      <c r="K158" s="50"/>
      <c r="L158" s="49">
        <f t="shared" si="37"/>
        <v>84.137112696568934</v>
      </c>
      <c r="M158" s="49">
        <f t="shared" si="38"/>
        <v>78.715906981583828</v>
      </c>
      <c r="N158" s="49">
        <f t="shared" si="39"/>
        <v>73.186277152299013</v>
      </c>
      <c r="O158" s="49">
        <f t="shared" si="40"/>
        <v>67.656647323014198</v>
      </c>
      <c r="P158" s="49">
        <f t="shared" si="41"/>
        <v>62.235441608029085</v>
      </c>
      <c r="Q158" s="50"/>
      <c r="R158" s="49">
        <f t="shared" si="42"/>
        <v>13.910615686519344</v>
      </c>
      <c r="S158" s="49">
        <f t="shared" si="43"/>
        <v>13.01549780756071</v>
      </c>
      <c r="T158" s="49">
        <f t="shared" si="44"/>
        <v>12.096187553495083</v>
      </c>
      <c r="U158" s="49">
        <f t="shared" si="45"/>
        <v>11.201069674536447</v>
      </c>
      <c r="V158" s="49">
        <f t="shared" si="46"/>
        <v>10.28175942047082</v>
      </c>
      <c r="W158" s="50"/>
      <c r="X158" s="49"/>
      <c r="Y158" s="49"/>
      <c r="Z158" s="49">
        <f t="shared" si="47"/>
        <v>7.2577125320970497</v>
      </c>
      <c r="AA158" s="49"/>
      <c r="AB158" s="49"/>
      <c r="AC158" s="11">
        <v>148</v>
      </c>
    </row>
    <row r="159" spans="1:29" x14ac:dyDescent="0.2">
      <c r="A159" s="44">
        <v>149</v>
      </c>
      <c r="B159" s="51"/>
      <c r="C159" s="46"/>
      <c r="D159" s="47">
        <v>149</v>
      </c>
      <c r="E159" s="48"/>
      <c r="F159" s="49">
        <f t="shared" si="32"/>
        <v>225.94815553398703</v>
      </c>
      <c r="G159" s="49">
        <f t="shared" si="33"/>
        <v>218.60484047913246</v>
      </c>
      <c r="H159" s="49">
        <f t="shared" si="34"/>
        <v>203.35333998058832</v>
      </c>
      <c r="I159" s="49">
        <f t="shared" si="35"/>
        <v>188.1018394820442</v>
      </c>
      <c r="J159" s="49">
        <f t="shared" si="36"/>
        <v>172.85033898350008</v>
      </c>
      <c r="K159" s="50"/>
      <c r="L159" s="49">
        <f t="shared" si="37"/>
        <v>82.875056006120403</v>
      </c>
      <c r="M159" s="49">
        <f t="shared" si="38"/>
        <v>77.535168376860057</v>
      </c>
      <c r="N159" s="49">
        <f t="shared" si="39"/>
        <v>72.088482995014516</v>
      </c>
      <c r="O159" s="49">
        <f t="shared" si="40"/>
        <v>66.641797613168976</v>
      </c>
      <c r="P159" s="49">
        <f t="shared" si="41"/>
        <v>61.301909983908644</v>
      </c>
      <c r="Q159" s="50"/>
      <c r="R159" s="49">
        <f t="shared" si="42"/>
        <v>13.562850294356362</v>
      </c>
      <c r="S159" s="49">
        <f t="shared" si="43"/>
        <v>12.690110362371691</v>
      </c>
      <c r="T159" s="49">
        <f t="shared" si="44"/>
        <v>11.793782864657706</v>
      </c>
      <c r="U159" s="49">
        <f t="shared" si="45"/>
        <v>10.921042932673036</v>
      </c>
      <c r="V159" s="49">
        <f t="shared" si="46"/>
        <v>10.024715434959051</v>
      </c>
      <c r="W159" s="50"/>
      <c r="X159" s="49"/>
      <c r="Y159" s="49"/>
      <c r="Z159" s="49">
        <f t="shared" si="47"/>
        <v>7.0762697187946237</v>
      </c>
      <c r="AA159" s="49"/>
      <c r="AB159" s="49"/>
      <c r="AC159" s="11">
        <v>149</v>
      </c>
    </row>
    <row r="160" spans="1:29" ht="17" thickBot="1" x14ac:dyDescent="0.25">
      <c r="A160" s="52">
        <v>150</v>
      </c>
      <c r="B160" s="53"/>
      <c r="C160" s="54"/>
      <c r="D160" s="55">
        <v>150</v>
      </c>
      <c r="E160" s="56"/>
      <c r="F160" s="57">
        <f t="shared" si="32"/>
        <v>223.68867397864713</v>
      </c>
      <c r="G160" s="57">
        <f t="shared" si="33"/>
        <v>216.4187920743411</v>
      </c>
      <c r="H160" s="57">
        <f t="shared" si="34"/>
        <v>201.31980658078243</v>
      </c>
      <c r="I160" s="57">
        <f t="shared" si="35"/>
        <v>186.22082108722375</v>
      </c>
      <c r="J160" s="57">
        <f t="shared" si="36"/>
        <v>171.12183559366505</v>
      </c>
      <c r="K160" s="58"/>
      <c r="L160" s="57">
        <f t="shared" si="37"/>
        <v>81.631930166028582</v>
      </c>
      <c r="M160" s="57">
        <f t="shared" si="38"/>
        <v>76.372140851207149</v>
      </c>
      <c r="N160" s="57">
        <f t="shared" si="39"/>
        <v>71.007155750089296</v>
      </c>
      <c r="O160" s="57">
        <f t="shared" si="40"/>
        <v>65.642170648971444</v>
      </c>
      <c r="P160" s="57">
        <f t="shared" si="41"/>
        <v>60.382381334150011</v>
      </c>
      <c r="Q160" s="58"/>
      <c r="R160" s="57">
        <f t="shared" si="42"/>
        <v>13.223779036997451</v>
      </c>
      <c r="S160" s="57">
        <f t="shared" si="43"/>
        <v>12.372857603312397</v>
      </c>
      <c r="T160" s="57">
        <f t="shared" si="44"/>
        <v>11.498938293041261</v>
      </c>
      <c r="U160" s="57">
        <f t="shared" si="45"/>
        <v>10.648016859356208</v>
      </c>
      <c r="V160" s="57">
        <f t="shared" si="46"/>
        <v>9.7740975490850719</v>
      </c>
      <c r="W160" s="58"/>
      <c r="X160" s="57"/>
      <c r="Y160" s="57"/>
      <c r="Z160" s="57">
        <f t="shared" si="47"/>
        <v>6.899362975824757</v>
      </c>
      <c r="AA160" s="57"/>
      <c r="AB160" s="57"/>
      <c r="AC160" s="12">
        <v>150</v>
      </c>
    </row>
    <row r="161" spans="5:28" x14ac:dyDescent="0.2">
      <c r="E161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8"/>
      <c r="X161" s="47"/>
      <c r="Y161" s="47"/>
      <c r="Z161" s="47"/>
      <c r="AA161" s="47"/>
      <c r="AB161" s="47"/>
    </row>
    <row r="162" spans="5:28" x14ac:dyDescent="0.2">
      <c r="E162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8"/>
      <c r="X162" s="47"/>
      <c r="Y162" s="47"/>
      <c r="Z162" s="47"/>
      <c r="AA162" s="47"/>
      <c r="AB162" s="47"/>
    </row>
    <row r="163" spans="5:28" x14ac:dyDescent="0.2">
      <c r="E163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8"/>
      <c r="X163" s="47"/>
      <c r="Y163" s="47"/>
      <c r="Z163" s="47"/>
      <c r="AA163" s="47"/>
      <c r="AB163" s="47"/>
    </row>
    <row r="164" spans="5:28" x14ac:dyDescent="0.2">
      <c r="E16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8"/>
      <c r="X164" s="47"/>
      <c r="Y164" s="47"/>
      <c r="Z164" s="47"/>
      <c r="AA164" s="47"/>
      <c r="AB164" s="47"/>
    </row>
    <row r="165" spans="5:28" x14ac:dyDescent="0.2">
      <c r="E165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8"/>
      <c r="X165" s="47"/>
      <c r="Y165" s="47"/>
      <c r="Z165" s="47"/>
      <c r="AA165" s="47"/>
      <c r="AB165" s="47"/>
    </row>
    <row r="166" spans="5:28" x14ac:dyDescent="0.2">
      <c r="E16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8"/>
      <c r="X166" s="47"/>
      <c r="Y166" s="47"/>
      <c r="Z166" s="47"/>
      <c r="AA166" s="47"/>
      <c r="AB166" s="47"/>
    </row>
    <row r="167" spans="5:28" x14ac:dyDescent="0.2">
      <c r="E16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8"/>
      <c r="X167" s="47"/>
      <c r="Y167" s="47"/>
      <c r="Z167" s="47"/>
      <c r="AA167" s="47"/>
      <c r="AB167" s="47"/>
    </row>
    <row r="168" spans="5:28" x14ac:dyDescent="0.2">
      <c r="E168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8"/>
      <c r="X168" s="47"/>
      <c r="Y168" s="47"/>
      <c r="Z168" s="47"/>
      <c r="AA168" s="47"/>
      <c r="AB168" s="47"/>
    </row>
    <row r="169" spans="5:28" x14ac:dyDescent="0.2">
      <c r="E169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8"/>
      <c r="X169" s="47"/>
      <c r="Y169" s="47"/>
      <c r="Z169" s="47"/>
      <c r="AA169" s="47"/>
      <c r="AB169" s="47"/>
    </row>
    <row r="170" spans="5:28" x14ac:dyDescent="0.2">
      <c r="E170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8"/>
      <c r="X170" s="47"/>
      <c r="Y170" s="47"/>
      <c r="Z170" s="47"/>
      <c r="AA170" s="47"/>
      <c r="AB170" s="47"/>
    </row>
    <row r="171" spans="5:28" x14ac:dyDescent="0.2">
      <c r="E171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8"/>
      <c r="X171" s="47"/>
      <c r="Y171" s="47"/>
      <c r="Z171" s="47"/>
      <c r="AA171" s="47"/>
      <c r="AB171" s="47"/>
    </row>
    <row r="172" spans="5:28" x14ac:dyDescent="0.2">
      <c r="E172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8"/>
      <c r="X172" s="47"/>
      <c r="Y172" s="47"/>
      <c r="Z172" s="47"/>
      <c r="AA172" s="47"/>
      <c r="AB172" s="47"/>
    </row>
    <row r="173" spans="5:28" x14ac:dyDescent="0.2">
      <c r="E173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8"/>
      <c r="X173" s="47"/>
      <c r="Y173" s="47"/>
      <c r="Z173" s="47"/>
      <c r="AA173" s="47"/>
      <c r="AB173" s="47"/>
    </row>
    <row r="174" spans="5:28" x14ac:dyDescent="0.2">
      <c r="E17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8"/>
      <c r="X174" s="47"/>
      <c r="Y174" s="47"/>
      <c r="Z174" s="47"/>
      <c r="AA174" s="47"/>
      <c r="AB174" s="47"/>
    </row>
    <row r="175" spans="5:28" x14ac:dyDescent="0.2">
      <c r="E175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8"/>
      <c r="X175" s="47"/>
      <c r="Y175" s="47"/>
      <c r="Z175" s="47"/>
      <c r="AA175" s="47"/>
      <c r="AB175" s="47"/>
    </row>
    <row r="176" spans="5:28" x14ac:dyDescent="0.2">
      <c r="E17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8"/>
      <c r="X176" s="47"/>
      <c r="Y176" s="47"/>
      <c r="Z176" s="47"/>
      <c r="AA176" s="47"/>
      <c r="AB176" s="47"/>
    </row>
    <row r="177" spans="5:28" x14ac:dyDescent="0.2">
      <c r="E17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8"/>
      <c r="X177" s="47"/>
      <c r="Y177" s="47"/>
      <c r="Z177" s="47"/>
      <c r="AA177" s="47"/>
      <c r="AB177" s="47"/>
    </row>
    <row r="178" spans="5:28" x14ac:dyDescent="0.2">
      <c r="E178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8"/>
      <c r="X178" s="47"/>
      <c r="Y178" s="47"/>
      <c r="Z178" s="47"/>
      <c r="AA178" s="47"/>
      <c r="AB178" s="47"/>
    </row>
    <row r="179" spans="5:28" x14ac:dyDescent="0.2">
      <c r="E179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8"/>
      <c r="X179" s="47"/>
      <c r="Y179" s="47"/>
      <c r="Z179" s="47"/>
      <c r="AA179" s="47"/>
      <c r="AB179" s="47"/>
    </row>
    <row r="180" spans="5:28" x14ac:dyDescent="0.2">
      <c r="E180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8"/>
      <c r="X180" s="47"/>
      <c r="Y180" s="47"/>
      <c r="Z180" s="47"/>
      <c r="AA180" s="47"/>
      <c r="AB180" s="47"/>
    </row>
    <row r="181" spans="5:28" x14ac:dyDescent="0.2">
      <c r="E181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8"/>
      <c r="X181" s="47"/>
      <c r="Y181" s="47"/>
      <c r="Z181" s="47"/>
      <c r="AA181" s="47"/>
      <c r="AB181" s="47"/>
    </row>
    <row r="182" spans="5:28" x14ac:dyDescent="0.2">
      <c r="E182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8"/>
      <c r="X182" s="47"/>
      <c r="Y182" s="47"/>
      <c r="Z182" s="47"/>
      <c r="AA182" s="47"/>
      <c r="AB182" s="47"/>
    </row>
    <row r="183" spans="5:28" x14ac:dyDescent="0.2">
      <c r="E183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8"/>
      <c r="X183" s="47"/>
      <c r="Y183" s="47"/>
      <c r="Z183" s="47"/>
      <c r="AA183" s="47"/>
      <c r="AB183" s="47"/>
    </row>
    <row r="184" spans="5:28" x14ac:dyDescent="0.2">
      <c r="E18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8"/>
      <c r="X184" s="47"/>
      <c r="Y184" s="47"/>
      <c r="Z184" s="47"/>
      <c r="AA184" s="47"/>
      <c r="AB184" s="47"/>
    </row>
    <row r="185" spans="5:28" x14ac:dyDescent="0.2">
      <c r="E185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8"/>
      <c r="X185" s="47"/>
      <c r="Y185" s="47"/>
      <c r="Z185" s="47"/>
      <c r="AA185" s="47"/>
      <c r="AB185" s="47"/>
    </row>
    <row r="186" spans="5:28" x14ac:dyDescent="0.2">
      <c r="E18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8"/>
      <c r="X186" s="47"/>
      <c r="Y186" s="47"/>
      <c r="Z186" s="47"/>
      <c r="AA186" s="47"/>
      <c r="AB186" s="47"/>
    </row>
    <row r="187" spans="5:28" x14ac:dyDescent="0.2">
      <c r="E18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8"/>
      <c r="X187" s="47"/>
      <c r="Y187" s="47"/>
      <c r="Z187" s="47"/>
      <c r="AA187" s="47"/>
      <c r="AB187" s="47"/>
    </row>
    <row r="188" spans="5:28" x14ac:dyDescent="0.2">
      <c r="E188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8"/>
      <c r="X188" s="47"/>
      <c r="Y188" s="47"/>
      <c r="Z188" s="47"/>
      <c r="AA188" s="47"/>
      <c r="AB188" s="47"/>
    </row>
    <row r="189" spans="5:28" x14ac:dyDescent="0.2">
      <c r="E189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8"/>
      <c r="X189" s="47"/>
      <c r="Y189" s="47"/>
      <c r="Z189" s="47"/>
      <c r="AA189" s="47"/>
      <c r="AB189" s="47"/>
    </row>
    <row r="190" spans="5:28" x14ac:dyDescent="0.2">
      <c r="E190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8"/>
      <c r="X190" s="47"/>
      <c r="Y190" s="47"/>
      <c r="Z190" s="47"/>
      <c r="AA190" s="47"/>
      <c r="AB190" s="47"/>
    </row>
    <row r="191" spans="5:28" x14ac:dyDescent="0.2">
      <c r="E191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8"/>
      <c r="X191" s="47"/>
      <c r="Y191" s="47"/>
      <c r="Z191" s="47"/>
      <c r="AA191" s="47"/>
      <c r="AB191" s="47"/>
    </row>
    <row r="192" spans="5:28" x14ac:dyDescent="0.2">
      <c r="E192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8"/>
      <c r="X192" s="47"/>
      <c r="Y192" s="47"/>
      <c r="Z192" s="47"/>
      <c r="AA192" s="47"/>
      <c r="AB192" s="47"/>
    </row>
    <row r="193" spans="5:28" x14ac:dyDescent="0.2">
      <c r="E193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8"/>
      <c r="X193" s="47"/>
      <c r="Y193" s="47"/>
      <c r="Z193" s="47"/>
      <c r="AA193" s="47"/>
      <c r="AB193" s="47"/>
    </row>
    <row r="194" spans="5:28" x14ac:dyDescent="0.2">
      <c r="E19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8"/>
      <c r="X194" s="47"/>
      <c r="Y194" s="47"/>
      <c r="Z194" s="47"/>
      <c r="AA194" s="47"/>
      <c r="AB194" s="47"/>
    </row>
    <row r="195" spans="5:28" x14ac:dyDescent="0.2">
      <c r="E195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8"/>
      <c r="X195" s="47"/>
      <c r="Y195" s="47"/>
      <c r="Z195" s="47"/>
      <c r="AA195" s="47"/>
      <c r="AB195" s="47"/>
    </row>
    <row r="196" spans="5:28" x14ac:dyDescent="0.2">
      <c r="E19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8"/>
      <c r="X196" s="47"/>
      <c r="Y196" s="47"/>
      <c r="Z196" s="47"/>
      <c r="AA196" s="47"/>
      <c r="AB196" s="47"/>
    </row>
    <row r="197" spans="5:28" x14ac:dyDescent="0.2">
      <c r="E19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8"/>
      <c r="X197" s="47"/>
      <c r="Y197" s="47"/>
      <c r="Z197" s="47"/>
      <c r="AA197" s="47"/>
      <c r="AB197" s="47"/>
    </row>
    <row r="198" spans="5:28" x14ac:dyDescent="0.2">
      <c r="E198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8"/>
      <c r="X198" s="47"/>
      <c r="Y198" s="47"/>
      <c r="Z198" s="47"/>
      <c r="AA198" s="47"/>
      <c r="AB198" s="47"/>
    </row>
    <row r="199" spans="5:28" x14ac:dyDescent="0.2">
      <c r="E199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8"/>
      <c r="X199" s="47"/>
      <c r="Y199" s="47"/>
      <c r="Z199" s="47"/>
      <c r="AA199" s="47"/>
      <c r="AB199" s="47"/>
    </row>
    <row r="200" spans="5:28" x14ac:dyDescent="0.2">
      <c r="E200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8"/>
      <c r="X200" s="47"/>
      <c r="Y200" s="47"/>
      <c r="Z200" s="47"/>
      <c r="AA200" s="47"/>
      <c r="AB200" s="47"/>
    </row>
    <row r="201" spans="5:28" x14ac:dyDescent="0.2">
      <c r="E201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8"/>
      <c r="X201" s="47"/>
      <c r="Y201" s="47"/>
      <c r="Z201" s="47"/>
      <c r="AA201" s="47"/>
      <c r="AB201" s="47"/>
    </row>
    <row r="202" spans="5:28" x14ac:dyDescent="0.2">
      <c r="E202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8"/>
      <c r="X202" s="47"/>
      <c r="Y202" s="47"/>
      <c r="Z202" s="47"/>
      <c r="AA202" s="47"/>
      <c r="AB202" s="47"/>
    </row>
    <row r="203" spans="5:28" x14ac:dyDescent="0.2">
      <c r="E203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8"/>
      <c r="X203" s="47"/>
      <c r="Y203" s="47"/>
      <c r="Z203" s="47"/>
      <c r="AA203" s="47"/>
      <c r="AB203" s="47"/>
    </row>
    <row r="204" spans="5:28" x14ac:dyDescent="0.2">
      <c r="E20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8"/>
      <c r="X204" s="47"/>
      <c r="Y204" s="47"/>
      <c r="Z204" s="47"/>
      <c r="AA204" s="47"/>
      <c r="AB204" s="47"/>
    </row>
    <row r="205" spans="5:28" x14ac:dyDescent="0.2">
      <c r="E205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8"/>
      <c r="X205" s="47"/>
      <c r="Y205" s="47"/>
      <c r="Z205" s="47"/>
      <c r="AA205" s="47"/>
      <c r="AB205" s="47"/>
    </row>
    <row r="206" spans="5:28" x14ac:dyDescent="0.2">
      <c r="E20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8"/>
      <c r="X206" s="47"/>
      <c r="Y206" s="47"/>
      <c r="Z206" s="47"/>
      <c r="AA206" s="47"/>
      <c r="AB206" s="47"/>
    </row>
    <row r="207" spans="5:28" x14ac:dyDescent="0.2">
      <c r="E20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8"/>
      <c r="X207" s="47"/>
      <c r="Y207" s="47"/>
      <c r="Z207" s="47"/>
      <c r="AA207" s="47"/>
      <c r="AB207" s="47"/>
    </row>
    <row r="208" spans="5:28" x14ac:dyDescent="0.2">
      <c r="E208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8"/>
      <c r="X208" s="47"/>
      <c r="Y208" s="47"/>
      <c r="Z208" s="47"/>
      <c r="AA208" s="47"/>
      <c r="AB208" s="47"/>
    </row>
  </sheetData>
  <sheetProtection algorithmName="SHA-512" hashValue="F9ZZV1dRqGY6b1VjsrB3hyGTkwy9dLbfXNbsBUyHNZkREBgOo14ytUo+juum0JA7ibyZ/DacHpkEBQtkDSX/XA==" saltValue="BzL3LfONr8KAm61Lf3P7dQ==" spinCount="100000" sheet="1" objects="1" scenarios="1" selectLockedCells="1" selectUnlockedCells="1"/>
  <mergeCells count="62">
    <mergeCell ref="X8:Y8"/>
    <mergeCell ref="Z8:AB8"/>
    <mergeCell ref="A1:D3"/>
    <mergeCell ref="X4:Y4"/>
    <mergeCell ref="Z4:AB4"/>
    <mergeCell ref="X5:Y5"/>
    <mergeCell ref="Z5:AB5"/>
    <mergeCell ref="X6:Y6"/>
    <mergeCell ref="Z6:AB6"/>
    <mergeCell ref="X1:AB1"/>
    <mergeCell ref="X2:Y2"/>
    <mergeCell ref="Z2:AB2"/>
    <mergeCell ref="X3:Y3"/>
    <mergeCell ref="Z3:AB3"/>
    <mergeCell ref="H2:J2"/>
    <mergeCell ref="L2:M2"/>
    <mergeCell ref="Z7:AB7"/>
    <mergeCell ref="F1:J1"/>
    <mergeCell ref="T4:V4"/>
    <mergeCell ref="F3:G3"/>
    <mergeCell ref="H3:J3"/>
    <mergeCell ref="L3:M3"/>
    <mergeCell ref="N3:P3"/>
    <mergeCell ref="R3:S3"/>
    <mergeCell ref="T3:V3"/>
    <mergeCell ref="F4:G4"/>
    <mergeCell ref="H4:J4"/>
    <mergeCell ref="L4:M4"/>
    <mergeCell ref="N4:P4"/>
    <mergeCell ref="R4:S4"/>
    <mergeCell ref="L6:M6"/>
    <mergeCell ref="R1:V1"/>
    <mergeCell ref="L1:P1"/>
    <mergeCell ref="R2:S2"/>
    <mergeCell ref="T2:V2"/>
    <mergeCell ref="X7:Y7"/>
    <mergeCell ref="R5:S5"/>
    <mergeCell ref="N6:P6"/>
    <mergeCell ref="R6:S6"/>
    <mergeCell ref="T5:V5"/>
    <mergeCell ref="N2:P2"/>
    <mergeCell ref="F5:G5"/>
    <mergeCell ref="H5:J5"/>
    <mergeCell ref="L5:M5"/>
    <mergeCell ref="N5:P5"/>
    <mergeCell ref="H6:J6"/>
    <mergeCell ref="F2:G2"/>
    <mergeCell ref="A6:D7"/>
    <mergeCell ref="T8:V8"/>
    <mergeCell ref="F7:G7"/>
    <mergeCell ref="H7:J7"/>
    <mergeCell ref="L7:M7"/>
    <mergeCell ref="N7:P7"/>
    <mergeCell ref="R7:S7"/>
    <mergeCell ref="T7:V7"/>
    <mergeCell ref="F8:G8"/>
    <mergeCell ref="H8:J8"/>
    <mergeCell ref="L8:M8"/>
    <mergeCell ref="N8:P8"/>
    <mergeCell ref="R8:S8"/>
    <mergeCell ref="T6:V6"/>
    <mergeCell ref="F6:G6"/>
  </mergeCells>
  <phoneticPr fontId="31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C213"/>
  <sheetViews>
    <sheetView tabSelected="1" zoomScale="72" zoomScaleNormal="72" zoomScalePageLayoutView="55" workbookViewId="0">
      <selection activeCell="AF10" sqref="AF10"/>
    </sheetView>
  </sheetViews>
  <sheetFormatPr baseColWidth="10" defaultColWidth="10.5" defaultRowHeight="16" x14ac:dyDescent="0.2"/>
  <cols>
    <col min="1" max="1" width="14.83203125" style="59" customWidth="1"/>
    <col min="2" max="2" width="15.83203125" customWidth="1"/>
    <col min="3" max="3" width="12.83203125" customWidth="1"/>
    <col min="4" max="4" width="14" customWidth="1"/>
    <col min="5" max="5" width="1" style="18" customWidth="1"/>
    <col min="6" max="6" width="10.33203125" customWidth="1"/>
    <col min="7" max="7" width="11" customWidth="1"/>
    <col min="8" max="8" width="13.83203125" customWidth="1"/>
    <col min="10" max="10" width="11" customWidth="1"/>
    <col min="11" max="11" width="1" style="18" customWidth="1"/>
    <col min="17" max="17" width="1" style="18" customWidth="1"/>
    <col min="23" max="23" width="1" style="18" customWidth="1"/>
    <col min="29" max="29" width="15.5" customWidth="1"/>
  </cols>
  <sheetData>
    <row r="1" spans="1:29" ht="22" customHeight="1" thickBot="1" x14ac:dyDescent="0.3">
      <c r="A1" s="379" t="s">
        <v>142</v>
      </c>
      <c r="B1" s="380"/>
      <c r="C1" s="380"/>
      <c r="D1" s="380"/>
      <c r="E1" s="67"/>
      <c r="F1" s="360" t="s">
        <v>35</v>
      </c>
      <c r="G1" s="361"/>
      <c r="H1" s="361"/>
      <c r="I1" s="361"/>
      <c r="J1" s="362"/>
      <c r="K1" s="66"/>
      <c r="L1" s="360" t="s">
        <v>138</v>
      </c>
      <c r="M1" s="361"/>
      <c r="N1" s="361"/>
      <c r="O1" s="361"/>
      <c r="P1" s="362"/>
      <c r="Q1" s="66"/>
      <c r="R1" s="360" t="s">
        <v>139</v>
      </c>
      <c r="S1" s="361"/>
      <c r="T1" s="361"/>
      <c r="U1" s="361"/>
      <c r="V1" s="362"/>
      <c r="X1" s="360" t="s">
        <v>140</v>
      </c>
      <c r="Y1" s="361"/>
      <c r="Z1" s="361"/>
      <c r="AA1" s="361"/>
      <c r="AB1" s="362"/>
    </row>
    <row r="2" spans="1:29" ht="17.25" customHeight="1" thickBot="1" x14ac:dyDescent="0.25">
      <c r="A2" s="381"/>
      <c r="B2" s="382"/>
      <c r="C2" s="382"/>
      <c r="D2" s="382"/>
      <c r="F2" s="377" t="s">
        <v>6</v>
      </c>
      <c r="G2" s="378"/>
      <c r="H2" s="363" t="s">
        <v>60</v>
      </c>
      <c r="I2" s="364"/>
      <c r="J2" s="365"/>
      <c r="L2" s="377" t="s">
        <v>6</v>
      </c>
      <c r="M2" s="378"/>
      <c r="N2" s="363" t="s">
        <v>60</v>
      </c>
      <c r="O2" s="364"/>
      <c r="P2" s="365"/>
      <c r="R2" s="377" t="s">
        <v>6</v>
      </c>
      <c r="S2" s="378"/>
      <c r="T2" s="363" t="s">
        <v>60</v>
      </c>
      <c r="U2" s="364"/>
      <c r="V2" s="365"/>
      <c r="X2" s="377" t="s">
        <v>6</v>
      </c>
      <c r="Y2" s="378"/>
      <c r="Z2" s="363" t="s">
        <v>60</v>
      </c>
      <c r="AA2" s="364"/>
      <c r="AB2" s="365"/>
    </row>
    <row r="3" spans="1:29" ht="16" customHeight="1" x14ac:dyDescent="0.2">
      <c r="A3" s="381"/>
      <c r="B3" s="382"/>
      <c r="C3" s="382"/>
      <c r="D3" s="382"/>
      <c r="F3" s="366" t="s">
        <v>38</v>
      </c>
      <c r="G3" s="367"/>
      <c r="H3" s="348">
        <v>1000</v>
      </c>
      <c r="I3" s="349"/>
      <c r="J3" s="350"/>
      <c r="L3" s="366" t="s">
        <v>38</v>
      </c>
      <c r="M3" s="367"/>
      <c r="N3" s="348">
        <v>776.25</v>
      </c>
      <c r="O3" s="349"/>
      <c r="P3" s="350"/>
      <c r="R3" s="366" t="s">
        <v>38</v>
      </c>
      <c r="S3" s="367"/>
      <c r="T3" s="348">
        <v>575</v>
      </c>
      <c r="U3" s="349"/>
      <c r="V3" s="350"/>
      <c r="X3" s="366" t="s">
        <v>38</v>
      </c>
      <c r="Y3" s="367"/>
      <c r="Z3" s="348">
        <v>0</v>
      </c>
      <c r="AA3" s="349"/>
      <c r="AB3" s="350"/>
    </row>
    <row r="4" spans="1:29" ht="16" customHeight="1" x14ac:dyDescent="0.2">
      <c r="A4" s="19"/>
      <c r="B4" s="20"/>
      <c r="C4" s="20"/>
      <c r="D4" s="21"/>
      <c r="F4" s="368" t="s">
        <v>39</v>
      </c>
      <c r="G4" s="369"/>
      <c r="H4" s="348">
        <v>967.5</v>
      </c>
      <c r="I4" s="349"/>
      <c r="J4" s="350"/>
      <c r="L4" s="368" t="s">
        <v>39</v>
      </c>
      <c r="M4" s="369"/>
      <c r="N4" s="348">
        <v>725.625</v>
      </c>
      <c r="O4" s="349"/>
      <c r="P4" s="350"/>
      <c r="R4" s="368" t="s">
        <v>39</v>
      </c>
      <c r="S4" s="369"/>
      <c r="T4" s="348">
        <v>537.5</v>
      </c>
      <c r="U4" s="349"/>
      <c r="V4" s="350"/>
      <c r="X4" s="368" t="s">
        <v>39</v>
      </c>
      <c r="Y4" s="369"/>
      <c r="Z4" s="348">
        <v>0</v>
      </c>
      <c r="AA4" s="349"/>
      <c r="AB4" s="350"/>
    </row>
    <row r="5" spans="1:29" ht="16" customHeight="1" x14ac:dyDescent="0.2">
      <c r="A5" s="340" t="s">
        <v>61</v>
      </c>
      <c r="B5" s="341"/>
      <c r="C5" s="341"/>
      <c r="D5" s="342"/>
      <c r="F5" s="355" t="s">
        <v>28</v>
      </c>
      <c r="G5" s="356"/>
      <c r="H5" s="357">
        <v>900</v>
      </c>
      <c r="I5" s="358"/>
      <c r="J5" s="359"/>
      <c r="L5" s="355" t="s">
        <v>28</v>
      </c>
      <c r="M5" s="356"/>
      <c r="N5" s="357">
        <v>675</v>
      </c>
      <c r="O5" s="358"/>
      <c r="P5" s="359"/>
      <c r="R5" s="355" t="s">
        <v>28</v>
      </c>
      <c r="S5" s="356"/>
      <c r="T5" s="357">
        <v>500</v>
      </c>
      <c r="U5" s="358"/>
      <c r="V5" s="359"/>
      <c r="X5" s="355" t="s">
        <v>28</v>
      </c>
      <c r="Y5" s="356"/>
      <c r="Z5" s="357">
        <v>300</v>
      </c>
      <c r="AA5" s="358"/>
      <c r="AB5" s="359"/>
    </row>
    <row r="6" spans="1:29" ht="16" customHeight="1" x14ac:dyDescent="0.2">
      <c r="A6" s="340"/>
      <c r="B6" s="341"/>
      <c r="C6" s="341"/>
      <c r="D6" s="342"/>
      <c r="F6" s="353">
        <v>-7.5</v>
      </c>
      <c r="G6" s="354"/>
      <c r="H6" s="348">
        <v>832.5</v>
      </c>
      <c r="I6" s="349"/>
      <c r="J6" s="350"/>
      <c r="L6" s="353">
        <v>-7.5</v>
      </c>
      <c r="M6" s="354"/>
      <c r="N6" s="348">
        <v>624.375</v>
      </c>
      <c r="O6" s="349"/>
      <c r="P6" s="350"/>
      <c r="R6" s="353">
        <v>-7.5</v>
      </c>
      <c r="S6" s="354"/>
      <c r="T6" s="348">
        <v>462.5</v>
      </c>
      <c r="U6" s="349"/>
      <c r="V6" s="350"/>
      <c r="X6" s="353">
        <v>-7.5</v>
      </c>
      <c r="Y6" s="354"/>
      <c r="Z6" s="348">
        <v>0</v>
      </c>
      <c r="AA6" s="349"/>
      <c r="AB6" s="350"/>
    </row>
    <row r="7" spans="1:29" ht="17.25" customHeight="1" thickBot="1" x14ac:dyDescent="0.25">
      <c r="A7" s="19"/>
      <c r="B7" s="20"/>
      <c r="C7" s="20"/>
      <c r="D7" s="21"/>
      <c r="F7" s="346">
        <v>-15</v>
      </c>
      <c r="G7" s="347"/>
      <c r="H7" s="348">
        <v>765</v>
      </c>
      <c r="I7" s="349"/>
      <c r="J7" s="350"/>
      <c r="L7" s="346">
        <v>-15</v>
      </c>
      <c r="M7" s="347"/>
      <c r="N7" s="348">
        <v>573.75</v>
      </c>
      <c r="O7" s="349"/>
      <c r="P7" s="350"/>
      <c r="R7" s="346">
        <v>-15</v>
      </c>
      <c r="S7" s="347"/>
      <c r="T7" s="348">
        <v>425</v>
      </c>
      <c r="U7" s="349"/>
      <c r="V7" s="350"/>
      <c r="X7" s="346">
        <v>-15</v>
      </c>
      <c r="Y7" s="347"/>
      <c r="Z7" s="348">
        <v>0</v>
      </c>
      <c r="AA7" s="349"/>
      <c r="AB7" s="350"/>
    </row>
    <row r="8" spans="1:29" ht="17.25" customHeight="1" thickBot="1" x14ac:dyDescent="0.25">
      <c r="A8" s="19"/>
      <c r="B8" s="20"/>
      <c r="C8" s="20"/>
      <c r="D8" s="21"/>
      <c r="F8" s="375" t="s">
        <v>40</v>
      </c>
      <c r="G8" s="376"/>
      <c r="H8" s="372">
        <v>0.02</v>
      </c>
      <c r="I8" s="373"/>
      <c r="J8" s="374"/>
      <c r="L8" s="375" t="s">
        <v>40</v>
      </c>
      <c r="M8" s="376"/>
      <c r="N8" s="372">
        <v>0.02</v>
      </c>
      <c r="O8" s="373"/>
      <c r="P8" s="374"/>
      <c r="R8" s="375" t="s">
        <v>40</v>
      </c>
      <c r="S8" s="376"/>
      <c r="T8" s="372">
        <v>0.02</v>
      </c>
      <c r="U8" s="373"/>
      <c r="V8" s="374"/>
      <c r="X8" s="375" t="s">
        <v>40</v>
      </c>
      <c r="Y8" s="376"/>
      <c r="Z8" s="372">
        <v>0.02</v>
      </c>
      <c r="AA8" s="373"/>
      <c r="AB8" s="374"/>
    </row>
    <row r="9" spans="1:29" ht="17.25" customHeight="1" thickBot="1" x14ac:dyDescent="0.25">
      <c r="A9" s="22"/>
      <c r="B9" s="23"/>
      <c r="C9" s="23"/>
      <c r="D9" s="24"/>
      <c r="F9" s="25" t="s">
        <v>38</v>
      </c>
      <c r="G9" s="26" t="s">
        <v>39</v>
      </c>
      <c r="H9" s="27" t="s">
        <v>28</v>
      </c>
      <c r="I9" s="28" t="s">
        <v>41</v>
      </c>
      <c r="J9" s="68" t="s">
        <v>42</v>
      </c>
      <c r="L9" s="25" t="s">
        <v>38</v>
      </c>
      <c r="M9" s="26" t="s">
        <v>39</v>
      </c>
      <c r="N9" s="27" t="s">
        <v>28</v>
      </c>
      <c r="O9" s="28" t="s">
        <v>41</v>
      </c>
      <c r="P9" s="29" t="s">
        <v>42</v>
      </c>
      <c r="R9" s="25" t="s">
        <v>38</v>
      </c>
      <c r="S9" s="26" t="s">
        <v>39</v>
      </c>
      <c r="T9" s="27" t="s">
        <v>28</v>
      </c>
      <c r="U9" s="28" t="s">
        <v>41</v>
      </c>
      <c r="V9" s="29" t="s">
        <v>42</v>
      </c>
      <c r="X9" s="25" t="s">
        <v>38</v>
      </c>
      <c r="Y9" s="26" t="s">
        <v>39</v>
      </c>
      <c r="Z9" s="27" t="s">
        <v>28</v>
      </c>
      <c r="AA9" s="28" t="s">
        <v>41</v>
      </c>
      <c r="AB9" s="29" t="s">
        <v>42</v>
      </c>
    </row>
    <row r="10" spans="1:29" ht="17" thickBot="1" x14ac:dyDescent="0.25">
      <c r="A10" s="30" t="s">
        <v>43</v>
      </c>
      <c r="B10" s="60" t="s">
        <v>44</v>
      </c>
      <c r="C10" s="61" t="s">
        <v>45</v>
      </c>
      <c r="D10" s="9" t="s">
        <v>62</v>
      </c>
      <c r="E10" s="62"/>
      <c r="F10" s="63" t="s">
        <v>47</v>
      </c>
      <c r="G10" s="61" t="s">
        <v>47</v>
      </c>
      <c r="H10" s="64" t="s">
        <v>47</v>
      </c>
      <c r="I10" s="65" t="s">
        <v>47</v>
      </c>
      <c r="J10" s="63" t="s">
        <v>47</v>
      </c>
      <c r="L10" s="63" t="s">
        <v>47</v>
      </c>
      <c r="M10" s="61" t="s">
        <v>47</v>
      </c>
      <c r="N10" s="64" t="s">
        <v>47</v>
      </c>
      <c r="O10" s="65" t="s">
        <v>47</v>
      </c>
      <c r="P10" s="63" t="s">
        <v>47</v>
      </c>
      <c r="R10" s="63" t="s">
        <v>47</v>
      </c>
      <c r="S10" s="61" t="s">
        <v>47</v>
      </c>
      <c r="T10" s="64" t="s">
        <v>47</v>
      </c>
      <c r="U10" s="65" t="s">
        <v>47</v>
      </c>
      <c r="V10" s="63" t="s">
        <v>47</v>
      </c>
      <c r="X10" s="63" t="s">
        <v>47</v>
      </c>
      <c r="Y10" s="61" t="s">
        <v>47</v>
      </c>
      <c r="Z10" s="64" t="s">
        <v>47</v>
      </c>
      <c r="AA10" s="65" t="s">
        <v>47</v>
      </c>
      <c r="AB10" s="63" t="s">
        <v>47</v>
      </c>
      <c r="AC10" s="63" t="s">
        <v>46</v>
      </c>
    </row>
    <row r="11" spans="1:29" x14ac:dyDescent="0.2">
      <c r="A11" s="38">
        <v>1</v>
      </c>
      <c r="B11" s="39">
        <v>28</v>
      </c>
      <c r="C11" s="40" t="s">
        <v>48</v>
      </c>
      <c r="D11" s="31">
        <v>1</v>
      </c>
      <c r="E11" s="48"/>
      <c r="F11" s="49">
        <f>$H$3*(1-$H$8)^($D11-1)</f>
        <v>1000</v>
      </c>
      <c r="G11" s="49">
        <f>$H$4*(1-$H$8)^($D11-1)</f>
        <v>967.5</v>
      </c>
      <c r="H11" s="49">
        <f>$H$5*(1-$H$8)^($D11-1)</f>
        <v>900</v>
      </c>
      <c r="I11" s="49">
        <f>$H$6*(1-$H$8)^($D11-1)</f>
        <v>832.5</v>
      </c>
      <c r="J11" s="49">
        <f>$H$7*(1-$H$8)^($D11-1)</f>
        <v>765</v>
      </c>
      <c r="K11" s="50"/>
      <c r="L11" s="49">
        <f>$N$3*(1-$N$8)^($D11-1)</f>
        <v>776.25</v>
      </c>
      <c r="M11" s="49">
        <f>$N$4*(1-$N$8)^($D11-1)</f>
        <v>725.625</v>
      </c>
      <c r="N11" s="49">
        <f>$N$5*(1-$N$8)^($D11-1)</f>
        <v>675</v>
      </c>
      <c r="O11" s="49">
        <f>$N$6*(1-$N$8)^($D11-1)</f>
        <v>624.375</v>
      </c>
      <c r="P11" s="49">
        <f>$N$7*(1-$N$8)^($D11-1)</f>
        <v>573.75</v>
      </c>
      <c r="Q11" s="50"/>
      <c r="R11" s="49">
        <f>$T$3*(1-$T$8)^($D11-1)</f>
        <v>575</v>
      </c>
      <c r="S11" s="49">
        <f>$T$4*(1-$T$8)^($D11-1)</f>
        <v>537.5</v>
      </c>
      <c r="T11" s="49">
        <f>$T$5*(1-$T$8)^($D11-1)</f>
        <v>500</v>
      </c>
      <c r="U11" s="49">
        <f>$T$6*(1-$T$8)^($D11-1)</f>
        <v>462.5</v>
      </c>
      <c r="V11" s="49">
        <f>$T$7*(1-$T$8)^($D11-1)</f>
        <v>425</v>
      </c>
      <c r="W11" s="50"/>
      <c r="X11" s="49"/>
      <c r="Y11" s="49"/>
      <c r="Z11" s="49">
        <f>$Z$5*(1-$Z$8)^($D11-1)</f>
        <v>300</v>
      </c>
      <c r="AA11" s="49"/>
      <c r="AB11" s="49"/>
      <c r="AC11" s="10">
        <v>1</v>
      </c>
    </row>
    <row r="12" spans="1:29" x14ac:dyDescent="0.2">
      <c r="A12" s="44">
        <v>2</v>
      </c>
      <c r="B12" s="45">
        <v>29</v>
      </c>
      <c r="C12" s="46" t="s">
        <v>49</v>
      </c>
      <c r="D12" s="47">
        <v>2</v>
      </c>
      <c r="E12" s="48"/>
      <c r="F12" s="49">
        <f t="shared" ref="F12:F75" si="0">$H$3*(1-$H$8)^($D12-1)</f>
        <v>980</v>
      </c>
      <c r="G12" s="49">
        <f t="shared" ref="G12:G75" si="1">$H$4*(1-$H$8)^($D12-1)</f>
        <v>948.15</v>
      </c>
      <c r="H12" s="49">
        <f t="shared" ref="H12:H75" si="2">$H$5*(1-$H$8)^($D12-1)</f>
        <v>882</v>
      </c>
      <c r="I12" s="49">
        <f t="shared" ref="I12:I75" si="3">$H$6*(1-$H$8)^($D12-1)</f>
        <v>815.85</v>
      </c>
      <c r="J12" s="49">
        <f t="shared" ref="J12:J75" si="4">$H$7*(1-$H$8)^($D12-1)</f>
        <v>749.69999999999993</v>
      </c>
      <c r="K12" s="50"/>
      <c r="L12" s="49">
        <f t="shared" ref="L12:L75" si="5">$N$3*(1-$N$8)^($D12-1)</f>
        <v>760.72500000000002</v>
      </c>
      <c r="M12" s="49">
        <f t="shared" ref="M12:M75" si="6">$N$4*(1-$N$8)^($D12-1)</f>
        <v>711.11249999999995</v>
      </c>
      <c r="N12" s="49">
        <f t="shared" ref="N12:N75" si="7">$N$5*(1-$N$8)^($D12-1)</f>
        <v>661.5</v>
      </c>
      <c r="O12" s="49">
        <f t="shared" ref="O12:O75" si="8">$N$6*(1-$N$8)^($D12-1)</f>
        <v>611.88750000000005</v>
      </c>
      <c r="P12" s="49">
        <f t="shared" ref="P12:P75" si="9">$N$7*(1-$N$8)^($D12-1)</f>
        <v>562.27499999999998</v>
      </c>
      <c r="Q12" s="50"/>
      <c r="R12" s="49">
        <f t="shared" ref="R12:R75" si="10">$T$3*(1-$T$8)^($D12-1)</f>
        <v>563.5</v>
      </c>
      <c r="S12" s="49">
        <f t="shared" ref="S12:S75" si="11">$T$4*(1-$T$8)^($D12-1)</f>
        <v>526.75</v>
      </c>
      <c r="T12" s="49">
        <f t="shared" ref="T12:T75" si="12">$T$5*(1-$T$8)^($D12-1)</f>
        <v>490</v>
      </c>
      <c r="U12" s="49">
        <f t="shared" ref="U12:U75" si="13">$T$6*(1-$T$8)^($D12-1)</f>
        <v>453.25</v>
      </c>
      <c r="V12" s="49">
        <f t="shared" ref="V12:V75" si="14">$T$7*(1-$T$8)^($D12-1)</f>
        <v>416.5</v>
      </c>
      <c r="W12" s="50"/>
      <c r="X12" s="49"/>
      <c r="Y12" s="49"/>
      <c r="Z12" s="49">
        <f t="shared" ref="Z12:Z75" si="15">$Z$5*(1-$Z$8)^($D12-1)</f>
        <v>294</v>
      </c>
      <c r="AA12" s="49"/>
      <c r="AB12" s="49"/>
      <c r="AC12" s="11">
        <v>2</v>
      </c>
    </row>
    <row r="13" spans="1:29" x14ac:dyDescent="0.2">
      <c r="A13" s="44">
        <v>3</v>
      </c>
      <c r="B13" s="45">
        <v>188</v>
      </c>
      <c r="C13" s="46" t="s">
        <v>50</v>
      </c>
      <c r="D13" s="47">
        <v>3</v>
      </c>
      <c r="E13" s="48"/>
      <c r="F13" s="49">
        <f t="shared" si="0"/>
        <v>960.39999999999986</v>
      </c>
      <c r="G13" s="49">
        <f t="shared" si="1"/>
        <v>929.1869999999999</v>
      </c>
      <c r="H13" s="49">
        <f t="shared" si="2"/>
        <v>864.3599999999999</v>
      </c>
      <c r="I13" s="49">
        <f t="shared" si="3"/>
        <v>799.5329999999999</v>
      </c>
      <c r="J13" s="49">
        <f t="shared" si="4"/>
        <v>734.7059999999999</v>
      </c>
      <c r="K13" s="50"/>
      <c r="L13" s="49">
        <f t="shared" si="5"/>
        <v>745.51049999999998</v>
      </c>
      <c r="M13" s="49">
        <f t="shared" si="6"/>
        <v>696.89024999999992</v>
      </c>
      <c r="N13" s="49">
        <f t="shared" si="7"/>
        <v>648.27</v>
      </c>
      <c r="O13" s="49">
        <f t="shared" si="8"/>
        <v>599.64974999999993</v>
      </c>
      <c r="P13" s="49">
        <f t="shared" si="9"/>
        <v>551.02949999999998</v>
      </c>
      <c r="Q13" s="50"/>
      <c r="R13" s="49">
        <f t="shared" si="10"/>
        <v>552.2299999999999</v>
      </c>
      <c r="S13" s="49">
        <f t="shared" si="11"/>
        <v>516.21499999999992</v>
      </c>
      <c r="T13" s="49">
        <f t="shared" si="12"/>
        <v>480.19999999999993</v>
      </c>
      <c r="U13" s="49">
        <f t="shared" si="13"/>
        <v>444.18499999999995</v>
      </c>
      <c r="V13" s="49">
        <f t="shared" si="14"/>
        <v>408.16999999999996</v>
      </c>
      <c r="W13" s="50"/>
      <c r="X13" s="49"/>
      <c r="Y13" s="49"/>
      <c r="Z13" s="49">
        <f t="shared" si="15"/>
        <v>288.12</v>
      </c>
      <c r="AA13" s="49"/>
      <c r="AB13" s="49"/>
      <c r="AC13" s="11">
        <v>3</v>
      </c>
    </row>
    <row r="14" spans="1:29" x14ac:dyDescent="0.2">
      <c r="A14" s="44">
        <v>4</v>
      </c>
      <c r="B14" s="45">
        <v>77</v>
      </c>
      <c r="C14" s="46" t="s">
        <v>51</v>
      </c>
      <c r="D14" s="47">
        <v>4</v>
      </c>
      <c r="E14" s="48"/>
      <c r="F14" s="49">
        <f t="shared" si="0"/>
        <v>941.19199999999989</v>
      </c>
      <c r="G14" s="49">
        <f t="shared" si="1"/>
        <v>910.60325999999986</v>
      </c>
      <c r="H14" s="49">
        <f t="shared" si="2"/>
        <v>847.07279999999992</v>
      </c>
      <c r="I14" s="49">
        <f t="shared" si="3"/>
        <v>783.54233999999997</v>
      </c>
      <c r="J14" s="49">
        <f t="shared" si="4"/>
        <v>720.01187999999991</v>
      </c>
      <c r="K14" s="50"/>
      <c r="L14" s="49">
        <f t="shared" si="5"/>
        <v>730.60028999999997</v>
      </c>
      <c r="M14" s="49">
        <f t="shared" si="6"/>
        <v>682.9524449999999</v>
      </c>
      <c r="N14" s="49">
        <f t="shared" si="7"/>
        <v>635.30459999999994</v>
      </c>
      <c r="O14" s="49">
        <f t="shared" si="8"/>
        <v>587.65675499999998</v>
      </c>
      <c r="P14" s="49">
        <f t="shared" si="9"/>
        <v>540.0089099999999</v>
      </c>
      <c r="Q14" s="50"/>
      <c r="R14" s="49">
        <f t="shared" si="10"/>
        <v>541.18539999999996</v>
      </c>
      <c r="S14" s="49">
        <f t="shared" si="11"/>
        <v>505.89069999999998</v>
      </c>
      <c r="T14" s="49">
        <f t="shared" si="12"/>
        <v>470.59599999999995</v>
      </c>
      <c r="U14" s="49">
        <f t="shared" si="13"/>
        <v>435.30129999999997</v>
      </c>
      <c r="V14" s="49">
        <f t="shared" si="14"/>
        <v>400.00659999999999</v>
      </c>
      <c r="W14" s="50"/>
      <c r="X14" s="49"/>
      <c r="Y14" s="49"/>
      <c r="Z14" s="49">
        <f t="shared" si="15"/>
        <v>282.35759999999999</v>
      </c>
      <c r="AA14" s="49"/>
      <c r="AB14" s="49"/>
      <c r="AC14" s="11">
        <v>4</v>
      </c>
    </row>
    <row r="15" spans="1:29" x14ac:dyDescent="0.2">
      <c r="A15" s="44">
        <v>5</v>
      </c>
      <c r="B15" s="45">
        <v>80</v>
      </c>
      <c r="C15" s="46" t="s">
        <v>52</v>
      </c>
      <c r="D15" s="47">
        <v>5</v>
      </c>
      <c r="E15" s="48"/>
      <c r="F15" s="49">
        <f t="shared" si="0"/>
        <v>922.36815999999988</v>
      </c>
      <c r="G15" s="49">
        <f t="shared" si="1"/>
        <v>892.39119479999988</v>
      </c>
      <c r="H15" s="49">
        <f t="shared" si="2"/>
        <v>830.1313439999999</v>
      </c>
      <c r="I15" s="49">
        <f t="shared" si="3"/>
        <v>767.87149319999992</v>
      </c>
      <c r="J15" s="49">
        <f t="shared" si="4"/>
        <v>705.61164239999994</v>
      </c>
      <c r="K15" s="50"/>
      <c r="L15" s="49">
        <f t="shared" si="5"/>
        <v>715.98828419999995</v>
      </c>
      <c r="M15" s="49">
        <f t="shared" si="6"/>
        <v>669.29339609999988</v>
      </c>
      <c r="N15" s="49">
        <f t="shared" si="7"/>
        <v>622.59850799999992</v>
      </c>
      <c r="O15" s="49">
        <f t="shared" si="8"/>
        <v>575.90361989999997</v>
      </c>
      <c r="P15" s="49">
        <f t="shared" si="9"/>
        <v>529.2087317999999</v>
      </c>
      <c r="Q15" s="50"/>
      <c r="R15" s="49">
        <f t="shared" si="10"/>
        <v>530.36169199999995</v>
      </c>
      <c r="S15" s="49">
        <f t="shared" si="11"/>
        <v>495.77288599999991</v>
      </c>
      <c r="T15" s="49">
        <f t="shared" si="12"/>
        <v>461.18407999999994</v>
      </c>
      <c r="U15" s="49">
        <f t="shared" si="13"/>
        <v>426.59527399999996</v>
      </c>
      <c r="V15" s="49">
        <f t="shared" si="14"/>
        <v>392.00646799999993</v>
      </c>
      <c r="W15" s="50"/>
      <c r="X15" s="49"/>
      <c r="Y15" s="49"/>
      <c r="Z15" s="49">
        <f t="shared" si="15"/>
        <v>276.71044799999999</v>
      </c>
      <c r="AA15" s="49"/>
      <c r="AB15" s="49"/>
      <c r="AC15" s="11">
        <v>5</v>
      </c>
    </row>
    <row r="16" spans="1:29" x14ac:dyDescent="0.2">
      <c r="A16" s="44">
        <v>6</v>
      </c>
      <c r="B16" s="45">
        <v>115</v>
      </c>
      <c r="C16" s="46" t="s">
        <v>53</v>
      </c>
      <c r="D16" s="47">
        <v>6</v>
      </c>
      <c r="E16" s="48"/>
      <c r="F16" s="49">
        <f t="shared" si="0"/>
        <v>903.92079679999983</v>
      </c>
      <c r="G16" s="49">
        <f t="shared" si="1"/>
        <v>874.54337090399986</v>
      </c>
      <c r="H16" s="49">
        <f t="shared" si="2"/>
        <v>813.52871711999978</v>
      </c>
      <c r="I16" s="49">
        <f t="shared" si="3"/>
        <v>752.51406333599982</v>
      </c>
      <c r="J16" s="49">
        <f t="shared" si="4"/>
        <v>691.49940955199986</v>
      </c>
      <c r="K16" s="50"/>
      <c r="L16" s="49">
        <f t="shared" si="5"/>
        <v>701.66851851599984</v>
      </c>
      <c r="M16" s="49">
        <f t="shared" si="6"/>
        <v>655.90752817799989</v>
      </c>
      <c r="N16" s="49">
        <f t="shared" si="7"/>
        <v>610.14653783999984</v>
      </c>
      <c r="O16" s="49">
        <f t="shared" si="8"/>
        <v>564.38554750199989</v>
      </c>
      <c r="P16" s="49">
        <f t="shared" si="9"/>
        <v>518.62455716399984</v>
      </c>
      <c r="Q16" s="50"/>
      <c r="R16" s="49">
        <f t="shared" si="10"/>
        <v>519.7544581599999</v>
      </c>
      <c r="S16" s="49">
        <f t="shared" si="11"/>
        <v>485.85742827999991</v>
      </c>
      <c r="T16" s="49">
        <f t="shared" si="12"/>
        <v>451.96039839999992</v>
      </c>
      <c r="U16" s="49">
        <f t="shared" si="13"/>
        <v>418.06336851999993</v>
      </c>
      <c r="V16" s="49">
        <f t="shared" si="14"/>
        <v>384.16633863999994</v>
      </c>
      <c r="W16" s="50"/>
      <c r="X16" s="49"/>
      <c r="Y16" s="49"/>
      <c r="Z16" s="49">
        <f t="shared" si="15"/>
        <v>271.17623903999993</v>
      </c>
      <c r="AA16" s="49"/>
      <c r="AB16" s="49"/>
      <c r="AC16" s="11">
        <v>6</v>
      </c>
    </row>
    <row r="17" spans="1:29" x14ac:dyDescent="0.2">
      <c r="A17" s="44">
        <v>7</v>
      </c>
      <c r="B17" s="45">
        <v>94</v>
      </c>
      <c r="C17" s="46" t="s">
        <v>54</v>
      </c>
      <c r="D17" s="47">
        <v>7</v>
      </c>
      <c r="E17" s="48"/>
      <c r="F17" s="49">
        <f t="shared" si="0"/>
        <v>885.84238086399978</v>
      </c>
      <c r="G17" s="49">
        <f t="shared" si="1"/>
        <v>857.05250348591983</v>
      </c>
      <c r="H17" s="49">
        <f t="shared" si="2"/>
        <v>797.2581427775998</v>
      </c>
      <c r="I17" s="49">
        <f t="shared" si="3"/>
        <v>737.46378206927989</v>
      </c>
      <c r="J17" s="49">
        <f t="shared" si="4"/>
        <v>677.66942136095986</v>
      </c>
      <c r="K17" s="50"/>
      <c r="L17" s="49">
        <f t="shared" si="5"/>
        <v>687.63514814567986</v>
      </c>
      <c r="M17" s="49">
        <f t="shared" si="6"/>
        <v>642.7893776144399</v>
      </c>
      <c r="N17" s="49">
        <f t="shared" si="7"/>
        <v>597.94360708319982</v>
      </c>
      <c r="O17" s="49">
        <f t="shared" si="8"/>
        <v>553.09783655195986</v>
      </c>
      <c r="P17" s="49">
        <f t="shared" si="9"/>
        <v>508.25206602071989</v>
      </c>
      <c r="Q17" s="50"/>
      <c r="R17" s="49">
        <f t="shared" si="10"/>
        <v>509.3593689967999</v>
      </c>
      <c r="S17" s="49">
        <f t="shared" si="11"/>
        <v>476.14027971439987</v>
      </c>
      <c r="T17" s="49">
        <f t="shared" si="12"/>
        <v>442.92119043199989</v>
      </c>
      <c r="U17" s="49">
        <f t="shared" si="13"/>
        <v>409.70210114959991</v>
      </c>
      <c r="V17" s="49">
        <f t="shared" si="14"/>
        <v>376.48301186719993</v>
      </c>
      <c r="W17" s="50"/>
      <c r="X17" s="49"/>
      <c r="Y17" s="49"/>
      <c r="Z17" s="49">
        <f t="shared" si="15"/>
        <v>265.75271425919993</v>
      </c>
      <c r="AA17" s="49"/>
      <c r="AB17" s="49"/>
      <c r="AC17" s="11">
        <v>7</v>
      </c>
    </row>
    <row r="18" spans="1:29" x14ac:dyDescent="0.2">
      <c r="A18" s="44">
        <v>8</v>
      </c>
      <c r="B18" s="45">
        <v>88</v>
      </c>
      <c r="C18" s="46" t="s">
        <v>55</v>
      </c>
      <c r="D18" s="47">
        <v>8</v>
      </c>
      <c r="E18" s="48"/>
      <c r="F18" s="49">
        <f t="shared" si="0"/>
        <v>868.12553324671978</v>
      </c>
      <c r="G18" s="49">
        <f t="shared" si="1"/>
        <v>839.91145341620143</v>
      </c>
      <c r="H18" s="49">
        <f t="shared" si="2"/>
        <v>781.31297992204782</v>
      </c>
      <c r="I18" s="49">
        <f t="shared" si="3"/>
        <v>722.71450642789421</v>
      </c>
      <c r="J18" s="49">
        <f t="shared" si="4"/>
        <v>664.11603293374071</v>
      </c>
      <c r="K18" s="50"/>
      <c r="L18" s="49">
        <f t="shared" si="5"/>
        <v>673.88244518276622</v>
      </c>
      <c r="M18" s="49">
        <f t="shared" si="6"/>
        <v>629.9335900621511</v>
      </c>
      <c r="N18" s="49">
        <f t="shared" si="7"/>
        <v>585.98473494153586</v>
      </c>
      <c r="O18" s="49">
        <f t="shared" si="8"/>
        <v>542.03587982092074</v>
      </c>
      <c r="P18" s="49">
        <f t="shared" si="9"/>
        <v>498.08702470030551</v>
      </c>
      <c r="Q18" s="50"/>
      <c r="R18" s="49">
        <f t="shared" si="10"/>
        <v>499.1721816168639</v>
      </c>
      <c r="S18" s="49">
        <f t="shared" si="11"/>
        <v>466.61747412011192</v>
      </c>
      <c r="T18" s="49">
        <f t="shared" si="12"/>
        <v>434.06276662335989</v>
      </c>
      <c r="U18" s="49">
        <f t="shared" si="13"/>
        <v>401.50805912660792</v>
      </c>
      <c r="V18" s="49">
        <f t="shared" si="14"/>
        <v>368.95335162985594</v>
      </c>
      <c r="W18" s="50"/>
      <c r="X18" s="49"/>
      <c r="Y18" s="49"/>
      <c r="Z18" s="49">
        <f t="shared" si="15"/>
        <v>260.43765997401596</v>
      </c>
      <c r="AA18" s="49"/>
      <c r="AB18" s="49"/>
      <c r="AC18" s="11">
        <v>8</v>
      </c>
    </row>
    <row r="19" spans="1:29" x14ac:dyDescent="0.2">
      <c r="A19" s="44">
        <v>9</v>
      </c>
      <c r="B19" s="45">
        <v>96</v>
      </c>
      <c r="C19" s="46" t="s">
        <v>56</v>
      </c>
      <c r="D19" s="47">
        <v>9</v>
      </c>
      <c r="E19" s="48"/>
      <c r="F19" s="49">
        <f t="shared" si="0"/>
        <v>850.76302258178532</v>
      </c>
      <c r="G19" s="49">
        <f t="shared" si="1"/>
        <v>823.11322434787735</v>
      </c>
      <c r="H19" s="49">
        <f t="shared" si="2"/>
        <v>765.68672032360689</v>
      </c>
      <c r="I19" s="49">
        <f t="shared" si="3"/>
        <v>708.26021629933632</v>
      </c>
      <c r="J19" s="49">
        <f t="shared" si="4"/>
        <v>650.83371227506586</v>
      </c>
      <c r="K19" s="50"/>
      <c r="L19" s="49">
        <f t="shared" si="5"/>
        <v>660.40479627911088</v>
      </c>
      <c r="M19" s="49">
        <f t="shared" si="6"/>
        <v>617.33491826090801</v>
      </c>
      <c r="N19" s="49">
        <f t="shared" si="7"/>
        <v>574.26504024270514</v>
      </c>
      <c r="O19" s="49">
        <f t="shared" si="8"/>
        <v>531.19516222450227</v>
      </c>
      <c r="P19" s="49">
        <f t="shared" si="9"/>
        <v>488.12528420629934</v>
      </c>
      <c r="Q19" s="50"/>
      <c r="R19" s="49">
        <f t="shared" si="10"/>
        <v>489.1887379845266</v>
      </c>
      <c r="S19" s="49">
        <f t="shared" si="11"/>
        <v>457.28512463770966</v>
      </c>
      <c r="T19" s="49">
        <f t="shared" si="12"/>
        <v>425.38151129089266</v>
      </c>
      <c r="U19" s="49">
        <f t="shared" si="13"/>
        <v>393.47789794407572</v>
      </c>
      <c r="V19" s="49">
        <f t="shared" si="14"/>
        <v>361.57428459725878</v>
      </c>
      <c r="W19" s="50"/>
      <c r="X19" s="49"/>
      <c r="Y19" s="49"/>
      <c r="Z19" s="49">
        <f t="shared" si="15"/>
        <v>255.2289067745356</v>
      </c>
      <c r="AA19" s="49"/>
      <c r="AB19" s="49"/>
      <c r="AC19" s="11">
        <v>9</v>
      </c>
    </row>
    <row r="20" spans="1:29" x14ac:dyDescent="0.2">
      <c r="A20" s="44">
        <v>10</v>
      </c>
      <c r="B20" s="45">
        <v>175</v>
      </c>
      <c r="C20" s="46" t="s">
        <v>57</v>
      </c>
      <c r="D20" s="47">
        <v>10</v>
      </c>
      <c r="E20" s="48"/>
      <c r="F20" s="49">
        <f t="shared" si="0"/>
        <v>833.74776213014968</v>
      </c>
      <c r="G20" s="49">
        <f t="shared" si="1"/>
        <v>806.65095986091978</v>
      </c>
      <c r="H20" s="49">
        <f t="shared" si="2"/>
        <v>750.37298591713466</v>
      </c>
      <c r="I20" s="49">
        <f t="shared" si="3"/>
        <v>694.09501197334964</v>
      </c>
      <c r="J20" s="49">
        <f t="shared" si="4"/>
        <v>637.81703802956451</v>
      </c>
      <c r="K20" s="50"/>
      <c r="L20" s="49">
        <f t="shared" si="5"/>
        <v>647.19670035352863</v>
      </c>
      <c r="M20" s="49">
        <f t="shared" si="6"/>
        <v>604.98821989568989</v>
      </c>
      <c r="N20" s="49">
        <f t="shared" si="7"/>
        <v>562.77973943785105</v>
      </c>
      <c r="O20" s="49">
        <f t="shared" si="8"/>
        <v>520.5712589800122</v>
      </c>
      <c r="P20" s="49">
        <f t="shared" si="9"/>
        <v>478.36277852217336</v>
      </c>
      <c r="Q20" s="50"/>
      <c r="R20" s="49">
        <f t="shared" si="10"/>
        <v>479.40496322483608</v>
      </c>
      <c r="S20" s="49">
        <f t="shared" si="11"/>
        <v>448.13942214495546</v>
      </c>
      <c r="T20" s="49">
        <f t="shared" si="12"/>
        <v>416.87388106507484</v>
      </c>
      <c r="U20" s="49">
        <f t="shared" si="13"/>
        <v>385.60833998519422</v>
      </c>
      <c r="V20" s="49">
        <f t="shared" si="14"/>
        <v>354.3427989053136</v>
      </c>
      <c r="W20" s="50"/>
      <c r="X20" s="49"/>
      <c r="Y20" s="49"/>
      <c r="Z20" s="49">
        <f t="shared" si="15"/>
        <v>250.1243286390449</v>
      </c>
      <c r="AA20" s="49"/>
      <c r="AB20" s="49"/>
      <c r="AC20" s="11">
        <v>10</v>
      </c>
    </row>
    <row r="21" spans="1:29" x14ac:dyDescent="0.2">
      <c r="A21" s="44">
        <v>11</v>
      </c>
      <c r="B21" s="45" t="s">
        <v>58</v>
      </c>
      <c r="C21" s="46" t="s">
        <v>58</v>
      </c>
      <c r="D21" s="47">
        <v>11</v>
      </c>
      <c r="E21" s="48"/>
      <c r="F21" s="49">
        <f t="shared" si="0"/>
        <v>817.07280688754656</v>
      </c>
      <c r="G21" s="49">
        <f t="shared" si="1"/>
        <v>790.51794066370132</v>
      </c>
      <c r="H21" s="49">
        <f t="shared" si="2"/>
        <v>735.36552619879194</v>
      </c>
      <c r="I21" s="49">
        <f t="shared" si="3"/>
        <v>680.21311173388256</v>
      </c>
      <c r="J21" s="49">
        <f t="shared" si="4"/>
        <v>625.06069726897317</v>
      </c>
      <c r="K21" s="50"/>
      <c r="L21" s="49">
        <f t="shared" si="5"/>
        <v>634.25276634645797</v>
      </c>
      <c r="M21" s="49">
        <f t="shared" si="6"/>
        <v>592.88845549777602</v>
      </c>
      <c r="N21" s="49">
        <f t="shared" si="7"/>
        <v>551.52414464909396</v>
      </c>
      <c r="O21" s="49">
        <f t="shared" si="8"/>
        <v>510.15983380041189</v>
      </c>
      <c r="P21" s="49">
        <f t="shared" si="9"/>
        <v>468.79552295172982</v>
      </c>
      <c r="Q21" s="50"/>
      <c r="R21" s="49">
        <f t="shared" si="10"/>
        <v>469.81686396033928</v>
      </c>
      <c r="S21" s="49">
        <f t="shared" si="11"/>
        <v>439.17663370205628</v>
      </c>
      <c r="T21" s="49">
        <f t="shared" si="12"/>
        <v>408.53640344377328</v>
      </c>
      <c r="U21" s="49">
        <f t="shared" si="13"/>
        <v>377.89617318549028</v>
      </c>
      <c r="V21" s="49">
        <f t="shared" si="14"/>
        <v>347.25594292720729</v>
      </c>
      <c r="W21" s="50"/>
      <c r="X21" s="49"/>
      <c r="Y21" s="49"/>
      <c r="Z21" s="49">
        <f t="shared" si="15"/>
        <v>245.12184206626398</v>
      </c>
      <c r="AA21" s="49"/>
      <c r="AB21" s="49"/>
      <c r="AC21" s="11">
        <v>11</v>
      </c>
    </row>
    <row r="22" spans="1:29" x14ac:dyDescent="0.2">
      <c r="A22" s="44">
        <v>12</v>
      </c>
      <c r="B22" s="45" t="s">
        <v>59</v>
      </c>
      <c r="C22" s="46" t="s">
        <v>59</v>
      </c>
      <c r="D22" s="47">
        <v>12</v>
      </c>
      <c r="E22" s="48"/>
      <c r="F22" s="49">
        <f t="shared" si="0"/>
        <v>800.73135074979564</v>
      </c>
      <c r="G22" s="49">
        <f t="shared" si="1"/>
        <v>774.70758185042723</v>
      </c>
      <c r="H22" s="49">
        <f t="shared" si="2"/>
        <v>720.65821567481601</v>
      </c>
      <c r="I22" s="49">
        <f t="shared" si="3"/>
        <v>666.60884949920489</v>
      </c>
      <c r="J22" s="49">
        <f t="shared" si="4"/>
        <v>612.55948332359367</v>
      </c>
      <c r="K22" s="50"/>
      <c r="L22" s="49">
        <f t="shared" si="5"/>
        <v>621.56771101952882</v>
      </c>
      <c r="M22" s="49">
        <f t="shared" si="6"/>
        <v>581.03068638782042</v>
      </c>
      <c r="N22" s="49">
        <f t="shared" si="7"/>
        <v>540.49366175611203</v>
      </c>
      <c r="O22" s="49">
        <f t="shared" si="8"/>
        <v>499.95663712440364</v>
      </c>
      <c r="P22" s="49">
        <f t="shared" si="9"/>
        <v>459.41961249269525</v>
      </c>
      <c r="Q22" s="50"/>
      <c r="R22" s="49">
        <f t="shared" si="10"/>
        <v>460.42052668113246</v>
      </c>
      <c r="S22" s="49">
        <f t="shared" si="11"/>
        <v>430.39310102801517</v>
      </c>
      <c r="T22" s="49">
        <f t="shared" si="12"/>
        <v>400.36567537489782</v>
      </c>
      <c r="U22" s="49">
        <f t="shared" si="13"/>
        <v>370.33824972178047</v>
      </c>
      <c r="V22" s="49">
        <f t="shared" si="14"/>
        <v>340.31082406866312</v>
      </c>
      <c r="W22" s="50"/>
      <c r="X22" s="49"/>
      <c r="Y22" s="49"/>
      <c r="Z22" s="49">
        <f t="shared" si="15"/>
        <v>240.2194052249387</v>
      </c>
      <c r="AA22" s="49"/>
      <c r="AB22" s="49"/>
      <c r="AC22" s="11">
        <v>12</v>
      </c>
    </row>
    <row r="23" spans="1:29" x14ac:dyDescent="0.2">
      <c r="A23" s="44">
        <v>13</v>
      </c>
      <c r="B23" s="45"/>
      <c r="C23" s="46"/>
      <c r="D23" s="47">
        <v>13</v>
      </c>
      <c r="E23" s="48"/>
      <c r="F23" s="49">
        <f t="shared" si="0"/>
        <v>784.71672373479976</v>
      </c>
      <c r="G23" s="49">
        <f>$H$4*(1-$H$8)^($D23-1)</f>
        <v>759.21343021341875</v>
      </c>
      <c r="H23" s="49">
        <f t="shared" si="2"/>
        <v>706.24505136131972</v>
      </c>
      <c r="I23" s="49">
        <f t="shared" si="3"/>
        <v>653.27667250922082</v>
      </c>
      <c r="J23" s="49">
        <f t="shared" si="4"/>
        <v>600.30829365712179</v>
      </c>
      <c r="K23" s="50"/>
      <c r="L23" s="49">
        <f t="shared" si="5"/>
        <v>609.1363567991383</v>
      </c>
      <c r="M23" s="49">
        <f t="shared" si="6"/>
        <v>569.41007266006409</v>
      </c>
      <c r="N23" s="49">
        <f t="shared" si="7"/>
        <v>529.68378852098976</v>
      </c>
      <c r="O23" s="49">
        <f t="shared" si="8"/>
        <v>489.95750438191556</v>
      </c>
      <c r="P23" s="49">
        <f t="shared" si="9"/>
        <v>450.23122024284135</v>
      </c>
      <c r="Q23" s="50"/>
      <c r="R23" s="49">
        <f t="shared" si="10"/>
        <v>451.21211614750985</v>
      </c>
      <c r="S23" s="49">
        <f t="shared" si="11"/>
        <v>421.78523900745483</v>
      </c>
      <c r="T23" s="49">
        <f t="shared" si="12"/>
        <v>392.35836186739988</v>
      </c>
      <c r="U23" s="49">
        <f t="shared" si="13"/>
        <v>362.93148472734487</v>
      </c>
      <c r="V23" s="49">
        <f t="shared" si="14"/>
        <v>333.50460758728991</v>
      </c>
      <c r="W23" s="50"/>
      <c r="X23" s="49"/>
      <c r="Y23" s="49"/>
      <c r="Z23" s="49">
        <f t="shared" si="15"/>
        <v>235.41501712043993</v>
      </c>
      <c r="AA23" s="49"/>
      <c r="AB23" s="49"/>
      <c r="AC23" s="11">
        <v>13</v>
      </c>
    </row>
    <row r="24" spans="1:29" x14ac:dyDescent="0.2">
      <c r="A24" s="44">
        <v>14</v>
      </c>
      <c r="B24" s="45"/>
      <c r="C24" s="46"/>
      <c r="D24" s="47">
        <v>14</v>
      </c>
      <c r="E24" s="48"/>
      <c r="F24" s="49">
        <f t="shared" si="0"/>
        <v>769.02238926010364</v>
      </c>
      <c r="G24" s="49">
        <f t="shared" si="1"/>
        <v>744.02916160915026</v>
      </c>
      <c r="H24" s="49">
        <f t="shared" si="2"/>
        <v>692.1201503340933</v>
      </c>
      <c r="I24" s="49">
        <f t="shared" si="3"/>
        <v>640.21113905903633</v>
      </c>
      <c r="J24" s="49">
        <f t="shared" si="4"/>
        <v>588.30212778397936</v>
      </c>
      <c r="K24" s="50"/>
      <c r="L24" s="49">
        <f t="shared" si="5"/>
        <v>596.95362966315554</v>
      </c>
      <c r="M24" s="49">
        <f t="shared" si="6"/>
        <v>558.02187120686278</v>
      </c>
      <c r="N24" s="49">
        <f t="shared" si="7"/>
        <v>519.09011275057003</v>
      </c>
      <c r="O24" s="49">
        <f t="shared" si="8"/>
        <v>480.15835429427722</v>
      </c>
      <c r="P24" s="49">
        <f t="shared" si="9"/>
        <v>441.22659583798452</v>
      </c>
      <c r="Q24" s="50"/>
      <c r="R24" s="49">
        <f t="shared" si="10"/>
        <v>442.18787382455963</v>
      </c>
      <c r="S24" s="49">
        <f t="shared" si="11"/>
        <v>413.34953422730575</v>
      </c>
      <c r="T24" s="49">
        <f t="shared" si="12"/>
        <v>384.51119463005182</v>
      </c>
      <c r="U24" s="49">
        <f t="shared" si="13"/>
        <v>355.67285503279794</v>
      </c>
      <c r="V24" s="49">
        <f t="shared" si="14"/>
        <v>326.83451543554406</v>
      </c>
      <c r="W24" s="50"/>
      <c r="X24" s="49"/>
      <c r="Y24" s="49"/>
      <c r="Z24" s="49">
        <f t="shared" si="15"/>
        <v>230.70671677803111</v>
      </c>
      <c r="AA24" s="49"/>
      <c r="AB24" s="49"/>
      <c r="AC24" s="11">
        <v>14</v>
      </c>
    </row>
    <row r="25" spans="1:29" x14ac:dyDescent="0.2">
      <c r="A25" s="44">
        <v>15</v>
      </c>
      <c r="B25" s="45"/>
      <c r="C25" s="46"/>
      <c r="D25" s="47">
        <v>15</v>
      </c>
      <c r="E25" s="48"/>
      <c r="F25" s="49">
        <f t="shared" si="0"/>
        <v>753.64194147490161</v>
      </c>
      <c r="G25" s="49">
        <f t="shared" si="1"/>
        <v>729.14857837696729</v>
      </c>
      <c r="H25" s="49">
        <f t="shared" si="2"/>
        <v>678.27774732741148</v>
      </c>
      <c r="I25" s="49">
        <f t="shared" si="3"/>
        <v>627.40691627785554</v>
      </c>
      <c r="J25" s="49">
        <f t="shared" si="4"/>
        <v>576.53608522829973</v>
      </c>
      <c r="K25" s="50"/>
      <c r="L25" s="49">
        <f t="shared" si="5"/>
        <v>585.01455706989236</v>
      </c>
      <c r="M25" s="49">
        <f t="shared" si="6"/>
        <v>546.8614337827255</v>
      </c>
      <c r="N25" s="49">
        <f t="shared" si="7"/>
        <v>508.70831049555858</v>
      </c>
      <c r="O25" s="49">
        <f t="shared" si="8"/>
        <v>470.55518720839171</v>
      </c>
      <c r="P25" s="49">
        <f t="shared" si="9"/>
        <v>432.40206392122479</v>
      </c>
      <c r="Q25" s="50"/>
      <c r="R25" s="49">
        <f t="shared" si="10"/>
        <v>433.34411634806844</v>
      </c>
      <c r="S25" s="49">
        <f t="shared" si="11"/>
        <v>405.08254354275959</v>
      </c>
      <c r="T25" s="49">
        <f t="shared" si="12"/>
        <v>376.82097073745081</v>
      </c>
      <c r="U25" s="49">
        <f t="shared" si="13"/>
        <v>348.55939793214196</v>
      </c>
      <c r="V25" s="49">
        <f t="shared" si="14"/>
        <v>320.29782512683317</v>
      </c>
      <c r="W25" s="50"/>
      <c r="X25" s="49"/>
      <c r="Y25" s="49"/>
      <c r="Z25" s="49">
        <f t="shared" si="15"/>
        <v>226.09258244247047</v>
      </c>
      <c r="AA25" s="49"/>
      <c r="AB25" s="49"/>
      <c r="AC25" s="11">
        <v>15</v>
      </c>
    </row>
    <row r="26" spans="1:29" x14ac:dyDescent="0.2">
      <c r="A26" s="44">
        <v>16</v>
      </c>
      <c r="B26" s="45"/>
      <c r="C26" s="46"/>
      <c r="D26" s="47">
        <v>16</v>
      </c>
      <c r="E26" s="48"/>
      <c r="F26" s="49">
        <f t="shared" si="0"/>
        <v>738.56910264540352</v>
      </c>
      <c r="G26" s="49">
        <f t="shared" si="1"/>
        <v>714.56560680942789</v>
      </c>
      <c r="H26" s="49">
        <f t="shared" si="2"/>
        <v>664.71219238086314</v>
      </c>
      <c r="I26" s="49">
        <f t="shared" si="3"/>
        <v>614.8587779522984</v>
      </c>
      <c r="J26" s="49">
        <f t="shared" si="4"/>
        <v>565.00536352373376</v>
      </c>
      <c r="K26" s="50"/>
      <c r="L26" s="49">
        <f t="shared" si="5"/>
        <v>573.31426592849448</v>
      </c>
      <c r="M26" s="49">
        <f t="shared" si="6"/>
        <v>535.92420510707097</v>
      </c>
      <c r="N26" s="49">
        <f t="shared" si="7"/>
        <v>498.53414428564741</v>
      </c>
      <c r="O26" s="49">
        <f t="shared" si="8"/>
        <v>461.14408346422385</v>
      </c>
      <c r="P26" s="49">
        <f t="shared" si="9"/>
        <v>423.75402264280029</v>
      </c>
      <c r="Q26" s="50"/>
      <c r="R26" s="49">
        <f t="shared" si="10"/>
        <v>424.67723402110704</v>
      </c>
      <c r="S26" s="49">
        <f t="shared" si="11"/>
        <v>396.98089267190443</v>
      </c>
      <c r="T26" s="49">
        <f t="shared" si="12"/>
        <v>369.28455132270176</v>
      </c>
      <c r="U26" s="49">
        <f t="shared" si="13"/>
        <v>341.58820997349915</v>
      </c>
      <c r="V26" s="49">
        <f t="shared" si="14"/>
        <v>313.89186862429648</v>
      </c>
      <c r="W26" s="50"/>
      <c r="X26" s="49"/>
      <c r="Y26" s="49"/>
      <c r="Z26" s="49">
        <f t="shared" si="15"/>
        <v>221.57073079362107</v>
      </c>
      <c r="AA26" s="49"/>
      <c r="AB26" s="49"/>
      <c r="AC26" s="11">
        <v>16</v>
      </c>
    </row>
    <row r="27" spans="1:29" x14ac:dyDescent="0.2">
      <c r="A27" s="44">
        <v>17</v>
      </c>
      <c r="B27" s="45"/>
      <c r="C27" s="46"/>
      <c r="D27" s="47">
        <v>17</v>
      </c>
      <c r="E27" s="48"/>
      <c r="F27" s="49">
        <f t="shared" si="0"/>
        <v>723.79772059249547</v>
      </c>
      <c r="G27" s="49">
        <f t="shared" si="1"/>
        <v>700.27429467323941</v>
      </c>
      <c r="H27" s="49">
        <f t="shared" si="2"/>
        <v>651.41794853324598</v>
      </c>
      <c r="I27" s="49">
        <f t="shared" si="3"/>
        <v>602.56160239325243</v>
      </c>
      <c r="J27" s="49">
        <f t="shared" si="4"/>
        <v>553.70525625325899</v>
      </c>
      <c r="K27" s="50"/>
      <c r="L27" s="49">
        <f t="shared" si="5"/>
        <v>561.84798060992466</v>
      </c>
      <c r="M27" s="49">
        <f t="shared" si="6"/>
        <v>525.2057210049295</v>
      </c>
      <c r="N27" s="49">
        <f t="shared" si="7"/>
        <v>488.56346139993445</v>
      </c>
      <c r="O27" s="49">
        <f t="shared" si="8"/>
        <v>451.92120179493935</v>
      </c>
      <c r="P27" s="49">
        <f t="shared" si="9"/>
        <v>415.2789421899443</v>
      </c>
      <c r="Q27" s="50"/>
      <c r="R27" s="49">
        <f t="shared" si="10"/>
        <v>416.18368934068491</v>
      </c>
      <c r="S27" s="49">
        <f t="shared" si="11"/>
        <v>389.04127481846632</v>
      </c>
      <c r="T27" s="49">
        <f t="shared" si="12"/>
        <v>361.89886029624773</v>
      </c>
      <c r="U27" s="49">
        <f t="shared" si="13"/>
        <v>334.75644577402915</v>
      </c>
      <c r="V27" s="49">
        <f t="shared" si="14"/>
        <v>307.61403125181056</v>
      </c>
      <c r="W27" s="50"/>
      <c r="X27" s="49"/>
      <c r="Y27" s="49"/>
      <c r="Z27" s="49">
        <f t="shared" si="15"/>
        <v>217.13931617774864</v>
      </c>
      <c r="AA27" s="49"/>
      <c r="AB27" s="49"/>
      <c r="AC27" s="11">
        <v>17</v>
      </c>
    </row>
    <row r="28" spans="1:29" x14ac:dyDescent="0.2">
      <c r="A28" s="44">
        <v>18</v>
      </c>
      <c r="B28" s="45"/>
      <c r="C28" s="46"/>
      <c r="D28" s="47">
        <v>18</v>
      </c>
      <c r="E28" s="48"/>
      <c r="F28" s="49">
        <f t="shared" si="0"/>
        <v>709.32176618064557</v>
      </c>
      <c r="G28" s="49">
        <f t="shared" si="1"/>
        <v>686.26880877977464</v>
      </c>
      <c r="H28" s="49">
        <f t="shared" si="2"/>
        <v>638.38958956258102</v>
      </c>
      <c r="I28" s="49">
        <f t="shared" si="3"/>
        <v>590.5103703453874</v>
      </c>
      <c r="J28" s="49">
        <f t="shared" si="4"/>
        <v>542.63115112819389</v>
      </c>
      <c r="K28" s="50"/>
      <c r="L28" s="49">
        <f t="shared" si="5"/>
        <v>550.61102099772609</v>
      </c>
      <c r="M28" s="49">
        <f t="shared" si="6"/>
        <v>514.70160658483098</v>
      </c>
      <c r="N28" s="49">
        <f t="shared" si="7"/>
        <v>478.79219217193577</v>
      </c>
      <c r="O28" s="49">
        <f t="shared" si="8"/>
        <v>442.88277775904061</v>
      </c>
      <c r="P28" s="49">
        <f t="shared" si="9"/>
        <v>406.97336334614539</v>
      </c>
      <c r="Q28" s="50"/>
      <c r="R28" s="49">
        <f t="shared" si="10"/>
        <v>407.86001555387122</v>
      </c>
      <c r="S28" s="49">
        <f t="shared" si="11"/>
        <v>381.26044932209697</v>
      </c>
      <c r="T28" s="49">
        <f t="shared" si="12"/>
        <v>354.66088309032278</v>
      </c>
      <c r="U28" s="49">
        <f t="shared" si="13"/>
        <v>328.06131685854859</v>
      </c>
      <c r="V28" s="49">
        <f t="shared" si="14"/>
        <v>301.46175062677435</v>
      </c>
      <c r="W28" s="50"/>
      <c r="X28" s="49"/>
      <c r="Y28" s="49"/>
      <c r="Z28" s="49">
        <f t="shared" si="15"/>
        <v>212.79652985419366</v>
      </c>
      <c r="AA28" s="49"/>
      <c r="AB28" s="49"/>
      <c r="AC28" s="11">
        <v>18</v>
      </c>
    </row>
    <row r="29" spans="1:29" x14ac:dyDescent="0.2">
      <c r="A29" s="44">
        <v>19</v>
      </c>
      <c r="B29" s="45"/>
      <c r="C29" s="46"/>
      <c r="D29" s="47">
        <v>19</v>
      </c>
      <c r="E29" s="48"/>
      <c r="F29" s="49">
        <f t="shared" si="0"/>
        <v>695.13533085703261</v>
      </c>
      <c r="G29" s="49">
        <f t="shared" si="1"/>
        <v>672.54343260417909</v>
      </c>
      <c r="H29" s="49">
        <f t="shared" si="2"/>
        <v>625.6217977713294</v>
      </c>
      <c r="I29" s="49">
        <f t="shared" si="3"/>
        <v>578.70016293847959</v>
      </c>
      <c r="J29" s="49">
        <f t="shared" si="4"/>
        <v>531.7785281056299</v>
      </c>
      <c r="K29" s="50"/>
      <c r="L29" s="49">
        <f t="shared" si="5"/>
        <v>539.59880057777161</v>
      </c>
      <c r="M29" s="49">
        <f t="shared" si="6"/>
        <v>504.40757445313426</v>
      </c>
      <c r="N29" s="49">
        <f t="shared" si="7"/>
        <v>469.21634832849702</v>
      </c>
      <c r="O29" s="49">
        <f t="shared" si="8"/>
        <v>434.02512220385972</v>
      </c>
      <c r="P29" s="49">
        <f t="shared" si="9"/>
        <v>398.83389607922248</v>
      </c>
      <c r="Q29" s="50"/>
      <c r="R29" s="49">
        <f t="shared" si="10"/>
        <v>399.70281524279375</v>
      </c>
      <c r="S29" s="49">
        <f t="shared" si="11"/>
        <v>373.635240335655</v>
      </c>
      <c r="T29" s="49">
        <f t="shared" si="12"/>
        <v>347.56766542851631</v>
      </c>
      <c r="U29" s="49">
        <f t="shared" si="13"/>
        <v>321.50009052137756</v>
      </c>
      <c r="V29" s="49">
        <f t="shared" si="14"/>
        <v>295.43251561423887</v>
      </c>
      <c r="W29" s="50"/>
      <c r="X29" s="49"/>
      <c r="Y29" s="49"/>
      <c r="Z29" s="49">
        <f t="shared" si="15"/>
        <v>208.54059925710979</v>
      </c>
      <c r="AA29" s="49"/>
      <c r="AB29" s="49"/>
      <c r="AC29" s="11">
        <v>19</v>
      </c>
    </row>
    <row r="30" spans="1:29" x14ac:dyDescent="0.2">
      <c r="A30" s="44">
        <v>20</v>
      </c>
      <c r="B30" s="45"/>
      <c r="C30" s="46"/>
      <c r="D30" s="47">
        <v>20</v>
      </c>
      <c r="E30" s="48"/>
      <c r="F30" s="49">
        <f t="shared" si="0"/>
        <v>681.23262423989195</v>
      </c>
      <c r="G30" s="49">
        <f t="shared" si="1"/>
        <v>659.09256395209547</v>
      </c>
      <c r="H30" s="49">
        <f t="shared" si="2"/>
        <v>613.10936181590273</v>
      </c>
      <c r="I30" s="49">
        <f t="shared" si="3"/>
        <v>567.1261596797101</v>
      </c>
      <c r="J30" s="49">
        <f t="shared" si="4"/>
        <v>521.14295754351735</v>
      </c>
      <c r="K30" s="50"/>
      <c r="L30" s="49">
        <f t="shared" si="5"/>
        <v>528.80682456621616</v>
      </c>
      <c r="M30" s="49">
        <f t="shared" si="6"/>
        <v>494.31942296407158</v>
      </c>
      <c r="N30" s="49">
        <f t="shared" si="7"/>
        <v>459.83202136192705</v>
      </c>
      <c r="O30" s="49">
        <f t="shared" si="8"/>
        <v>425.34461975978252</v>
      </c>
      <c r="P30" s="49">
        <f t="shared" si="9"/>
        <v>390.85721815763799</v>
      </c>
      <c r="Q30" s="50"/>
      <c r="R30" s="49">
        <f t="shared" si="10"/>
        <v>391.70875893793789</v>
      </c>
      <c r="S30" s="49">
        <f t="shared" si="11"/>
        <v>366.16253552894193</v>
      </c>
      <c r="T30" s="49">
        <f t="shared" si="12"/>
        <v>340.61631211994597</v>
      </c>
      <c r="U30" s="49">
        <f t="shared" si="13"/>
        <v>315.07008871095002</v>
      </c>
      <c r="V30" s="49">
        <f t="shared" si="14"/>
        <v>289.52386530195406</v>
      </c>
      <c r="W30" s="50"/>
      <c r="X30" s="49"/>
      <c r="Y30" s="49"/>
      <c r="Z30" s="49">
        <f t="shared" si="15"/>
        <v>204.3697872719676</v>
      </c>
      <c r="AA30" s="49"/>
      <c r="AB30" s="49"/>
      <c r="AC30" s="11">
        <v>20</v>
      </c>
    </row>
    <row r="31" spans="1:29" x14ac:dyDescent="0.2">
      <c r="A31" s="44">
        <v>21</v>
      </c>
      <c r="B31" s="45"/>
      <c r="C31" s="46"/>
      <c r="D31" s="47">
        <v>21</v>
      </c>
      <c r="E31" s="48"/>
      <c r="F31" s="49">
        <f t="shared" si="0"/>
        <v>667.60797175509413</v>
      </c>
      <c r="G31" s="49">
        <f t="shared" si="1"/>
        <v>645.91071267305358</v>
      </c>
      <c r="H31" s="49">
        <f t="shared" si="2"/>
        <v>600.8471745795847</v>
      </c>
      <c r="I31" s="49">
        <f t="shared" si="3"/>
        <v>555.78363648611582</v>
      </c>
      <c r="J31" s="49">
        <f t="shared" si="4"/>
        <v>510.720098392647</v>
      </c>
      <c r="K31" s="50"/>
      <c r="L31" s="49">
        <f t="shared" si="5"/>
        <v>518.23068807489176</v>
      </c>
      <c r="M31" s="49">
        <f t="shared" si="6"/>
        <v>484.43303450479016</v>
      </c>
      <c r="N31" s="49">
        <f t="shared" si="7"/>
        <v>450.63538093468856</v>
      </c>
      <c r="O31" s="49">
        <f t="shared" si="8"/>
        <v>416.8377273645869</v>
      </c>
      <c r="P31" s="49">
        <f t="shared" si="9"/>
        <v>383.04007379448524</v>
      </c>
      <c r="Q31" s="50"/>
      <c r="R31" s="49">
        <f t="shared" si="10"/>
        <v>383.87458375917913</v>
      </c>
      <c r="S31" s="49">
        <f t="shared" si="11"/>
        <v>358.83928481836307</v>
      </c>
      <c r="T31" s="49">
        <f t="shared" si="12"/>
        <v>333.80398587754706</v>
      </c>
      <c r="U31" s="49">
        <f t="shared" si="13"/>
        <v>308.76868693673106</v>
      </c>
      <c r="V31" s="49">
        <f t="shared" si="14"/>
        <v>283.733387995915</v>
      </c>
      <c r="W31" s="50"/>
      <c r="X31" s="49"/>
      <c r="Y31" s="49"/>
      <c r="Z31" s="49">
        <f t="shared" si="15"/>
        <v>200.28239152652824</v>
      </c>
      <c r="AA31" s="49"/>
      <c r="AB31" s="49"/>
      <c r="AC31" s="11">
        <v>21</v>
      </c>
    </row>
    <row r="32" spans="1:29" x14ac:dyDescent="0.2">
      <c r="A32" s="44">
        <v>22</v>
      </c>
      <c r="B32" s="45"/>
      <c r="C32" s="46"/>
      <c r="D32" s="47">
        <v>22</v>
      </c>
      <c r="E32" s="48"/>
      <c r="F32" s="49">
        <f t="shared" si="0"/>
        <v>654.25581231999217</v>
      </c>
      <c r="G32" s="49">
        <f t="shared" si="1"/>
        <v>632.99249841959249</v>
      </c>
      <c r="H32" s="49">
        <f t="shared" si="2"/>
        <v>588.83023108799296</v>
      </c>
      <c r="I32" s="49">
        <f t="shared" si="3"/>
        <v>544.66796375639353</v>
      </c>
      <c r="J32" s="49">
        <f t="shared" si="4"/>
        <v>500.50569642479405</v>
      </c>
      <c r="K32" s="50"/>
      <c r="L32" s="49">
        <f t="shared" si="5"/>
        <v>507.86607431339394</v>
      </c>
      <c r="M32" s="49">
        <f t="shared" si="6"/>
        <v>474.74437381469431</v>
      </c>
      <c r="N32" s="49">
        <f t="shared" si="7"/>
        <v>441.62267331599475</v>
      </c>
      <c r="O32" s="49">
        <f t="shared" si="8"/>
        <v>408.50097281729512</v>
      </c>
      <c r="P32" s="49">
        <f t="shared" si="9"/>
        <v>375.3792723185955</v>
      </c>
      <c r="Q32" s="50"/>
      <c r="R32" s="49">
        <f t="shared" si="10"/>
        <v>376.19709208399553</v>
      </c>
      <c r="S32" s="49">
        <f t="shared" si="11"/>
        <v>351.66249912199578</v>
      </c>
      <c r="T32" s="49">
        <f t="shared" si="12"/>
        <v>327.12790615999609</v>
      </c>
      <c r="U32" s="49">
        <f t="shared" si="13"/>
        <v>302.59331319799639</v>
      </c>
      <c r="V32" s="49">
        <f t="shared" si="14"/>
        <v>278.0587202359967</v>
      </c>
      <c r="W32" s="50"/>
      <c r="X32" s="49"/>
      <c r="Y32" s="49"/>
      <c r="Z32" s="49">
        <f t="shared" si="15"/>
        <v>196.27674369599765</v>
      </c>
      <c r="AA32" s="49"/>
      <c r="AB32" s="49"/>
      <c r="AC32" s="11">
        <v>22</v>
      </c>
    </row>
    <row r="33" spans="1:29" ht="16" customHeight="1" x14ac:dyDescent="0.2">
      <c r="A33" s="44">
        <v>23</v>
      </c>
      <c r="B33" s="45"/>
      <c r="C33" s="46"/>
      <c r="D33" s="47">
        <v>23</v>
      </c>
      <c r="E33" s="48"/>
      <c r="F33" s="49">
        <f t="shared" si="0"/>
        <v>641.17069607359235</v>
      </c>
      <c r="G33" s="49">
        <f t="shared" si="1"/>
        <v>620.33264845120061</v>
      </c>
      <c r="H33" s="49">
        <f t="shared" si="2"/>
        <v>577.05362646623314</v>
      </c>
      <c r="I33" s="49">
        <f t="shared" si="3"/>
        <v>533.77460448126567</v>
      </c>
      <c r="J33" s="49">
        <f t="shared" si="4"/>
        <v>490.49558249629814</v>
      </c>
      <c r="K33" s="50"/>
      <c r="L33" s="49">
        <f t="shared" si="5"/>
        <v>497.70875282712603</v>
      </c>
      <c r="M33" s="49">
        <f t="shared" si="6"/>
        <v>465.24948633840046</v>
      </c>
      <c r="N33" s="49">
        <f t="shared" si="7"/>
        <v>432.79021984967483</v>
      </c>
      <c r="O33" s="49">
        <f t="shared" si="8"/>
        <v>400.3309533609492</v>
      </c>
      <c r="P33" s="49">
        <f t="shared" si="9"/>
        <v>367.87168687222362</v>
      </c>
      <c r="Q33" s="50"/>
      <c r="R33" s="49">
        <f t="shared" si="10"/>
        <v>368.67315024231561</v>
      </c>
      <c r="S33" s="49">
        <f t="shared" si="11"/>
        <v>344.6292491395559</v>
      </c>
      <c r="T33" s="49">
        <f t="shared" si="12"/>
        <v>320.58534803679618</v>
      </c>
      <c r="U33" s="49">
        <f t="shared" si="13"/>
        <v>296.54144693403646</v>
      </c>
      <c r="V33" s="49">
        <f t="shared" si="14"/>
        <v>272.49754583127674</v>
      </c>
      <c r="W33" s="50"/>
      <c r="X33" s="49"/>
      <c r="Y33" s="49"/>
      <c r="Z33" s="49">
        <f t="shared" si="15"/>
        <v>192.35120882207769</v>
      </c>
      <c r="AA33" s="49"/>
      <c r="AB33" s="49"/>
      <c r="AC33" s="11">
        <v>23</v>
      </c>
    </row>
    <row r="34" spans="1:29" ht="16" customHeight="1" x14ac:dyDescent="0.2">
      <c r="A34" s="44">
        <v>24</v>
      </c>
      <c r="B34" s="45"/>
      <c r="C34" s="46"/>
      <c r="D34" s="47">
        <v>24</v>
      </c>
      <c r="E34" s="48"/>
      <c r="F34" s="49">
        <f t="shared" si="0"/>
        <v>628.34728215212044</v>
      </c>
      <c r="G34" s="49">
        <f t="shared" si="1"/>
        <v>607.92599548217652</v>
      </c>
      <c r="H34" s="49">
        <f t="shared" si="2"/>
        <v>565.51255393690838</v>
      </c>
      <c r="I34" s="49">
        <f t="shared" si="3"/>
        <v>523.09911239164023</v>
      </c>
      <c r="J34" s="49">
        <f t="shared" si="4"/>
        <v>480.68567084637215</v>
      </c>
      <c r="K34" s="50"/>
      <c r="L34" s="49">
        <f t="shared" si="5"/>
        <v>487.75457777058347</v>
      </c>
      <c r="M34" s="49">
        <f t="shared" si="6"/>
        <v>455.94449661163242</v>
      </c>
      <c r="N34" s="49">
        <f t="shared" si="7"/>
        <v>424.13441545268131</v>
      </c>
      <c r="O34" s="49">
        <f t="shared" si="8"/>
        <v>392.3243342937302</v>
      </c>
      <c r="P34" s="49">
        <f t="shared" si="9"/>
        <v>360.5142531347791</v>
      </c>
      <c r="Q34" s="50"/>
      <c r="R34" s="49">
        <f t="shared" si="10"/>
        <v>361.29968723746924</v>
      </c>
      <c r="S34" s="49">
        <f t="shared" si="11"/>
        <v>337.73666415676473</v>
      </c>
      <c r="T34" s="49">
        <f t="shared" si="12"/>
        <v>314.17364107606022</v>
      </c>
      <c r="U34" s="49">
        <f t="shared" si="13"/>
        <v>290.61061799535571</v>
      </c>
      <c r="V34" s="49">
        <f t="shared" si="14"/>
        <v>267.0475949146512</v>
      </c>
      <c r="W34" s="50"/>
      <c r="X34" s="49"/>
      <c r="Y34" s="49"/>
      <c r="Z34" s="49">
        <f t="shared" si="15"/>
        <v>188.50418464563614</v>
      </c>
      <c r="AA34" s="49"/>
      <c r="AB34" s="49"/>
      <c r="AC34" s="11">
        <v>24</v>
      </c>
    </row>
    <row r="35" spans="1:29" ht="16" customHeight="1" x14ac:dyDescent="0.2">
      <c r="A35" s="44">
        <v>25</v>
      </c>
      <c r="B35" s="45"/>
      <c r="C35" s="46"/>
      <c r="D35" s="47">
        <v>25</v>
      </c>
      <c r="E35" s="48"/>
      <c r="F35" s="49">
        <f t="shared" si="0"/>
        <v>615.7803365090781</v>
      </c>
      <c r="G35" s="49">
        <f t="shared" si="1"/>
        <v>595.76747557253304</v>
      </c>
      <c r="H35" s="49">
        <f t="shared" si="2"/>
        <v>554.20230285817024</v>
      </c>
      <c r="I35" s="49">
        <f t="shared" si="3"/>
        <v>512.63713014380744</v>
      </c>
      <c r="J35" s="49">
        <f t="shared" si="4"/>
        <v>471.07195742944469</v>
      </c>
      <c r="K35" s="50"/>
      <c r="L35" s="49">
        <f t="shared" si="5"/>
        <v>477.99948621517183</v>
      </c>
      <c r="M35" s="49">
        <f t="shared" si="6"/>
        <v>446.82560667939975</v>
      </c>
      <c r="N35" s="49">
        <f t="shared" si="7"/>
        <v>415.65172714362768</v>
      </c>
      <c r="O35" s="49">
        <f t="shared" si="8"/>
        <v>384.47784760785561</v>
      </c>
      <c r="P35" s="49">
        <f t="shared" si="9"/>
        <v>353.30396807208353</v>
      </c>
      <c r="Q35" s="50"/>
      <c r="R35" s="49">
        <f t="shared" si="10"/>
        <v>354.07369349271988</v>
      </c>
      <c r="S35" s="49">
        <f t="shared" si="11"/>
        <v>330.98193087362944</v>
      </c>
      <c r="T35" s="49">
        <f t="shared" si="12"/>
        <v>307.89016825453905</v>
      </c>
      <c r="U35" s="49">
        <f t="shared" si="13"/>
        <v>284.7984056354486</v>
      </c>
      <c r="V35" s="49">
        <f t="shared" si="14"/>
        <v>261.70664301635816</v>
      </c>
      <c r="W35" s="50"/>
      <c r="X35" s="49"/>
      <c r="Y35" s="49"/>
      <c r="Z35" s="49">
        <f t="shared" si="15"/>
        <v>184.73410095272342</v>
      </c>
      <c r="AA35" s="49"/>
      <c r="AB35" s="49"/>
      <c r="AC35" s="11">
        <v>25</v>
      </c>
    </row>
    <row r="36" spans="1:29" ht="16" customHeight="1" x14ac:dyDescent="0.2">
      <c r="A36" s="44">
        <v>26</v>
      </c>
      <c r="B36" s="45"/>
      <c r="C36" s="46"/>
      <c r="D36" s="47">
        <v>26</v>
      </c>
      <c r="E36" s="48"/>
      <c r="F36" s="49">
        <f t="shared" si="0"/>
        <v>603.46472977889641</v>
      </c>
      <c r="G36" s="49">
        <f t="shared" si="1"/>
        <v>583.85212606108234</v>
      </c>
      <c r="H36" s="49">
        <f t="shared" si="2"/>
        <v>543.11825680100674</v>
      </c>
      <c r="I36" s="49">
        <f t="shared" si="3"/>
        <v>502.3843875409313</v>
      </c>
      <c r="J36" s="49">
        <f t="shared" si="4"/>
        <v>461.65051828085575</v>
      </c>
      <c r="K36" s="50"/>
      <c r="L36" s="49">
        <f t="shared" si="5"/>
        <v>468.43949649086835</v>
      </c>
      <c r="M36" s="49">
        <f t="shared" si="6"/>
        <v>437.8890945458117</v>
      </c>
      <c r="N36" s="49">
        <f t="shared" si="7"/>
        <v>407.33869260075511</v>
      </c>
      <c r="O36" s="49">
        <f t="shared" si="8"/>
        <v>376.78829065569846</v>
      </c>
      <c r="P36" s="49">
        <f t="shared" si="9"/>
        <v>346.23788871064181</v>
      </c>
      <c r="Q36" s="50"/>
      <c r="R36" s="49">
        <f t="shared" si="10"/>
        <v>346.99221962286543</v>
      </c>
      <c r="S36" s="49">
        <f t="shared" si="11"/>
        <v>324.36229225615682</v>
      </c>
      <c r="T36" s="49">
        <f t="shared" si="12"/>
        <v>301.73236488944821</v>
      </c>
      <c r="U36" s="49">
        <f t="shared" si="13"/>
        <v>279.10243752273959</v>
      </c>
      <c r="V36" s="49">
        <f t="shared" si="14"/>
        <v>256.47251015603098</v>
      </c>
      <c r="W36" s="50"/>
      <c r="X36" s="49"/>
      <c r="Y36" s="49"/>
      <c r="Z36" s="49">
        <f t="shared" si="15"/>
        <v>181.03941893366894</v>
      </c>
      <c r="AA36" s="49"/>
      <c r="AB36" s="49"/>
      <c r="AC36" s="11">
        <v>26</v>
      </c>
    </row>
    <row r="37" spans="1:29" ht="16" customHeight="1" x14ac:dyDescent="0.2">
      <c r="A37" s="44">
        <v>27</v>
      </c>
      <c r="B37" s="45"/>
      <c r="C37" s="46"/>
      <c r="D37" s="47">
        <v>27</v>
      </c>
      <c r="E37" s="48"/>
      <c r="F37" s="49">
        <f t="shared" si="0"/>
        <v>591.39543518331845</v>
      </c>
      <c r="G37" s="49">
        <f t="shared" si="1"/>
        <v>572.17508353986068</v>
      </c>
      <c r="H37" s="49">
        <f t="shared" si="2"/>
        <v>532.25589166498662</v>
      </c>
      <c r="I37" s="49">
        <f t="shared" si="3"/>
        <v>492.33669979011268</v>
      </c>
      <c r="J37" s="49">
        <f t="shared" si="4"/>
        <v>452.41750791523867</v>
      </c>
      <c r="K37" s="50"/>
      <c r="L37" s="49">
        <f t="shared" si="5"/>
        <v>459.070706561051</v>
      </c>
      <c r="M37" s="49">
        <f t="shared" si="6"/>
        <v>429.13131265489551</v>
      </c>
      <c r="N37" s="49">
        <f t="shared" si="7"/>
        <v>399.19191874873997</v>
      </c>
      <c r="O37" s="49">
        <f t="shared" si="8"/>
        <v>369.25252484258448</v>
      </c>
      <c r="P37" s="49">
        <f t="shared" si="9"/>
        <v>339.31313093642899</v>
      </c>
      <c r="Q37" s="50"/>
      <c r="R37" s="49">
        <f t="shared" si="10"/>
        <v>340.05237523040813</v>
      </c>
      <c r="S37" s="49">
        <f t="shared" si="11"/>
        <v>317.87504641103368</v>
      </c>
      <c r="T37" s="49">
        <f t="shared" si="12"/>
        <v>295.69771759165923</v>
      </c>
      <c r="U37" s="49">
        <f t="shared" si="13"/>
        <v>273.52038877228483</v>
      </c>
      <c r="V37" s="49">
        <f t="shared" si="14"/>
        <v>251.34305995291035</v>
      </c>
      <c r="W37" s="50"/>
      <c r="X37" s="49"/>
      <c r="Y37" s="49"/>
      <c r="Z37" s="49">
        <f t="shared" si="15"/>
        <v>177.41863055499556</v>
      </c>
      <c r="AA37" s="49"/>
      <c r="AB37" s="49"/>
      <c r="AC37" s="11">
        <v>27</v>
      </c>
    </row>
    <row r="38" spans="1:29" ht="16" customHeight="1" x14ac:dyDescent="0.2">
      <c r="A38" s="44">
        <v>28</v>
      </c>
      <c r="B38" s="45"/>
      <c r="C38" s="46"/>
      <c r="D38" s="47">
        <v>28</v>
      </c>
      <c r="E38" s="48"/>
      <c r="F38" s="49">
        <f t="shared" si="0"/>
        <v>579.56752647965209</v>
      </c>
      <c r="G38" s="49">
        <f t="shared" si="1"/>
        <v>560.73158186906335</v>
      </c>
      <c r="H38" s="49">
        <f t="shared" si="2"/>
        <v>521.61077383168686</v>
      </c>
      <c r="I38" s="49">
        <f t="shared" si="3"/>
        <v>482.48996579431031</v>
      </c>
      <c r="J38" s="49">
        <f t="shared" si="4"/>
        <v>443.36915775693382</v>
      </c>
      <c r="K38" s="50"/>
      <c r="L38" s="49">
        <f t="shared" si="5"/>
        <v>449.88929242982988</v>
      </c>
      <c r="M38" s="49">
        <f t="shared" si="6"/>
        <v>420.54868640179751</v>
      </c>
      <c r="N38" s="49">
        <f t="shared" si="7"/>
        <v>391.20808037376514</v>
      </c>
      <c r="O38" s="49">
        <f t="shared" si="8"/>
        <v>361.86747434573272</v>
      </c>
      <c r="P38" s="49">
        <f t="shared" si="9"/>
        <v>332.52686831770035</v>
      </c>
      <c r="Q38" s="50"/>
      <c r="R38" s="49">
        <f t="shared" si="10"/>
        <v>333.25132772579991</v>
      </c>
      <c r="S38" s="49">
        <f t="shared" si="11"/>
        <v>311.51754548281298</v>
      </c>
      <c r="T38" s="49">
        <f t="shared" si="12"/>
        <v>289.78376323982604</v>
      </c>
      <c r="U38" s="49">
        <f t="shared" si="13"/>
        <v>268.04998099683905</v>
      </c>
      <c r="V38" s="49">
        <f t="shared" si="14"/>
        <v>246.31619875385212</v>
      </c>
      <c r="W38" s="50"/>
      <c r="X38" s="49"/>
      <c r="Y38" s="49"/>
      <c r="Z38" s="49">
        <f t="shared" si="15"/>
        <v>173.87025794389561</v>
      </c>
      <c r="AA38" s="49"/>
      <c r="AB38" s="49"/>
      <c r="AC38" s="11">
        <v>28</v>
      </c>
    </row>
    <row r="39" spans="1:29" ht="16" customHeight="1" x14ac:dyDescent="0.2">
      <c r="A39" s="44">
        <v>29</v>
      </c>
      <c r="B39" s="45"/>
      <c r="C39" s="46"/>
      <c r="D39" s="47">
        <v>29</v>
      </c>
      <c r="E39" s="48"/>
      <c r="F39" s="49">
        <f t="shared" si="0"/>
        <v>567.97617595005897</v>
      </c>
      <c r="G39" s="49">
        <f t="shared" si="1"/>
        <v>549.51695023168213</v>
      </c>
      <c r="H39" s="49">
        <f t="shared" si="2"/>
        <v>511.1785583550531</v>
      </c>
      <c r="I39" s="49">
        <f t="shared" si="3"/>
        <v>472.84016647842412</v>
      </c>
      <c r="J39" s="49">
        <f t="shared" si="4"/>
        <v>434.50177460179515</v>
      </c>
      <c r="K39" s="50"/>
      <c r="L39" s="49">
        <f t="shared" si="5"/>
        <v>440.89150658123333</v>
      </c>
      <c r="M39" s="49">
        <f t="shared" si="6"/>
        <v>412.13771267376154</v>
      </c>
      <c r="N39" s="49">
        <f t="shared" si="7"/>
        <v>383.38391876628981</v>
      </c>
      <c r="O39" s="49">
        <f t="shared" si="8"/>
        <v>354.63012485881808</v>
      </c>
      <c r="P39" s="49">
        <f t="shared" si="9"/>
        <v>325.87633095134635</v>
      </c>
      <c r="Q39" s="50"/>
      <c r="R39" s="49">
        <f t="shared" si="10"/>
        <v>326.58630117128394</v>
      </c>
      <c r="S39" s="49">
        <f t="shared" si="11"/>
        <v>305.28719457315674</v>
      </c>
      <c r="T39" s="49">
        <f t="shared" si="12"/>
        <v>283.98808797502949</v>
      </c>
      <c r="U39" s="49">
        <f t="shared" si="13"/>
        <v>262.68898137690229</v>
      </c>
      <c r="V39" s="49">
        <f t="shared" si="14"/>
        <v>241.38987477877507</v>
      </c>
      <c r="W39" s="50"/>
      <c r="X39" s="49"/>
      <c r="Y39" s="49"/>
      <c r="Z39" s="49">
        <f t="shared" si="15"/>
        <v>170.39285278501771</v>
      </c>
      <c r="AA39" s="49"/>
      <c r="AB39" s="49"/>
      <c r="AC39" s="11">
        <v>29</v>
      </c>
    </row>
    <row r="40" spans="1:29" ht="16" customHeight="1" x14ac:dyDescent="0.2">
      <c r="A40" s="44">
        <v>30</v>
      </c>
      <c r="B40" s="45"/>
      <c r="C40" s="46"/>
      <c r="D40" s="47">
        <v>30</v>
      </c>
      <c r="E40" s="48"/>
      <c r="F40" s="49">
        <f t="shared" si="0"/>
        <v>556.6166524310579</v>
      </c>
      <c r="G40" s="49">
        <f t="shared" si="1"/>
        <v>538.52661122704842</v>
      </c>
      <c r="H40" s="49">
        <f t="shared" si="2"/>
        <v>500.95498718795204</v>
      </c>
      <c r="I40" s="49">
        <f t="shared" si="3"/>
        <v>463.38336314885566</v>
      </c>
      <c r="J40" s="49">
        <f t="shared" si="4"/>
        <v>425.81173910975923</v>
      </c>
      <c r="K40" s="50"/>
      <c r="L40" s="49">
        <f t="shared" si="5"/>
        <v>432.07367644960863</v>
      </c>
      <c r="M40" s="49">
        <f t="shared" si="6"/>
        <v>403.89495842028634</v>
      </c>
      <c r="N40" s="49">
        <f t="shared" si="7"/>
        <v>375.71624039096406</v>
      </c>
      <c r="O40" s="49">
        <f t="shared" si="8"/>
        <v>347.53752236164172</v>
      </c>
      <c r="P40" s="49">
        <f t="shared" si="9"/>
        <v>319.35880433231944</v>
      </c>
      <c r="Q40" s="50"/>
      <c r="R40" s="49">
        <f t="shared" si="10"/>
        <v>320.05457514785826</v>
      </c>
      <c r="S40" s="49">
        <f t="shared" si="11"/>
        <v>299.1814506816936</v>
      </c>
      <c r="T40" s="49">
        <f t="shared" si="12"/>
        <v>278.30832621552895</v>
      </c>
      <c r="U40" s="49">
        <f t="shared" si="13"/>
        <v>257.43520174936424</v>
      </c>
      <c r="V40" s="49">
        <f t="shared" si="14"/>
        <v>236.56207728319959</v>
      </c>
      <c r="W40" s="50"/>
      <c r="X40" s="49"/>
      <c r="Y40" s="49"/>
      <c r="Z40" s="49">
        <f t="shared" si="15"/>
        <v>166.98499572931735</v>
      </c>
      <c r="AA40" s="49"/>
      <c r="AB40" s="49"/>
      <c r="AC40" s="11">
        <v>30</v>
      </c>
    </row>
    <row r="41" spans="1:29" ht="16" customHeight="1" x14ac:dyDescent="0.2">
      <c r="A41" s="44">
        <v>31</v>
      </c>
      <c r="B41" s="45"/>
      <c r="C41" s="46"/>
      <c r="D41" s="47">
        <v>31</v>
      </c>
      <c r="E41" s="48"/>
      <c r="F41" s="49">
        <f t="shared" si="0"/>
        <v>545.48431938243664</v>
      </c>
      <c r="G41" s="49">
        <f t="shared" si="1"/>
        <v>527.75607900250748</v>
      </c>
      <c r="H41" s="49">
        <f t="shared" si="2"/>
        <v>490.93588744419304</v>
      </c>
      <c r="I41" s="49">
        <f t="shared" si="3"/>
        <v>454.11569588587855</v>
      </c>
      <c r="J41" s="49">
        <f t="shared" si="4"/>
        <v>417.29550432756406</v>
      </c>
      <c r="K41" s="50"/>
      <c r="L41" s="49">
        <f t="shared" si="5"/>
        <v>423.43220292061648</v>
      </c>
      <c r="M41" s="49">
        <f t="shared" si="6"/>
        <v>395.81705925188061</v>
      </c>
      <c r="N41" s="49">
        <f t="shared" si="7"/>
        <v>368.20191558314474</v>
      </c>
      <c r="O41" s="49">
        <f t="shared" si="8"/>
        <v>340.58677191440893</v>
      </c>
      <c r="P41" s="49">
        <f t="shared" si="9"/>
        <v>312.97162824567306</v>
      </c>
      <c r="Q41" s="50"/>
      <c r="R41" s="49">
        <f t="shared" si="10"/>
        <v>313.65348364490109</v>
      </c>
      <c r="S41" s="49">
        <f t="shared" si="11"/>
        <v>293.1978216680597</v>
      </c>
      <c r="T41" s="49">
        <f t="shared" si="12"/>
        <v>272.74215969121832</v>
      </c>
      <c r="U41" s="49">
        <f t="shared" si="13"/>
        <v>252.28649771437696</v>
      </c>
      <c r="V41" s="49">
        <f t="shared" si="14"/>
        <v>231.83083573753558</v>
      </c>
      <c r="W41" s="50"/>
      <c r="X41" s="49"/>
      <c r="Y41" s="49"/>
      <c r="Z41" s="49">
        <f t="shared" si="15"/>
        <v>163.64529581473101</v>
      </c>
      <c r="AA41" s="49"/>
      <c r="AB41" s="49"/>
      <c r="AC41" s="11">
        <v>31</v>
      </c>
    </row>
    <row r="42" spans="1:29" ht="16" customHeight="1" x14ac:dyDescent="0.2">
      <c r="A42" s="44">
        <v>32</v>
      </c>
      <c r="B42" s="45"/>
      <c r="C42" s="46"/>
      <c r="D42" s="47">
        <v>32</v>
      </c>
      <c r="E42" s="48"/>
      <c r="F42" s="49">
        <f t="shared" si="0"/>
        <v>534.57463299478786</v>
      </c>
      <c r="G42" s="49">
        <f t="shared" si="1"/>
        <v>517.20095742245735</v>
      </c>
      <c r="H42" s="49">
        <f t="shared" si="2"/>
        <v>481.11716969530914</v>
      </c>
      <c r="I42" s="49">
        <f t="shared" si="3"/>
        <v>445.03338196816094</v>
      </c>
      <c r="J42" s="49">
        <f t="shared" si="4"/>
        <v>408.94959424101273</v>
      </c>
      <c r="K42" s="50"/>
      <c r="L42" s="49">
        <f t="shared" si="5"/>
        <v>414.96355886220414</v>
      </c>
      <c r="M42" s="49">
        <f t="shared" si="6"/>
        <v>387.90071806684296</v>
      </c>
      <c r="N42" s="49">
        <f t="shared" si="7"/>
        <v>360.83787727148183</v>
      </c>
      <c r="O42" s="49">
        <f t="shared" si="8"/>
        <v>333.7750364761207</v>
      </c>
      <c r="P42" s="49">
        <f t="shared" si="9"/>
        <v>306.71219568075958</v>
      </c>
      <c r="Q42" s="50"/>
      <c r="R42" s="49">
        <f t="shared" si="10"/>
        <v>307.38041397200305</v>
      </c>
      <c r="S42" s="49">
        <f t="shared" si="11"/>
        <v>287.33386523469852</v>
      </c>
      <c r="T42" s="49">
        <f t="shared" si="12"/>
        <v>267.28731649739393</v>
      </c>
      <c r="U42" s="49">
        <f t="shared" si="13"/>
        <v>247.2407677600894</v>
      </c>
      <c r="V42" s="49">
        <f t="shared" si="14"/>
        <v>227.19421902278486</v>
      </c>
      <c r="W42" s="50"/>
      <c r="X42" s="49"/>
      <c r="Y42" s="49"/>
      <c r="Z42" s="49">
        <f t="shared" si="15"/>
        <v>160.37238989843638</v>
      </c>
      <c r="AA42" s="49"/>
      <c r="AB42" s="49"/>
      <c r="AC42" s="11">
        <v>32</v>
      </c>
    </row>
    <row r="43" spans="1:29" ht="17.25" customHeight="1" x14ac:dyDescent="0.2">
      <c r="A43" s="44">
        <v>33</v>
      </c>
      <c r="B43" s="45"/>
      <c r="C43" s="46"/>
      <c r="D43" s="47">
        <v>33</v>
      </c>
      <c r="E43" s="48"/>
      <c r="F43" s="49">
        <f t="shared" si="0"/>
        <v>523.88314033489212</v>
      </c>
      <c r="G43" s="49">
        <f t="shared" si="1"/>
        <v>506.85693827400814</v>
      </c>
      <c r="H43" s="49">
        <f t="shared" si="2"/>
        <v>471.49482630140295</v>
      </c>
      <c r="I43" s="49">
        <f t="shared" si="3"/>
        <v>436.1327143287977</v>
      </c>
      <c r="J43" s="49">
        <f t="shared" si="4"/>
        <v>400.77060235619251</v>
      </c>
      <c r="K43" s="50"/>
      <c r="L43" s="49">
        <f t="shared" si="5"/>
        <v>406.66428768496002</v>
      </c>
      <c r="M43" s="49">
        <f t="shared" si="6"/>
        <v>380.14270370550611</v>
      </c>
      <c r="N43" s="49">
        <f t="shared" si="7"/>
        <v>353.6211197260522</v>
      </c>
      <c r="O43" s="49">
        <f t="shared" si="8"/>
        <v>327.09953574659829</v>
      </c>
      <c r="P43" s="49">
        <f t="shared" si="9"/>
        <v>300.57795176714438</v>
      </c>
      <c r="Q43" s="50"/>
      <c r="R43" s="49">
        <f t="shared" si="10"/>
        <v>301.23280569256298</v>
      </c>
      <c r="S43" s="49">
        <f t="shared" si="11"/>
        <v>281.58718793000452</v>
      </c>
      <c r="T43" s="49">
        <f t="shared" si="12"/>
        <v>261.94157016744606</v>
      </c>
      <c r="U43" s="49">
        <f t="shared" si="13"/>
        <v>242.2959524048876</v>
      </c>
      <c r="V43" s="49">
        <f t="shared" si="14"/>
        <v>222.65033464232917</v>
      </c>
      <c r="W43" s="50"/>
      <c r="X43" s="49"/>
      <c r="Y43" s="49"/>
      <c r="Z43" s="49">
        <f t="shared" si="15"/>
        <v>157.16494210046764</v>
      </c>
      <c r="AA43" s="49"/>
      <c r="AB43" s="49"/>
      <c r="AC43" s="11">
        <v>33</v>
      </c>
    </row>
    <row r="44" spans="1:29" x14ac:dyDescent="0.2">
      <c r="A44" s="44">
        <v>34</v>
      </c>
      <c r="B44" s="45"/>
      <c r="C44" s="46"/>
      <c r="D44" s="47">
        <v>34</v>
      </c>
      <c r="E44" s="48"/>
      <c r="F44" s="49">
        <f t="shared" si="0"/>
        <v>513.4054775281943</v>
      </c>
      <c r="G44" s="49">
        <f t="shared" si="1"/>
        <v>496.71979950852801</v>
      </c>
      <c r="H44" s="49">
        <f t="shared" si="2"/>
        <v>462.06492977537488</v>
      </c>
      <c r="I44" s="49">
        <f t="shared" si="3"/>
        <v>427.41006004222174</v>
      </c>
      <c r="J44" s="49">
        <f t="shared" si="4"/>
        <v>392.75519030906867</v>
      </c>
      <c r="K44" s="50"/>
      <c r="L44" s="49">
        <f t="shared" si="5"/>
        <v>398.53100193126085</v>
      </c>
      <c r="M44" s="49">
        <f t="shared" si="6"/>
        <v>372.53984963139601</v>
      </c>
      <c r="N44" s="49">
        <f t="shared" si="7"/>
        <v>346.54869733153117</v>
      </c>
      <c r="O44" s="49">
        <f t="shared" si="8"/>
        <v>320.55754503166634</v>
      </c>
      <c r="P44" s="49">
        <f t="shared" si="9"/>
        <v>294.5663927318015</v>
      </c>
      <c r="Q44" s="50"/>
      <c r="R44" s="49">
        <f t="shared" si="10"/>
        <v>295.20814957871175</v>
      </c>
      <c r="S44" s="49">
        <f t="shared" si="11"/>
        <v>275.95544417140445</v>
      </c>
      <c r="T44" s="49">
        <f t="shared" si="12"/>
        <v>256.70273876409715</v>
      </c>
      <c r="U44" s="49">
        <f t="shared" si="13"/>
        <v>237.45003335678987</v>
      </c>
      <c r="V44" s="49">
        <f t="shared" si="14"/>
        <v>218.1973279494826</v>
      </c>
      <c r="W44" s="50"/>
      <c r="X44" s="49"/>
      <c r="Y44" s="49"/>
      <c r="Z44" s="49">
        <f t="shared" si="15"/>
        <v>154.02164325845828</v>
      </c>
      <c r="AA44" s="49"/>
      <c r="AB44" s="49"/>
      <c r="AC44" s="11">
        <v>34</v>
      </c>
    </row>
    <row r="45" spans="1:29" x14ac:dyDescent="0.2">
      <c r="A45" s="44">
        <v>35</v>
      </c>
      <c r="B45" s="45"/>
      <c r="C45" s="46"/>
      <c r="D45" s="47">
        <v>35</v>
      </c>
      <c r="E45" s="48"/>
      <c r="F45" s="49">
        <f t="shared" si="0"/>
        <v>503.13736797763045</v>
      </c>
      <c r="G45" s="49">
        <f t="shared" si="1"/>
        <v>486.78540351835744</v>
      </c>
      <c r="H45" s="49">
        <f t="shared" si="2"/>
        <v>452.82363117986739</v>
      </c>
      <c r="I45" s="49">
        <f t="shared" si="3"/>
        <v>418.86185884137734</v>
      </c>
      <c r="J45" s="49">
        <f t="shared" si="4"/>
        <v>384.90008650288729</v>
      </c>
      <c r="K45" s="50"/>
      <c r="L45" s="49">
        <f t="shared" si="5"/>
        <v>390.56038189263563</v>
      </c>
      <c r="M45" s="49">
        <f t="shared" si="6"/>
        <v>365.08905263876807</v>
      </c>
      <c r="N45" s="49">
        <f t="shared" si="7"/>
        <v>339.61772338490056</v>
      </c>
      <c r="O45" s="49">
        <f t="shared" si="8"/>
        <v>314.14639413103299</v>
      </c>
      <c r="P45" s="49">
        <f t="shared" si="9"/>
        <v>288.67506487716548</v>
      </c>
      <c r="Q45" s="50"/>
      <c r="R45" s="49">
        <f t="shared" si="10"/>
        <v>289.3039865871375</v>
      </c>
      <c r="S45" s="49">
        <f t="shared" si="11"/>
        <v>270.43633528797636</v>
      </c>
      <c r="T45" s="49">
        <f t="shared" si="12"/>
        <v>251.56868398881522</v>
      </c>
      <c r="U45" s="49">
        <f t="shared" si="13"/>
        <v>232.70103268965408</v>
      </c>
      <c r="V45" s="49">
        <f t="shared" si="14"/>
        <v>213.83338139049292</v>
      </c>
      <c r="W45" s="50"/>
      <c r="X45" s="49"/>
      <c r="Y45" s="49"/>
      <c r="Z45" s="49">
        <f t="shared" si="15"/>
        <v>150.94121039328914</v>
      </c>
      <c r="AA45" s="49"/>
      <c r="AB45" s="49"/>
      <c r="AC45" s="11">
        <v>35</v>
      </c>
    </row>
    <row r="46" spans="1:29" x14ac:dyDescent="0.2">
      <c r="A46" s="44">
        <v>36</v>
      </c>
      <c r="B46" s="45"/>
      <c r="C46" s="46"/>
      <c r="D46" s="47">
        <v>36</v>
      </c>
      <c r="E46" s="48"/>
      <c r="F46" s="49">
        <f t="shared" si="0"/>
        <v>493.0746206180778</v>
      </c>
      <c r="G46" s="49">
        <f t="shared" si="1"/>
        <v>477.04969544799025</v>
      </c>
      <c r="H46" s="49">
        <f t="shared" si="2"/>
        <v>443.76715855626998</v>
      </c>
      <c r="I46" s="49">
        <f t="shared" si="3"/>
        <v>410.48462166454976</v>
      </c>
      <c r="J46" s="49">
        <f t="shared" si="4"/>
        <v>377.20208477282949</v>
      </c>
      <c r="K46" s="50"/>
      <c r="L46" s="49">
        <f t="shared" si="5"/>
        <v>382.74917425478287</v>
      </c>
      <c r="M46" s="49">
        <f t="shared" si="6"/>
        <v>357.7872715859927</v>
      </c>
      <c r="N46" s="49">
        <f t="shared" si="7"/>
        <v>332.82536891720252</v>
      </c>
      <c r="O46" s="49">
        <f t="shared" si="8"/>
        <v>307.86346624841229</v>
      </c>
      <c r="P46" s="49">
        <f t="shared" si="9"/>
        <v>282.90156357962212</v>
      </c>
      <c r="Q46" s="50"/>
      <c r="R46" s="49">
        <f t="shared" si="10"/>
        <v>283.5179068553947</v>
      </c>
      <c r="S46" s="49">
        <f t="shared" si="11"/>
        <v>265.02760858221683</v>
      </c>
      <c r="T46" s="49">
        <f t="shared" si="12"/>
        <v>246.5373103090389</v>
      </c>
      <c r="U46" s="49">
        <f t="shared" si="13"/>
        <v>228.04701203586097</v>
      </c>
      <c r="V46" s="49">
        <f t="shared" si="14"/>
        <v>209.55671376268305</v>
      </c>
      <c r="W46" s="50"/>
      <c r="X46" s="49"/>
      <c r="Y46" s="49"/>
      <c r="Z46" s="49">
        <f t="shared" si="15"/>
        <v>147.92238618542333</v>
      </c>
      <c r="AA46" s="49"/>
      <c r="AB46" s="49"/>
      <c r="AC46" s="11">
        <v>36</v>
      </c>
    </row>
    <row r="47" spans="1:29" x14ac:dyDescent="0.2">
      <c r="A47" s="44">
        <v>37</v>
      </c>
      <c r="B47" s="45"/>
      <c r="C47" s="46"/>
      <c r="D47" s="47">
        <v>37</v>
      </c>
      <c r="E47" s="48"/>
      <c r="F47" s="49">
        <f t="shared" si="0"/>
        <v>483.21312820571615</v>
      </c>
      <c r="G47" s="49">
        <f t="shared" si="1"/>
        <v>467.50870153903037</v>
      </c>
      <c r="H47" s="49">
        <f t="shared" si="2"/>
        <v>434.89181538514453</v>
      </c>
      <c r="I47" s="49">
        <f t="shared" si="3"/>
        <v>402.27492923125868</v>
      </c>
      <c r="J47" s="49">
        <f t="shared" si="4"/>
        <v>369.65804307737284</v>
      </c>
      <c r="K47" s="50"/>
      <c r="L47" s="49">
        <f t="shared" si="5"/>
        <v>375.09419076968715</v>
      </c>
      <c r="M47" s="49">
        <f t="shared" si="6"/>
        <v>350.63152615427276</v>
      </c>
      <c r="N47" s="49">
        <f t="shared" si="7"/>
        <v>326.16886153885838</v>
      </c>
      <c r="O47" s="49">
        <f t="shared" si="8"/>
        <v>301.70619692344405</v>
      </c>
      <c r="P47" s="49">
        <f t="shared" si="9"/>
        <v>277.24353230802967</v>
      </c>
      <c r="Q47" s="50"/>
      <c r="R47" s="49">
        <f t="shared" si="10"/>
        <v>277.84754871828682</v>
      </c>
      <c r="S47" s="49">
        <f t="shared" si="11"/>
        <v>259.72705641057246</v>
      </c>
      <c r="T47" s="49">
        <f t="shared" si="12"/>
        <v>241.60656410285807</v>
      </c>
      <c r="U47" s="49">
        <f t="shared" si="13"/>
        <v>223.48607179514372</v>
      </c>
      <c r="V47" s="49">
        <f t="shared" si="14"/>
        <v>205.36557948742936</v>
      </c>
      <c r="W47" s="50"/>
      <c r="X47" s="49"/>
      <c r="Y47" s="49"/>
      <c r="Z47" s="49">
        <f t="shared" si="15"/>
        <v>144.96393846171486</v>
      </c>
      <c r="AA47" s="49"/>
      <c r="AB47" s="49"/>
      <c r="AC47" s="11">
        <v>37</v>
      </c>
    </row>
    <row r="48" spans="1:29" x14ac:dyDescent="0.2">
      <c r="A48" s="44">
        <v>38</v>
      </c>
      <c r="B48" s="45"/>
      <c r="C48" s="46"/>
      <c r="D48" s="47">
        <v>38</v>
      </c>
      <c r="E48" s="48"/>
      <c r="F48" s="49">
        <f t="shared" si="0"/>
        <v>473.54886564160182</v>
      </c>
      <c r="G48" s="49">
        <f t="shared" si="1"/>
        <v>458.15852750824973</v>
      </c>
      <c r="H48" s="49">
        <f t="shared" si="2"/>
        <v>426.19397907744161</v>
      </c>
      <c r="I48" s="49">
        <f t="shared" si="3"/>
        <v>394.22943064663349</v>
      </c>
      <c r="J48" s="49">
        <f t="shared" si="4"/>
        <v>362.26488221582537</v>
      </c>
      <c r="K48" s="50"/>
      <c r="L48" s="49">
        <f t="shared" si="5"/>
        <v>367.59230695429341</v>
      </c>
      <c r="M48" s="49">
        <f t="shared" si="6"/>
        <v>343.61889563118734</v>
      </c>
      <c r="N48" s="49">
        <f t="shared" si="7"/>
        <v>319.64548430808122</v>
      </c>
      <c r="O48" s="49">
        <f t="shared" si="8"/>
        <v>295.67207298497516</v>
      </c>
      <c r="P48" s="49">
        <f t="shared" si="9"/>
        <v>271.69866166186904</v>
      </c>
      <c r="Q48" s="50"/>
      <c r="R48" s="49">
        <f t="shared" si="10"/>
        <v>272.29059774392107</v>
      </c>
      <c r="S48" s="49">
        <f t="shared" si="11"/>
        <v>254.53251528236098</v>
      </c>
      <c r="T48" s="49">
        <f t="shared" si="12"/>
        <v>236.77443282080091</v>
      </c>
      <c r="U48" s="49">
        <f t="shared" si="13"/>
        <v>219.01635035924085</v>
      </c>
      <c r="V48" s="49">
        <f t="shared" si="14"/>
        <v>201.25826789768078</v>
      </c>
      <c r="W48" s="50"/>
      <c r="X48" s="49"/>
      <c r="Y48" s="49"/>
      <c r="Z48" s="49">
        <f t="shared" si="15"/>
        <v>142.06465969248055</v>
      </c>
      <c r="AA48" s="49"/>
      <c r="AB48" s="49"/>
      <c r="AC48" s="11">
        <v>38</v>
      </c>
    </row>
    <row r="49" spans="1:29" x14ac:dyDescent="0.2">
      <c r="A49" s="44">
        <v>39</v>
      </c>
      <c r="B49" s="45"/>
      <c r="C49" s="46"/>
      <c r="D49" s="47">
        <v>39</v>
      </c>
      <c r="E49" s="48"/>
      <c r="F49" s="49">
        <f t="shared" si="0"/>
        <v>464.0778883287698</v>
      </c>
      <c r="G49" s="49">
        <f t="shared" si="1"/>
        <v>448.99535695808476</v>
      </c>
      <c r="H49" s="49">
        <f t="shared" si="2"/>
        <v>417.67009949589283</v>
      </c>
      <c r="I49" s="49">
        <f t="shared" si="3"/>
        <v>386.34484203370084</v>
      </c>
      <c r="J49" s="49">
        <f t="shared" si="4"/>
        <v>355.01958457150886</v>
      </c>
      <c r="K49" s="50"/>
      <c r="L49" s="49">
        <f t="shared" si="5"/>
        <v>360.24046081520754</v>
      </c>
      <c r="M49" s="49">
        <f t="shared" si="6"/>
        <v>336.74651771856355</v>
      </c>
      <c r="N49" s="49">
        <f t="shared" si="7"/>
        <v>313.25257462191962</v>
      </c>
      <c r="O49" s="49">
        <f t="shared" si="8"/>
        <v>289.75863152527563</v>
      </c>
      <c r="P49" s="49">
        <f t="shared" si="9"/>
        <v>266.26468842863164</v>
      </c>
      <c r="Q49" s="50"/>
      <c r="R49" s="49">
        <f t="shared" si="10"/>
        <v>266.84478578904265</v>
      </c>
      <c r="S49" s="49">
        <f t="shared" si="11"/>
        <v>249.44186497671376</v>
      </c>
      <c r="T49" s="49">
        <f t="shared" si="12"/>
        <v>232.0389441643849</v>
      </c>
      <c r="U49" s="49">
        <f t="shared" si="13"/>
        <v>214.63602335205601</v>
      </c>
      <c r="V49" s="49">
        <f t="shared" si="14"/>
        <v>197.23310253972716</v>
      </c>
      <c r="W49" s="50"/>
      <c r="X49" s="49"/>
      <c r="Y49" s="49"/>
      <c r="Z49" s="49">
        <f t="shared" si="15"/>
        <v>139.22336649863092</v>
      </c>
      <c r="AA49" s="49"/>
      <c r="AB49" s="49"/>
      <c r="AC49" s="11">
        <v>39</v>
      </c>
    </row>
    <row r="50" spans="1:29" x14ac:dyDescent="0.2">
      <c r="A50" s="44">
        <v>40</v>
      </c>
      <c r="B50" s="45"/>
      <c r="C50" s="46"/>
      <c r="D50" s="47">
        <v>40</v>
      </c>
      <c r="E50" s="48"/>
      <c r="F50" s="49">
        <f t="shared" si="0"/>
        <v>454.79633056219438</v>
      </c>
      <c r="G50" s="49">
        <f t="shared" si="1"/>
        <v>440.01544981892306</v>
      </c>
      <c r="H50" s="49">
        <f t="shared" si="2"/>
        <v>409.31669750597496</v>
      </c>
      <c r="I50" s="49">
        <f t="shared" si="3"/>
        <v>378.6179451930268</v>
      </c>
      <c r="J50" s="49">
        <f t="shared" si="4"/>
        <v>347.9191928800787</v>
      </c>
      <c r="K50" s="50"/>
      <c r="L50" s="49">
        <f t="shared" si="5"/>
        <v>353.03565159890337</v>
      </c>
      <c r="M50" s="49">
        <f t="shared" si="6"/>
        <v>330.01158736419228</v>
      </c>
      <c r="N50" s="49">
        <f t="shared" si="7"/>
        <v>306.98752312948119</v>
      </c>
      <c r="O50" s="49">
        <f t="shared" si="8"/>
        <v>283.9634588947701</v>
      </c>
      <c r="P50" s="49">
        <f t="shared" si="9"/>
        <v>260.93939466005901</v>
      </c>
      <c r="Q50" s="50"/>
      <c r="R50" s="49">
        <f t="shared" si="10"/>
        <v>261.50789007326176</v>
      </c>
      <c r="S50" s="49">
        <f t="shared" si="11"/>
        <v>244.45302767717948</v>
      </c>
      <c r="T50" s="49">
        <f t="shared" si="12"/>
        <v>227.39816528109719</v>
      </c>
      <c r="U50" s="49">
        <f t="shared" si="13"/>
        <v>210.34330288501491</v>
      </c>
      <c r="V50" s="49">
        <f t="shared" si="14"/>
        <v>193.28844048893262</v>
      </c>
      <c r="W50" s="50"/>
      <c r="X50" s="49"/>
      <c r="Y50" s="49"/>
      <c r="Z50" s="49">
        <f t="shared" si="15"/>
        <v>136.43889916865831</v>
      </c>
      <c r="AA50" s="49"/>
      <c r="AB50" s="49"/>
      <c r="AC50" s="11">
        <v>40</v>
      </c>
    </row>
    <row r="51" spans="1:29" x14ac:dyDescent="0.2">
      <c r="A51" s="44">
        <v>41</v>
      </c>
      <c r="B51" s="45"/>
      <c r="C51" s="46"/>
      <c r="D51" s="47">
        <v>41</v>
      </c>
      <c r="E51" s="48"/>
      <c r="F51" s="49">
        <f t="shared" si="0"/>
        <v>445.70040395095043</v>
      </c>
      <c r="G51" s="49">
        <f t="shared" si="1"/>
        <v>431.21514082254458</v>
      </c>
      <c r="H51" s="49">
        <f t="shared" si="2"/>
        <v>401.13036355585541</v>
      </c>
      <c r="I51" s="49">
        <f t="shared" si="3"/>
        <v>371.04558628916624</v>
      </c>
      <c r="J51" s="49">
        <f t="shared" si="4"/>
        <v>340.96080902247712</v>
      </c>
      <c r="K51" s="50"/>
      <c r="L51" s="49">
        <f t="shared" si="5"/>
        <v>345.97493856692529</v>
      </c>
      <c r="M51" s="49">
        <f t="shared" si="6"/>
        <v>323.41135561690839</v>
      </c>
      <c r="N51" s="49">
        <f t="shared" si="7"/>
        <v>300.84777266689156</v>
      </c>
      <c r="O51" s="49">
        <f t="shared" si="8"/>
        <v>278.28418971687466</v>
      </c>
      <c r="P51" s="49">
        <f t="shared" si="9"/>
        <v>255.72060676685783</v>
      </c>
      <c r="Q51" s="50"/>
      <c r="R51" s="49">
        <f t="shared" si="10"/>
        <v>256.27773227179654</v>
      </c>
      <c r="S51" s="49">
        <f t="shared" si="11"/>
        <v>239.56396712363588</v>
      </c>
      <c r="T51" s="49">
        <f t="shared" si="12"/>
        <v>222.85020197547522</v>
      </c>
      <c r="U51" s="49">
        <f t="shared" si="13"/>
        <v>206.13643682731458</v>
      </c>
      <c r="V51" s="49">
        <f t="shared" si="14"/>
        <v>189.42267167915395</v>
      </c>
      <c r="W51" s="50"/>
      <c r="X51" s="49"/>
      <c r="Y51" s="49"/>
      <c r="Z51" s="49">
        <f t="shared" si="15"/>
        <v>133.71012118528515</v>
      </c>
      <c r="AA51" s="49"/>
      <c r="AB51" s="49"/>
      <c r="AC51" s="11">
        <v>41</v>
      </c>
    </row>
    <row r="52" spans="1:29" x14ac:dyDescent="0.2">
      <c r="A52" s="44">
        <v>42</v>
      </c>
      <c r="B52" s="45"/>
      <c r="C52" s="46"/>
      <c r="D52" s="47">
        <v>42</v>
      </c>
      <c r="E52" s="48"/>
      <c r="F52" s="49">
        <f t="shared" si="0"/>
        <v>436.78639587193146</v>
      </c>
      <c r="G52" s="49">
        <f t="shared" si="1"/>
        <v>422.59083800609369</v>
      </c>
      <c r="H52" s="49">
        <f t="shared" si="2"/>
        <v>393.10775628473834</v>
      </c>
      <c r="I52" s="49">
        <f t="shared" si="3"/>
        <v>363.62467456338294</v>
      </c>
      <c r="J52" s="49">
        <f t="shared" si="4"/>
        <v>334.14159284202759</v>
      </c>
      <c r="K52" s="50"/>
      <c r="L52" s="49">
        <f t="shared" si="5"/>
        <v>339.05543979558678</v>
      </c>
      <c r="M52" s="49">
        <f t="shared" si="6"/>
        <v>316.94312850457027</v>
      </c>
      <c r="N52" s="49">
        <f t="shared" si="7"/>
        <v>294.83081721355376</v>
      </c>
      <c r="O52" s="49">
        <f t="shared" si="8"/>
        <v>272.71850592253719</v>
      </c>
      <c r="P52" s="49">
        <f t="shared" si="9"/>
        <v>250.60619463152068</v>
      </c>
      <c r="Q52" s="50"/>
      <c r="R52" s="49">
        <f t="shared" si="10"/>
        <v>251.15217762636058</v>
      </c>
      <c r="S52" s="49">
        <f t="shared" si="11"/>
        <v>234.77268778116317</v>
      </c>
      <c r="T52" s="49">
        <f t="shared" si="12"/>
        <v>218.39319793596573</v>
      </c>
      <c r="U52" s="49">
        <f t="shared" si="13"/>
        <v>202.01370809076829</v>
      </c>
      <c r="V52" s="49">
        <f t="shared" si="14"/>
        <v>185.63421824557088</v>
      </c>
      <c r="W52" s="50"/>
      <c r="X52" s="49"/>
      <c r="Y52" s="49"/>
      <c r="Z52" s="49">
        <f t="shared" si="15"/>
        <v>131.03591876157944</v>
      </c>
      <c r="AA52" s="49"/>
      <c r="AB52" s="49"/>
      <c r="AC52" s="11">
        <v>42</v>
      </c>
    </row>
    <row r="53" spans="1:29" x14ac:dyDescent="0.2">
      <c r="A53" s="44">
        <v>43</v>
      </c>
      <c r="B53" s="45"/>
      <c r="C53" s="46"/>
      <c r="D53" s="47">
        <v>43</v>
      </c>
      <c r="E53" s="48"/>
      <c r="F53" s="49">
        <f t="shared" si="0"/>
        <v>428.05066795449284</v>
      </c>
      <c r="G53" s="49">
        <f t="shared" si="1"/>
        <v>414.13902124597178</v>
      </c>
      <c r="H53" s="49">
        <f t="shared" si="2"/>
        <v>385.24560115904353</v>
      </c>
      <c r="I53" s="49">
        <f t="shared" si="3"/>
        <v>356.35218107211529</v>
      </c>
      <c r="J53" s="49">
        <f t="shared" si="4"/>
        <v>327.45876098518698</v>
      </c>
      <c r="K53" s="50"/>
      <c r="L53" s="49">
        <f t="shared" si="5"/>
        <v>332.27433099967504</v>
      </c>
      <c r="M53" s="49">
        <f t="shared" si="6"/>
        <v>310.60426593447886</v>
      </c>
      <c r="N53" s="49">
        <f t="shared" si="7"/>
        <v>288.93420086928268</v>
      </c>
      <c r="O53" s="49">
        <f t="shared" si="8"/>
        <v>267.26413580408644</v>
      </c>
      <c r="P53" s="49">
        <f t="shared" si="9"/>
        <v>245.59407073889025</v>
      </c>
      <c r="Q53" s="50"/>
      <c r="R53" s="49">
        <f t="shared" si="10"/>
        <v>246.12913407383337</v>
      </c>
      <c r="S53" s="49">
        <f t="shared" si="11"/>
        <v>230.07723402553989</v>
      </c>
      <c r="T53" s="49">
        <f t="shared" si="12"/>
        <v>214.02533397724642</v>
      </c>
      <c r="U53" s="49">
        <f t="shared" si="13"/>
        <v>197.97343392895291</v>
      </c>
      <c r="V53" s="49">
        <f t="shared" si="14"/>
        <v>181.92153388065944</v>
      </c>
      <c r="W53" s="50"/>
      <c r="X53" s="49"/>
      <c r="Y53" s="49"/>
      <c r="Z53" s="49">
        <f t="shared" si="15"/>
        <v>128.41520038634783</v>
      </c>
      <c r="AA53" s="49"/>
      <c r="AB53" s="49"/>
      <c r="AC53" s="11">
        <v>43</v>
      </c>
    </row>
    <row r="54" spans="1:29" x14ac:dyDescent="0.2">
      <c r="A54" s="44">
        <v>44</v>
      </c>
      <c r="B54" s="45"/>
      <c r="C54" s="46"/>
      <c r="D54" s="47">
        <v>44</v>
      </c>
      <c r="E54" s="48"/>
      <c r="F54" s="49">
        <f t="shared" si="0"/>
        <v>419.48965459540295</v>
      </c>
      <c r="G54" s="49">
        <f t="shared" si="1"/>
        <v>405.85624082105232</v>
      </c>
      <c r="H54" s="49">
        <f t="shared" si="2"/>
        <v>377.54068913586264</v>
      </c>
      <c r="I54" s="49">
        <f t="shared" si="3"/>
        <v>349.22513745067295</v>
      </c>
      <c r="J54" s="49">
        <f t="shared" si="4"/>
        <v>320.90958576548326</v>
      </c>
      <c r="K54" s="50"/>
      <c r="L54" s="49">
        <f t="shared" si="5"/>
        <v>325.62884437968154</v>
      </c>
      <c r="M54" s="49">
        <f t="shared" si="6"/>
        <v>304.39218061578924</v>
      </c>
      <c r="N54" s="49">
        <f t="shared" si="7"/>
        <v>283.155516851897</v>
      </c>
      <c r="O54" s="49">
        <f t="shared" si="8"/>
        <v>261.91885308800471</v>
      </c>
      <c r="P54" s="49">
        <f t="shared" si="9"/>
        <v>240.68218932411244</v>
      </c>
      <c r="Q54" s="50"/>
      <c r="R54" s="49">
        <f t="shared" si="10"/>
        <v>241.20655139235669</v>
      </c>
      <c r="S54" s="49">
        <f t="shared" si="11"/>
        <v>225.47568934502908</v>
      </c>
      <c r="T54" s="49">
        <f t="shared" si="12"/>
        <v>209.74482729770148</v>
      </c>
      <c r="U54" s="49">
        <f t="shared" si="13"/>
        <v>194.01396525037387</v>
      </c>
      <c r="V54" s="49">
        <f t="shared" si="14"/>
        <v>178.28310320304624</v>
      </c>
      <c r="W54" s="50"/>
      <c r="X54" s="49"/>
      <c r="Y54" s="49"/>
      <c r="Z54" s="49">
        <f t="shared" si="15"/>
        <v>125.84689637862088</v>
      </c>
      <c r="AA54" s="49"/>
      <c r="AB54" s="49"/>
      <c r="AC54" s="11">
        <v>44</v>
      </c>
    </row>
    <row r="55" spans="1:29" x14ac:dyDescent="0.2">
      <c r="A55" s="44">
        <v>45</v>
      </c>
      <c r="B55" s="45"/>
      <c r="C55" s="46"/>
      <c r="D55" s="47">
        <v>45</v>
      </c>
      <c r="E55" s="48"/>
      <c r="F55" s="49">
        <f t="shared" si="0"/>
        <v>411.09986150349488</v>
      </c>
      <c r="G55" s="49">
        <f t="shared" si="1"/>
        <v>397.73911600463128</v>
      </c>
      <c r="H55" s="49">
        <f t="shared" si="2"/>
        <v>369.98987535314541</v>
      </c>
      <c r="I55" s="49">
        <f t="shared" si="3"/>
        <v>342.24063470165947</v>
      </c>
      <c r="J55" s="49">
        <f t="shared" si="4"/>
        <v>314.4913940501736</v>
      </c>
      <c r="K55" s="50"/>
      <c r="L55" s="49">
        <f t="shared" si="5"/>
        <v>319.1162674920879</v>
      </c>
      <c r="M55" s="49">
        <f t="shared" si="6"/>
        <v>298.30433700347345</v>
      </c>
      <c r="N55" s="49">
        <f t="shared" si="7"/>
        <v>277.49240651485906</v>
      </c>
      <c r="O55" s="49">
        <f t="shared" si="8"/>
        <v>256.68047602624461</v>
      </c>
      <c r="P55" s="49">
        <f t="shared" si="9"/>
        <v>235.86854553763018</v>
      </c>
      <c r="Q55" s="50"/>
      <c r="R55" s="49">
        <f t="shared" si="10"/>
        <v>236.38242036450956</v>
      </c>
      <c r="S55" s="49">
        <f t="shared" si="11"/>
        <v>220.9661755581285</v>
      </c>
      <c r="T55" s="49">
        <f t="shared" si="12"/>
        <v>205.54993075174744</v>
      </c>
      <c r="U55" s="49">
        <f t="shared" si="13"/>
        <v>190.13368594536638</v>
      </c>
      <c r="V55" s="49">
        <f t="shared" si="14"/>
        <v>174.71744113898532</v>
      </c>
      <c r="W55" s="50"/>
      <c r="X55" s="49"/>
      <c r="Y55" s="49"/>
      <c r="Z55" s="49">
        <f t="shared" si="15"/>
        <v>123.32995845104846</v>
      </c>
      <c r="AA55" s="49"/>
      <c r="AB55" s="49"/>
      <c r="AC55" s="11">
        <v>45</v>
      </c>
    </row>
    <row r="56" spans="1:29" x14ac:dyDescent="0.2">
      <c r="A56" s="44">
        <v>46</v>
      </c>
      <c r="B56" s="45"/>
      <c r="C56" s="46"/>
      <c r="D56" s="47">
        <v>46</v>
      </c>
      <c r="E56" s="48"/>
      <c r="F56" s="49">
        <f t="shared" si="0"/>
        <v>402.8778642734249</v>
      </c>
      <c r="G56" s="49">
        <f t="shared" si="1"/>
        <v>389.78433368453864</v>
      </c>
      <c r="H56" s="49">
        <f t="shared" si="2"/>
        <v>362.59007784608241</v>
      </c>
      <c r="I56" s="49">
        <f t="shared" si="3"/>
        <v>335.39582200762624</v>
      </c>
      <c r="J56" s="49">
        <f t="shared" si="4"/>
        <v>308.20156616917006</v>
      </c>
      <c r="K56" s="50"/>
      <c r="L56" s="49">
        <f t="shared" si="5"/>
        <v>312.73394214224612</v>
      </c>
      <c r="M56" s="49">
        <f t="shared" si="6"/>
        <v>292.33825026340395</v>
      </c>
      <c r="N56" s="49">
        <f t="shared" si="7"/>
        <v>271.94255838456183</v>
      </c>
      <c r="O56" s="49">
        <f t="shared" si="8"/>
        <v>251.54686650571969</v>
      </c>
      <c r="P56" s="49">
        <f t="shared" si="9"/>
        <v>231.15117462687755</v>
      </c>
      <c r="Q56" s="50"/>
      <c r="R56" s="49">
        <f t="shared" si="10"/>
        <v>231.65477195721934</v>
      </c>
      <c r="S56" s="49">
        <f t="shared" si="11"/>
        <v>216.54685204696591</v>
      </c>
      <c r="T56" s="49">
        <f t="shared" si="12"/>
        <v>201.43893213671245</v>
      </c>
      <c r="U56" s="49">
        <f t="shared" si="13"/>
        <v>186.33101222645902</v>
      </c>
      <c r="V56" s="49">
        <f t="shared" si="14"/>
        <v>171.22309231620559</v>
      </c>
      <c r="W56" s="50"/>
      <c r="X56" s="49"/>
      <c r="Y56" s="49"/>
      <c r="Z56" s="49">
        <f t="shared" si="15"/>
        <v>120.86335928202747</v>
      </c>
      <c r="AA56" s="49"/>
      <c r="AB56" s="49"/>
      <c r="AC56" s="11">
        <v>46</v>
      </c>
    </row>
    <row r="57" spans="1:29" x14ac:dyDescent="0.2">
      <c r="A57" s="44">
        <v>47</v>
      </c>
      <c r="B57" s="45"/>
      <c r="C57" s="46"/>
      <c r="D57" s="47">
        <v>47</v>
      </c>
      <c r="E57" s="48"/>
      <c r="F57" s="49">
        <f t="shared" si="0"/>
        <v>394.82030698795643</v>
      </c>
      <c r="G57" s="49">
        <f t="shared" si="1"/>
        <v>381.98864701084784</v>
      </c>
      <c r="H57" s="49">
        <f t="shared" si="2"/>
        <v>355.33827628916083</v>
      </c>
      <c r="I57" s="49">
        <f t="shared" si="3"/>
        <v>328.68790556747376</v>
      </c>
      <c r="J57" s="49">
        <f t="shared" si="4"/>
        <v>302.03753484578669</v>
      </c>
      <c r="K57" s="50"/>
      <c r="L57" s="49">
        <f t="shared" si="5"/>
        <v>306.47926329940117</v>
      </c>
      <c r="M57" s="49">
        <f t="shared" si="6"/>
        <v>286.49148525813592</v>
      </c>
      <c r="N57" s="49">
        <f t="shared" si="7"/>
        <v>266.50370721687062</v>
      </c>
      <c r="O57" s="49">
        <f t="shared" si="8"/>
        <v>246.51592917560529</v>
      </c>
      <c r="P57" s="49">
        <f t="shared" si="9"/>
        <v>226.52815113434002</v>
      </c>
      <c r="Q57" s="50"/>
      <c r="R57" s="49">
        <f t="shared" si="10"/>
        <v>227.02167651807497</v>
      </c>
      <c r="S57" s="49">
        <f t="shared" si="11"/>
        <v>212.21591500602659</v>
      </c>
      <c r="T57" s="49">
        <f t="shared" si="12"/>
        <v>197.41015349397821</v>
      </c>
      <c r="U57" s="49">
        <f t="shared" si="13"/>
        <v>182.60439198192987</v>
      </c>
      <c r="V57" s="49">
        <f t="shared" si="14"/>
        <v>167.79863046988149</v>
      </c>
      <c r="W57" s="50"/>
      <c r="X57" s="49"/>
      <c r="Y57" s="49"/>
      <c r="Z57" s="49">
        <f t="shared" si="15"/>
        <v>118.44609209638693</v>
      </c>
      <c r="AA57" s="49"/>
      <c r="AB57" s="49"/>
      <c r="AC57" s="11">
        <v>47</v>
      </c>
    </row>
    <row r="58" spans="1:29" x14ac:dyDescent="0.2">
      <c r="A58" s="44">
        <v>48</v>
      </c>
      <c r="B58" s="45"/>
      <c r="C58" s="46"/>
      <c r="D58" s="47">
        <v>48</v>
      </c>
      <c r="E58" s="48"/>
      <c r="F58" s="49">
        <f t="shared" si="0"/>
        <v>386.92390084819726</v>
      </c>
      <c r="G58" s="49">
        <f t="shared" si="1"/>
        <v>374.34887407063087</v>
      </c>
      <c r="H58" s="49">
        <f t="shared" si="2"/>
        <v>348.23151076337757</v>
      </c>
      <c r="I58" s="49">
        <f t="shared" si="3"/>
        <v>322.11414745612421</v>
      </c>
      <c r="J58" s="49">
        <f t="shared" si="4"/>
        <v>295.99678414887092</v>
      </c>
      <c r="K58" s="50"/>
      <c r="L58" s="49">
        <f t="shared" si="5"/>
        <v>300.34967803341311</v>
      </c>
      <c r="M58" s="49">
        <f t="shared" si="6"/>
        <v>280.76165555297314</v>
      </c>
      <c r="N58" s="49">
        <f t="shared" si="7"/>
        <v>261.17363307253316</v>
      </c>
      <c r="O58" s="49">
        <f t="shared" si="8"/>
        <v>241.58561059209316</v>
      </c>
      <c r="P58" s="49">
        <f t="shared" si="9"/>
        <v>221.99758811165319</v>
      </c>
      <c r="Q58" s="50"/>
      <c r="R58" s="49">
        <f t="shared" si="10"/>
        <v>222.48124298771344</v>
      </c>
      <c r="S58" s="49">
        <f t="shared" si="11"/>
        <v>207.97159670590602</v>
      </c>
      <c r="T58" s="49">
        <f t="shared" si="12"/>
        <v>193.46195042409863</v>
      </c>
      <c r="U58" s="49">
        <f t="shared" si="13"/>
        <v>178.95230414229124</v>
      </c>
      <c r="V58" s="49">
        <f t="shared" si="14"/>
        <v>164.44265786048385</v>
      </c>
      <c r="W58" s="50"/>
      <c r="X58" s="49"/>
      <c r="Y58" s="49"/>
      <c r="Z58" s="49">
        <f t="shared" si="15"/>
        <v>116.07717025445919</v>
      </c>
      <c r="AA58" s="49"/>
      <c r="AB58" s="49"/>
      <c r="AC58" s="11">
        <v>48</v>
      </c>
    </row>
    <row r="59" spans="1:29" x14ac:dyDescent="0.2">
      <c r="A59" s="44">
        <v>49</v>
      </c>
      <c r="B59" s="45"/>
      <c r="C59" s="46"/>
      <c r="D59" s="47">
        <v>49</v>
      </c>
      <c r="E59" s="48"/>
      <c r="F59" s="49">
        <f t="shared" si="0"/>
        <v>379.18542283123338</v>
      </c>
      <c r="G59" s="49">
        <f t="shared" si="1"/>
        <v>366.86189658921825</v>
      </c>
      <c r="H59" s="49">
        <f t="shared" si="2"/>
        <v>341.26688054811001</v>
      </c>
      <c r="I59" s="49">
        <f t="shared" si="3"/>
        <v>315.67186450700177</v>
      </c>
      <c r="J59" s="49">
        <f t="shared" si="4"/>
        <v>290.07684846589353</v>
      </c>
      <c r="K59" s="50"/>
      <c r="L59" s="49">
        <f t="shared" si="5"/>
        <v>294.34268447274491</v>
      </c>
      <c r="M59" s="49">
        <f t="shared" si="6"/>
        <v>275.14642244191373</v>
      </c>
      <c r="N59" s="49">
        <f t="shared" si="7"/>
        <v>255.95016041108252</v>
      </c>
      <c r="O59" s="49">
        <f t="shared" si="8"/>
        <v>236.75389838025131</v>
      </c>
      <c r="P59" s="49">
        <f t="shared" si="9"/>
        <v>217.55763634942014</v>
      </c>
      <c r="Q59" s="50"/>
      <c r="R59" s="49">
        <f t="shared" si="10"/>
        <v>218.03161812795918</v>
      </c>
      <c r="S59" s="49">
        <f t="shared" si="11"/>
        <v>203.81216477178793</v>
      </c>
      <c r="T59" s="49">
        <f t="shared" si="12"/>
        <v>189.59271141561669</v>
      </c>
      <c r="U59" s="49">
        <f t="shared" si="13"/>
        <v>175.37325805944542</v>
      </c>
      <c r="V59" s="49">
        <f t="shared" si="14"/>
        <v>161.15380470327418</v>
      </c>
      <c r="W59" s="50"/>
      <c r="X59" s="49"/>
      <c r="Y59" s="49"/>
      <c r="Z59" s="49">
        <f t="shared" si="15"/>
        <v>113.75562684937</v>
      </c>
      <c r="AA59" s="49"/>
      <c r="AB59" s="49"/>
      <c r="AC59" s="11">
        <v>49</v>
      </c>
    </row>
    <row r="60" spans="1:29" x14ac:dyDescent="0.2">
      <c r="A60" s="44">
        <v>50</v>
      </c>
      <c r="B60" s="45"/>
      <c r="C60" s="46"/>
      <c r="D60" s="47">
        <v>50</v>
      </c>
      <c r="E60" s="48"/>
      <c r="F60" s="49">
        <f t="shared" si="0"/>
        <v>371.60171437460872</v>
      </c>
      <c r="G60" s="49">
        <f t="shared" si="1"/>
        <v>359.52465865743392</v>
      </c>
      <c r="H60" s="49">
        <f t="shared" si="2"/>
        <v>334.44154293714786</v>
      </c>
      <c r="I60" s="49">
        <f t="shared" si="3"/>
        <v>309.35842721686174</v>
      </c>
      <c r="J60" s="49">
        <f t="shared" si="4"/>
        <v>284.27531149657568</v>
      </c>
      <c r="K60" s="50"/>
      <c r="L60" s="49">
        <f t="shared" si="5"/>
        <v>288.45583078329003</v>
      </c>
      <c r="M60" s="49">
        <f t="shared" si="6"/>
        <v>269.64349399307542</v>
      </c>
      <c r="N60" s="49">
        <f t="shared" si="7"/>
        <v>250.83115720286088</v>
      </c>
      <c r="O60" s="49">
        <f t="shared" si="8"/>
        <v>232.01882041264631</v>
      </c>
      <c r="P60" s="49">
        <f t="shared" si="9"/>
        <v>213.20648362243173</v>
      </c>
      <c r="Q60" s="50"/>
      <c r="R60" s="49">
        <f t="shared" si="10"/>
        <v>213.67098576540002</v>
      </c>
      <c r="S60" s="49">
        <f t="shared" si="11"/>
        <v>199.73592147635219</v>
      </c>
      <c r="T60" s="49">
        <f t="shared" si="12"/>
        <v>185.80085718730436</v>
      </c>
      <c r="U60" s="49">
        <f t="shared" si="13"/>
        <v>171.86579289825653</v>
      </c>
      <c r="V60" s="49">
        <f t="shared" si="14"/>
        <v>157.9307286092087</v>
      </c>
      <c r="W60" s="50"/>
      <c r="X60" s="49"/>
      <c r="Y60" s="49"/>
      <c r="Z60" s="49">
        <f t="shared" si="15"/>
        <v>111.48051431238261</v>
      </c>
      <c r="AA60" s="49"/>
      <c r="AB60" s="49"/>
      <c r="AC60" s="11">
        <v>50</v>
      </c>
    </row>
    <row r="61" spans="1:29" x14ac:dyDescent="0.2">
      <c r="A61" s="44">
        <v>51</v>
      </c>
      <c r="B61" s="45"/>
      <c r="C61" s="46"/>
      <c r="D61" s="47">
        <v>51</v>
      </c>
      <c r="E61" s="48"/>
      <c r="F61" s="49">
        <f t="shared" si="0"/>
        <v>364.16968008711649</v>
      </c>
      <c r="G61" s="49">
        <f t="shared" si="1"/>
        <v>352.33416548428517</v>
      </c>
      <c r="H61" s="49">
        <f t="shared" si="2"/>
        <v>327.75271207840484</v>
      </c>
      <c r="I61" s="49">
        <f t="shared" si="3"/>
        <v>303.17125867252446</v>
      </c>
      <c r="J61" s="49">
        <f t="shared" si="4"/>
        <v>278.58980526664408</v>
      </c>
      <c r="K61" s="50"/>
      <c r="L61" s="49">
        <f t="shared" si="5"/>
        <v>282.68671416762419</v>
      </c>
      <c r="M61" s="49">
        <f t="shared" si="6"/>
        <v>264.25062411321392</v>
      </c>
      <c r="N61" s="49">
        <f t="shared" si="7"/>
        <v>245.81453405880362</v>
      </c>
      <c r="O61" s="49">
        <f t="shared" si="8"/>
        <v>227.37844400439334</v>
      </c>
      <c r="P61" s="49">
        <f t="shared" si="9"/>
        <v>208.94235394998307</v>
      </c>
      <c r="Q61" s="50"/>
      <c r="R61" s="49">
        <f t="shared" si="10"/>
        <v>209.39756605009197</v>
      </c>
      <c r="S61" s="49">
        <f t="shared" si="11"/>
        <v>195.74120304682509</v>
      </c>
      <c r="T61" s="49">
        <f t="shared" si="12"/>
        <v>182.08484004355824</v>
      </c>
      <c r="U61" s="49">
        <f t="shared" si="13"/>
        <v>168.42847704029137</v>
      </c>
      <c r="V61" s="49">
        <f t="shared" si="14"/>
        <v>154.77211403702449</v>
      </c>
      <c r="W61" s="50"/>
      <c r="X61" s="49"/>
      <c r="Y61" s="49"/>
      <c r="Z61" s="49">
        <f t="shared" si="15"/>
        <v>109.25090402613495</v>
      </c>
      <c r="AA61" s="49"/>
      <c r="AB61" s="49"/>
      <c r="AC61" s="11">
        <v>51</v>
      </c>
    </row>
    <row r="62" spans="1:29" x14ac:dyDescent="0.2">
      <c r="A62" s="44">
        <v>52</v>
      </c>
      <c r="B62" s="45"/>
      <c r="C62" s="46"/>
      <c r="D62" s="47">
        <v>52</v>
      </c>
      <c r="E62" s="48"/>
      <c r="F62" s="49">
        <f t="shared" si="0"/>
        <v>356.88628648537417</v>
      </c>
      <c r="G62" s="49">
        <f t="shared" si="1"/>
        <v>345.28748217459952</v>
      </c>
      <c r="H62" s="49">
        <f t="shared" si="2"/>
        <v>321.19765783683675</v>
      </c>
      <c r="I62" s="49">
        <f t="shared" si="3"/>
        <v>297.10783349907399</v>
      </c>
      <c r="J62" s="49">
        <f t="shared" si="4"/>
        <v>273.01800916131123</v>
      </c>
      <c r="K62" s="50"/>
      <c r="L62" s="49">
        <f t="shared" si="5"/>
        <v>277.0329798842717</v>
      </c>
      <c r="M62" s="49">
        <f t="shared" si="6"/>
        <v>258.96561163094964</v>
      </c>
      <c r="N62" s="49">
        <f t="shared" si="7"/>
        <v>240.89824337762758</v>
      </c>
      <c r="O62" s="49">
        <f t="shared" si="8"/>
        <v>222.83087512430549</v>
      </c>
      <c r="P62" s="49">
        <f t="shared" si="9"/>
        <v>204.76350687098343</v>
      </c>
      <c r="Q62" s="50"/>
      <c r="R62" s="49">
        <f t="shared" si="10"/>
        <v>205.20961472909016</v>
      </c>
      <c r="S62" s="49">
        <f t="shared" si="11"/>
        <v>191.82637898588862</v>
      </c>
      <c r="T62" s="49">
        <f t="shared" si="12"/>
        <v>178.44314324268709</v>
      </c>
      <c r="U62" s="49">
        <f t="shared" si="13"/>
        <v>165.05990749948555</v>
      </c>
      <c r="V62" s="49">
        <f t="shared" si="14"/>
        <v>151.67667175628404</v>
      </c>
      <c r="W62" s="50"/>
      <c r="X62" s="49"/>
      <c r="Y62" s="49"/>
      <c r="Z62" s="49">
        <f t="shared" si="15"/>
        <v>107.06588594561225</v>
      </c>
      <c r="AA62" s="49"/>
      <c r="AB62" s="49"/>
      <c r="AC62" s="11">
        <v>52</v>
      </c>
    </row>
    <row r="63" spans="1:29" x14ac:dyDescent="0.2">
      <c r="A63" s="44">
        <v>53</v>
      </c>
      <c r="B63" s="45"/>
      <c r="C63" s="46"/>
      <c r="D63" s="47">
        <v>53</v>
      </c>
      <c r="E63" s="48"/>
      <c r="F63" s="49">
        <f t="shared" si="0"/>
        <v>349.74856075566669</v>
      </c>
      <c r="G63" s="49">
        <f t="shared" si="1"/>
        <v>338.3817325311075</v>
      </c>
      <c r="H63" s="49">
        <f t="shared" si="2"/>
        <v>314.77370468010002</v>
      </c>
      <c r="I63" s="49">
        <f t="shared" si="3"/>
        <v>291.16567682909249</v>
      </c>
      <c r="J63" s="49">
        <f t="shared" si="4"/>
        <v>267.55764897808501</v>
      </c>
      <c r="K63" s="50"/>
      <c r="L63" s="49">
        <f t="shared" si="5"/>
        <v>271.49232028658628</v>
      </c>
      <c r="M63" s="49">
        <f t="shared" si="6"/>
        <v>253.78629939833064</v>
      </c>
      <c r="N63" s="49">
        <f t="shared" si="7"/>
        <v>236.080278510075</v>
      </c>
      <c r="O63" s="49">
        <f t="shared" si="8"/>
        <v>218.3742576218194</v>
      </c>
      <c r="P63" s="49">
        <f t="shared" si="9"/>
        <v>200.66823673356376</v>
      </c>
      <c r="Q63" s="50"/>
      <c r="R63" s="49">
        <f t="shared" si="10"/>
        <v>201.10542243450834</v>
      </c>
      <c r="S63" s="49">
        <f t="shared" si="11"/>
        <v>187.98985140617083</v>
      </c>
      <c r="T63" s="49">
        <f t="shared" si="12"/>
        <v>174.87428037783334</v>
      </c>
      <c r="U63" s="49">
        <f t="shared" si="13"/>
        <v>161.75870934949583</v>
      </c>
      <c r="V63" s="49">
        <f t="shared" si="14"/>
        <v>148.64313832115835</v>
      </c>
      <c r="W63" s="50"/>
      <c r="X63" s="49"/>
      <c r="Y63" s="49"/>
      <c r="Z63" s="49">
        <f t="shared" si="15"/>
        <v>104.9245682267</v>
      </c>
      <c r="AA63" s="49"/>
      <c r="AB63" s="49"/>
      <c r="AC63" s="11">
        <v>53</v>
      </c>
    </row>
    <row r="64" spans="1:29" x14ac:dyDescent="0.2">
      <c r="A64" s="44">
        <v>54</v>
      </c>
      <c r="B64" s="45"/>
      <c r="C64" s="46"/>
      <c r="D64" s="47">
        <v>54</v>
      </c>
      <c r="E64" s="48"/>
      <c r="F64" s="49">
        <f t="shared" si="0"/>
        <v>342.75358954055332</v>
      </c>
      <c r="G64" s="49">
        <f t="shared" si="1"/>
        <v>331.61409788048536</v>
      </c>
      <c r="H64" s="49">
        <f t="shared" si="2"/>
        <v>308.478230586498</v>
      </c>
      <c r="I64" s="49">
        <f t="shared" si="3"/>
        <v>285.34236329251064</v>
      </c>
      <c r="J64" s="49">
        <f t="shared" si="4"/>
        <v>262.20649599852334</v>
      </c>
      <c r="K64" s="50"/>
      <c r="L64" s="49">
        <f t="shared" si="5"/>
        <v>266.06247388085455</v>
      </c>
      <c r="M64" s="49">
        <f t="shared" si="6"/>
        <v>248.71057341036402</v>
      </c>
      <c r="N64" s="49">
        <f t="shared" si="7"/>
        <v>231.35867293987351</v>
      </c>
      <c r="O64" s="49">
        <f t="shared" si="8"/>
        <v>214.00677246938301</v>
      </c>
      <c r="P64" s="49">
        <f t="shared" si="9"/>
        <v>196.65487199889247</v>
      </c>
      <c r="Q64" s="50"/>
      <c r="R64" s="49">
        <f t="shared" si="10"/>
        <v>197.08331398581817</v>
      </c>
      <c r="S64" s="49">
        <f t="shared" si="11"/>
        <v>184.23005437804741</v>
      </c>
      <c r="T64" s="49">
        <f t="shared" si="12"/>
        <v>171.37679477027666</v>
      </c>
      <c r="U64" s="49">
        <f t="shared" si="13"/>
        <v>158.52353516250594</v>
      </c>
      <c r="V64" s="49">
        <f t="shared" si="14"/>
        <v>145.67027555473518</v>
      </c>
      <c r="W64" s="50"/>
      <c r="X64" s="49"/>
      <c r="Y64" s="49"/>
      <c r="Z64" s="49">
        <f t="shared" si="15"/>
        <v>102.826076862166</v>
      </c>
      <c r="AA64" s="49"/>
      <c r="AB64" s="49"/>
      <c r="AC64" s="11">
        <v>54</v>
      </c>
    </row>
    <row r="65" spans="1:29" x14ac:dyDescent="0.2">
      <c r="A65" s="44">
        <v>55</v>
      </c>
      <c r="B65" s="45"/>
      <c r="C65" s="46"/>
      <c r="D65" s="47">
        <v>55</v>
      </c>
      <c r="E65" s="48"/>
      <c r="F65" s="49">
        <f t="shared" si="0"/>
        <v>335.89851774974227</v>
      </c>
      <c r="G65" s="49">
        <f t="shared" si="1"/>
        <v>324.98181592287563</v>
      </c>
      <c r="H65" s="49">
        <f t="shared" si="2"/>
        <v>302.30866597476808</v>
      </c>
      <c r="I65" s="49">
        <f t="shared" si="3"/>
        <v>279.63551602666047</v>
      </c>
      <c r="J65" s="49">
        <f t="shared" si="4"/>
        <v>256.96236607855286</v>
      </c>
      <c r="K65" s="50"/>
      <c r="L65" s="49">
        <f t="shared" si="5"/>
        <v>260.74122440323742</v>
      </c>
      <c r="M65" s="49">
        <f t="shared" si="6"/>
        <v>243.73636194215675</v>
      </c>
      <c r="N65" s="49">
        <f t="shared" si="7"/>
        <v>226.73149948107604</v>
      </c>
      <c r="O65" s="49">
        <f t="shared" si="8"/>
        <v>209.72663701999534</v>
      </c>
      <c r="P65" s="49">
        <f t="shared" si="9"/>
        <v>192.72177455891463</v>
      </c>
      <c r="Q65" s="50"/>
      <c r="R65" s="49">
        <f t="shared" si="10"/>
        <v>193.14164770610182</v>
      </c>
      <c r="S65" s="49">
        <f t="shared" si="11"/>
        <v>180.54545329048648</v>
      </c>
      <c r="T65" s="49">
        <f t="shared" si="12"/>
        <v>167.94925887487113</v>
      </c>
      <c r="U65" s="49">
        <f t="shared" si="13"/>
        <v>155.35306445925579</v>
      </c>
      <c r="V65" s="49">
        <f t="shared" si="14"/>
        <v>142.75687004364048</v>
      </c>
      <c r="W65" s="50"/>
      <c r="X65" s="49"/>
      <c r="Y65" s="49"/>
      <c r="Z65" s="49">
        <f t="shared" si="15"/>
        <v>100.76955532492268</v>
      </c>
      <c r="AA65" s="49"/>
      <c r="AB65" s="49"/>
      <c r="AC65" s="11">
        <v>55</v>
      </c>
    </row>
    <row r="66" spans="1:29" x14ac:dyDescent="0.2">
      <c r="A66" s="44">
        <v>56</v>
      </c>
      <c r="B66" s="45"/>
      <c r="C66" s="46"/>
      <c r="D66" s="47">
        <v>56</v>
      </c>
      <c r="E66" s="48"/>
      <c r="F66" s="49">
        <f t="shared" si="0"/>
        <v>329.18054739474741</v>
      </c>
      <c r="G66" s="49">
        <f t="shared" si="1"/>
        <v>318.48217960441809</v>
      </c>
      <c r="H66" s="49">
        <f t="shared" si="2"/>
        <v>296.26249265527264</v>
      </c>
      <c r="I66" s="49">
        <f t="shared" si="3"/>
        <v>274.04280570612718</v>
      </c>
      <c r="J66" s="49">
        <f t="shared" si="4"/>
        <v>251.82311875698176</v>
      </c>
      <c r="K66" s="50"/>
      <c r="L66" s="49">
        <f t="shared" si="5"/>
        <v>255.52639991517268</v>
      </c>
      <c r="M66" s="49">
        <f t="shared" si="6"/>
        <v>238.86163470331357</v>
      </c>
      <c r="N66" s="49">
        <f t="shared" si="7"/>
        <v>222.19686949145449</v>
      </c>
      <c r="O66" s="49">
        <f t="shared" si="8"/>
        <v>205.53210427959542</v>
      </c>
      <c r="P66" s="49">
        <f t="shared" si="9"/>
        <v>188.86733906773631</v>
      </c>
      <c r="Q66" s="50"/>
      <c r="R66" s="49">
        <f t="shared" si="10"/>
        <v>189.27881475197975</v>
      </c>
      <c r="S66" s="49">
        <f t="shared" si="11"/>
        <v>176.93454422467673</v>
      </c>
      <c r="T66" s="49">
        <f t="shared" si="12"/>
        <v>164.5902736973737</v>
      </c>
      <c r="U66" s="49">
        <f t="shared" si="13"/>
        <v>152.24600317007068</v>
      </c>
      <c r="V66" s="49">
        <f t="shared" si="14"/>
        <v>139.90173264276766</v>
      </c>
      <c r="W66" s="50"/>
      <c r="X66" s="49"/>
      <c r="Y66" s="49"/>
      <c r="Z66" s="49">
        <f t="shared" si="15"/>
        <v>98.754164218424222</v>
      </c>
      <c r="AA66" s="49"/>
      <c r="AB66" s="49"/>
      <c r="AC66" s="11">
        <v>56</v>
      </c>
    </row>
    <row r="67" spans="1:29" x14ac:dyDescent="0.2">
      <c r="A67" s="44">
        <v>57</v>
      </c>
      <c r="B67" s="45"/>
      <c r="C67" s="46"/>
      <c r="D67" s="47">
        <v>57</v>
      </c>
      <c r="E67" s="48"/>
      <c r="F67" s="49">
        <f t="shared" si="0"/>
        <v>322.59693644685245</v>
      </c>
      <c r="G67" s="49">
        <f t="shared" si="1"/>
        <v>312.11253601232971</v>
      </c>
      <c r="H67" s="49">
        <f t="shared" si="2"/>
        <v>290.33724280216722</v>
      </c>
      <c r="I67" s="49">
        <f t="shared" si="3"/>
        <v>268.56194959200468</v>
      </c>
      <c r="J67" s="49">
        <f t="shared" si="4"/>
        <v>246.78665638184211</v>
      </c>
      <c r="K67" s="50"/>
      <c r="L67" s="49">
        <f t="shared" si="5"/>
        <v>250.41587191686921</v>
      </c>
      <c r="M67" s="49">
        <f t="shared" si="6"/>
        <v>234.0844020092473</v>
      </c>
      <c r="N67" s="49">
        <f t="shared" si="7"/>
        <v>217.75293210162539</v>
      </c>
      <c r="O67" s="49">
        <f t="shared" si="8"/>
        <v>201.42146219400348</v>
      </c>
      <c r="P67" s="49">
        <f t="shared" si="9"/>
        <v>185.0899922863816</v>
      </c>
      <c r="Q67" s="50"/>
      <c r="R67" s="49">
        <f t="shared" si="10"/>
        <v>185.49323845694016</v>
      </c>
      <c r="S67" s="49">
        <f t="shared" si="11"/>
        <v>173.39585334018318</v>
      </c>
      <c r="T67" s="49">
        <f t="shared" si="12"/>
        <v>161.29846822342623</v>
      </c>
      <c r="U67" s="49">
        <f t="shared" si="13"/>
        <v>149.20108310666924</v>
      </c>
      <c r="V67" s="49">
        <f t="shared" si="14"/>
        <v>137.10369798991229</v>
      </c>
      <c r="W67" s="50"/>
      <c r="X67" s="49"/>
      <c r="Y67" s="49"/>
      <c r="Z67" s="49">
        <f t="shared" si="15"/>
        <v>96.779080934055727</v>
      </c>
      <c r="AA67" s="49"/>
      <c r="AB67" s="49"/>
      <c r="AC67" s="11">
        <v>57</v>
      </c>
    </row>
    <row r="68" spans="1:29" x14ac:dyDescent="0.2">
      <c r="A68" s="44">
        <v>58</v>
      </c>
      <c r="B68" s="45"/>
      <c r="C68" s="46"/>
      <c r="D68" s="47">
        <v>58</v>
      </c>
      <c r="E68" s="48"/>
      <c r="F68" s="49">
        <f t="shared" si="0"/>
        <v>316.14499771791537</v>
      </c>
      <c r="G68" s="49">
        <f t="shared" si="1"/>
        <v>305.87028529208311</v>
      </c>
      <c r="H68" s="49">
        <f t="shared" si="2"/>
        <v>284.53049794612383</v>
      </c>
      <c r="I68" s="49">
        <f t="shared" si="3"/>
        <v>263.19071060016455</v>
      </c>
      <c r="J68" s="49">
        <f t="shared" si="4"/>
        <v>241.85092325420527</v>
      </c>
      <c r="K68" s="50"/>
      <c r="L68" s="49">
        <f t="shared" si="5"/>
        <v>245.40755447853181</v>
      </c>
      <c r="M68" s="49">
        <f t="shared" si="6"/>
        <v>229.40271396906235</v>
      </c>
      <c r="N68" s="49">
        <f t="shared" si="7"/>
        <v>213.39787345959289</v>
      </c>
      <c r="O68" s="49">
        <f t="shared" si="8"/>
        <v>197.39303295012343</v>
      </c>
      <c r="P68" s="49">
        <f t="shared" si="9"/>
        <v>181.38819244065394</v>
      </c>
      <c r="Q68" s="50"/>
      <c r="R68" s="49">
        <f t="shared" si="10"/>
        <v>181.78337368780134</v>
      </c>
      <c r="S68" s="49">
        <f t="shared" si="11"/>
        <v>169.92793627337952</v>
      </c>
      <c r="T68" s="49">
        <f t="shared" si="12"/>
        <v>158.07249885895769</v>
      </c>
      <c r="U68" s="49">
        <f t="shared" si="13"/>
        <v>146.21706144453586</v>
      </c>
      <c r="V68" s="49">
        <f t="shared" si="14"/>
        <v>134.36162403011403</v>
      </c>
      <c r="W68" s="50"/>
      <c r="X68" s="49"/>
      <c r="Y68" s="49"/>
      <c r="Z68" s="49">
        <f t="shared" si="15"/>
        <v>94.843499315374615</v>
      </c>
      <c r="AA68" s="49"/>
      <c r="AB68" s="49"/>
      <c r="AC68" s="11">
        <v>58</v>
      </c>
    </row>
    <row r="69" spans="1:29" x14ac:dyDescent="0.2">
      <c r="A69" s="44">
        <v>59</v>
      </c>
      <c r="B69" s="45"/>
      <c r="C69" s="46"/>
      <c r="D69" s="47">
        <v>59</v>
      </c>
      <c r="E69" s="48"/>
      <c r="F69" s="49">
        <f t="shared" si="0"/>
        <v>309.82209776355705</v>
      </c>
      <c r="G69" s="49">
        <f t="shared" si="1"/>
        <v>299.75287958624148</v>
      </c>
      <c r="H69" s="49">
        <f t="shared" si="2"/>
        <v>278.83988798720134</v>
      </c>
      <c r="I69" s="49">
        <f t="shared" si="3"/>
        <v>257.92689638816125</v>
      </c>
      <c r="J69" s="49">
        <f t="shared" si="4"/>
        <v>237.01390478912117</v>
      </c>
      <c r="K69" s="50"/>
      <c r="L69" s="49">
        <f t="shared" si="5"/>
        <v>240.49940338896118</v>
      </c>
      <c r="M69" s="49">
        <f t="shared" si="6"/>
        <v>224.81465968968109</v>
      </c>
      <c r="N69" s="49">
        <f t="shared" si="7"/>
        <v>209.12991599040103</v>
      </c>
      <c r="O69" s="49">
        <f t="shared" si="8"/>
        <v>193.44517229112094</v>
      </c>
      <c r="P69" s="49">
        <f t="shared" si="9"/>
        <v>177.76042859184088</v>
      </c>
      <c r="Q69" s="50"/>
      <c r="R69" s="49">
        <f t="shared" si="10"/>
        <v>178.14770621404531</v>
      </c>
      <c r="S69" s="49">
        <f t="shared" si="11"/>
        <v>166.52937754791193</v>
      </c>
      <c r="T69" s="49">
        <f t="shared" si="12"/>
        <v>154.91104888177853</v>
      </c>
      <c r="U69" s="49">
        <f t="shared" si="13"/>
        <v>143.29272021564515</v>
      </c>
      <c r="V69" s="49">
        <f t="shared" si="14"/>
        <v>131.67439154951177</v>
      </c>
      <c r="W69" s="50"/>
      <c r="X69" s="49"/>
      <c r="Y69" s="49"/>
      <c r="Z69" s="49">
        <f t="shared" si="15"/>
        <v>92.946629329067122</v>
      </c>
      <c r="AA69" s="49"/>
      <c r="AB69" s="49"/>
      <c r="AC69" s="11">
        <v>59</v>
      </c>
    </row>
    <row r="70" spans="1:29" x14ac:dyDescent="0.2">
      <c r="A70" s="44">
        <v>60</v>
      </c>
      <c r="B70" s="45"/>
      <c r="C70" s="46"/>
      <c r="D70" s="47">
        <v>60</v>
      </c>
      <c r="E70" s="48"/>
      <c r="F70" s="49">
        <f t="shared" si="0"/>
        <v>303.6256558082859</v>
      </c>
      <c r="G70" s="49">
        <f t="shared" si="1"/>
        <v>293.75782199451658</v>
      </c>
      <c r="H70" s="49">
        <f t="shared" si="2"/>
        <v>273.26309022745727</v>
      </c>
      <c r="I70" s="49">
        <f t="shared" si="3"/>
        <v>252.76835846039799</v>
      </c>
      <c r="J70" s="49">
        <f t="shared" si="4"/>
        <v>232.27362669333868</v>
      </c>
      <c r="K70" s="50"/>
      <c r="L70" s="49">
        <f t="shared" si="5"/>
        <v>235.68941532118191</v>
      </c>
      <c r="M70" s="49">
        <f t="shared" si="6"/>
        <v>220.31836649588743</v>
      </c>
      <c r="N70" s="49">
        <f t="shared" si="7"/>
        <v>204.94731767059298</v>
      </c>
      <c r="O70" s="49">
        <f t="shared" si="8"/>
        <v>189.5762688452985</v>
      </c>
      <c r="P70" s="49">
        <f t="shared" si="9"/>
        <v>174.20522002000402</v>
      </c>
      <c r="Q70" s="50"/>
      <c r="R70" s="49">
        <f t="shared" si="10"/>
        <v>174.58475208976438</v>
      </c>
      <c r="S70" s="49">
        <f t="shared" si="11"/>
        <v>163.19878999695365</v>
      </c>
      <c r="T70" s="49">
        <f t="shared" si="12"/>
        <v>151.81282790414295</v>
      </c>
      <c r="U70" s="49">
        <f t="shared" si="13"/>
        <v>140.42686581133222</v>
      </c>
      <c r="V70" s="49">
        <f t="shared" si="14"/>
        <v>129.04090371852149</v>
      </c>
      <c r="W70" s="50"/>
      <c r="X70" s="49"/>
      <c r="Y70" s="49"/>
      <c r="Z70" s="49">
        <f t="shared" si="15"/>
        <v>91.087696742485761</v>
      </c>
      <c r="AA70" s="49"/>
      <c r="AB70" s="49"/>
      <c r="AC70" s="11">
        <v>60</v>
      </c>
    </row>
    <row r="71" spans="1:29" x14ac:dyDescent="0.2">
      <c r="A71" s="44">
        <v>61</v>
      </c>
      <c r="B71" s="45"/>
      <c r="C71" s="46"/>
      <c r="D71" s="47">
        <v>61</v>
      </c>
      <c r="E71" s="48"/>
      <c r="F71" s="49">
        <f t="shared" si="0"/>
        <v>297.5531426921201</v>
      </c>
      <c r="G71" s="49">
        <f t="shared" si="1"/>
        <v>287.88266555462621</v>
      </c>
      <c r="H71" s="49">
        <f t="shared" si="2"/>
        <v>267.79782842290814</v>
      </c>
      <c r="I71" s="49">
        <f t="shared" si="3"/>
        <v>247.71299129119001</v>
      </c>
      <c r="J71" s="49">
        <f t="shared" si="4"/>
        <v>227.6281541594719</v>
      </c>
      <c r="K71" s="50"/>
      <c r="L71" s="49">
        <f t="shared" si="5"/>
        <v>230.97562701475826</v>
      </c>
      <c r="M71" s="49">
        <f t="shared" si="6"/>
        <v>215.91199916596966</v>
      </c>
      <c r="N71" s="49">
        <f t="shared" si="7"/>
        <v>200.84837131718109</v>
      </c>
      <c r="O71" s="49">
        <f t="shared" si="8"/>
        <v>185.78474346839252</v>
      </c>
      <c r="P71" s="49">
        <f t="shared" si="9"/>
        <v>170.72111561960392</v>
      </c>
      <c r="Q71" s="50"/>
      <c r="R71" s="49">
        <f t="shared" si="10"/>
        <v>171.09305704796907</v>
      </c>
      <c r="S71" s="49">
        <f t="shared" si="11"/>
        <v>159.93481419701456</v>
      </c>
      <c r="T71" s="49">
        <f t="shared" si="12"/>
        <v>148.77657134606005</v>
      </c>
      <c r="U71" s="49">
        <f t="shared" si="13"/>
        <v>137.61832849510557</v>
      </c>
      <c r="V71" s="49">
        <f t="shared" si="14"/>
        <v>126.46008564415105</v>
      </c>
      <c r="W71" s="50"/>
      <c r="X71" s="49"/>
      <c r="Y71" s="49"/>
      <c r="Z71" s="49">
        <f t="shared" si="15"/>
        <v>89.265942807636037</v>
      </c>
      <c r="AA71" s="49"/>
      <c r="AB71" s="49"/>
      <c r="AC71" s="11">
        <v>61</v>
      </c>
    </row>
    <row r="72" spans="1:29" x14ac:dyDescent="0.2">
      <c r="A72" s="44">
        <v>62</v>
      </c>
      <c r="B72" s="45"/>
      <c r="C72" s="46"/>
      <c r="D72" s="47">
        <v>62</v>
      </c>
      <c r="E72" s="48"/>
      <c r="F72" s="49">
        <f t="shared" si="0"/>
        <v>291.60207983827775</v>
      </c>
      <c r="G72" s="49">
        <f t="shared" si="1"/>
        <v>282.12501224353372</v>
      </c>
      <c r="H72" s="49">
        <f t="shared" si="2"/>
        <v>262.44187185444997</v>
      </c>
      <c r="I72" s="49">
        <f t="shared" si="3"/>
        <v>242.75873146536622</v>
      </c>
      <c r="J72" s="49">
        <f t="shared" si="4"/>
        <v>223.07559107628248</v>
      </c>
      <c r="K72" s="50"/>
      <c r="L72" s="49">
        <f t="shared" si="5"/>
        <v>226.35611447446308</v>
      </c>
      <c r="M72" s="49">
        <f t="shared" si="6"/>
        <v>211.59375918265027</v>
      </c>
      <c r="N72" s="49">
        <f t="shared" si="7"/>
        <v>196.83140389083746</v>
      </c>
      <c r="O72" s="49">
        <f t="shared" si="8"/>
        <v>182.06904859902465</v>
      </c>
      <c r="P72" s="49">
        <f t="shared" si="9"/>
        <v>167.30669330721184</v>
      </c>
      <c r="Q72" s="50"/>
      <c r="R72" s="49">
        <f t="shared" si="10"/>
        <v>167.67119590700969</v>
      </c>
      <c r="S72" s="49">
        <f t="shared" si="11"/>
        <v>156.73611791307428</v>
      </c>
      <c r="T72" s="49">
        <f t="shared" si="12"/>
        <v>145.80103991913887</v>
      </c>
      <c r="U72" s="49">
        <f t="shared" si="13"/>
        <v>134.86596192520346</v>
      </c>
      <c r="V72" s="49">
        <f t="shared" si="14"/>
        <v>123.93088393126804</v>
      </c>
      <c r="W72" s="50"/>
      <c r="X72" s="49"/>
      <c r="Y72" s="49"/>
      <c r="Z72" s="49">
        <f t="shared" si="15"/>
        <v>87.480623951483324</v>
      </c>
      <c r="AA72" s="49"/>
      <c r="AB72" s="49"/>
      <c r="AC72" s="11">
        <v>62</v>
      </c>
    </row>
    <row r="73" spans="1:29" x14ac:dyDescent="0.2">
      <c r="A73" s="44">
        <v>63</v>
      </c>
      <c r="B73" s="45"/>
      <c r="C73" s="46"/>
      <c r="D73" s="47">
        <v>63</v>
      </c>
      <c r="E73" s="48"/>
      <c r="F73" s="49">
        <f t="shared" si="0"/>
        <v>285.77003824151222</v>
      </c>
      <c r="G73" s="49">
        <f t="shared" si="1"/>
        <v>276.48251199866303</v>
      </c>
      <c r="H73" s="49">
        <f t="shared" si="2"/>
        <v>257.19303441736099</v>
      </c>
      <c r="I73" s="49">
        <f t="shared" si="3"/>
        <v>237.9035568360589</v>
      </c>
      <c r="J73" s="49">
        <f t="shared" si="4"/>
        <v>218.61407925475683</v>
      </c>
      <c r="K73" s="50"/>
      <c r="L73" s="49">
        <f t="shared" si="5"/>
        <v>221.82899218497386</v>
      </c>
      <c r="M73" s="49">
        <f t="shared" si="6"/>
        <v>207.36188399899729</v>
      </c>
      <c r="N73" s="49">
        <f t="shared" si="7"/>
        <v>192.89477581302074</v>
      </c>
      <c r="O73" s="49">
        <f t="shared" si="8"/>
        <v>178.42766762704417</v>
      </c>
      <c r="P73" s="49">
        <f t="shared" si="9"/>
        <v>163.96055944106763</v>
      </c>
      <c r="Q73" s="50"/>
      <c r="R73" s="49">
        <f t="shared" si="10"/>
        <v>164.31777198886951</v>
      </c>
      <c r="S73" s="49">
        <f t="shared" si="11"/>
        <v>153.6013955548128</v>
      </c>
      <c r="T73" s="49">
        <f t="shared" si="12"/>
        <v>142.88501912075611</v>
      </c>
      <c r="U73" s="49">
        <f t="shared" si="13"/>
        <v>132.1686426866994</v>
      </c>
      <c r="V73" s="49">
        <f t="shared" si="14"/>
        <v>121.45226625264269</v>
      </c>
      <c r="W73" s="50"/>
      <c r="X73" s="49"/>
      <c r="Y73" s="49"/>
      <c r="Z73" s="49">
        <f t="shared" si="15"/>
        <v>85.731011472453659</v>
      </c>
      <c r="AA73" s="49"/>
      <c r="AB73" s="49"/>
      <c r="AC73" s="11">
        <v>63</v>
      </c>
    </row>
    <row r="74" spans="1:29" x14ac:dyDescent="0.2">
      <c r="A74" s="44">
        <v>64</v>
      </c>
      <c r="B74" s="45"/>
      <c r="C74" s="46"/>
      <c r="D74" s="47">
        <v>64</v>
      </c>
      <c r="E74" s="48"/>
      <c r="F74" s="49">
        <f t="shared" si="0"/>
        <v>280.05463747668193</v>
      </c>
      <c r="G74" s="49">
        <f t="shared" si="1"/>
        <v>270.95286175868972</v>
      </c>
      <c r="H74" s="49">
        <f t="shared" si="2"/>
        <v>252.04917372901372</v>
      </c>
      <c r="I74" s="49">
        <f t="shared" si="3"/>
        <v>233.14548569933768</v>
      </c>
      <c r="J74" s="49">
        <f t="shared" si="4"/>
        <v>214.24179766966165</v>
      </c>
      <c r="K74" s="50"/>
      <c r="L74" s="49">
        <f t="shared" si="5"/>
        <v>217.39241234127434</v>
      </c>
      <c r="M74" s="49">
        <f t="shared" si="6"/>
        <v>203.21464631901731</v>
      </c>
      <c r="N74" s="49">
        <f t="shared" si="7"/>
        <v>189.0368802967603</v>
      </c>
      <c r="O74" s="49">
        <f t="shared" si="8"/>
        <v>174.85911427450327</v>
      </c>
      <c r="P74" s="49">
        <f t="shared" si="9"/>
        <v>160.68134825224624</v>
      </c>
      <c r="Q74" s="50"/>
      <c r="R74" s="49">
        <f t="shared" si="10"/>
        <v>161.03141654909209</v>
      </c>
      <c r="S74" s="49">
        <f t="shared" si="11"/>
        <v>150.52936764371654</v>
      </c>
      <c r="T74" s="49">
        <f t="shared" si="12"/>
        <v>140.02731873834097</v>
      </c>
      <c r="U74" s="49">
        <f t="shared" si="13"/>
        <v>129.52526983296539</v>
      </c>
      <c r="V74" s="49">
        <f t="shared" si="14"/>
        <v>119.02322092758982</v>
      </c>
      <c r="W74" s="50"/>
      <c r="X74" s="49"/>
      <c r="Y74" s="49"/>
      <c r="Z74" s="49">
        <f t="shared" si="15"/>
        <v>84.016391243004577</v>
      </c>
      <c r="AA74" s="49"/>
      <c r="AB74" s="49"/>
      <c r="AC74" s="11">
        <v>64</v>
      </c>
    </row>
    <row r="75" spans="1:29" x14ac:dyDescent="0.2">
      <c r="A75" s="44">
        <v>65</v>
      </c>
      <c r="B75" s="45"/>
      <c r="C75" s="46"/>
      <c r="D75" s="47">
        <v>65</v>
      </c>
      <c r="E75" s="48"/>
      <c r="F75" s="49">
        <f t="shared" si="0"/>
        <v>274.45354472714826</v>
      </c>
      <c r="G75" s="49">
        <f t="shared" si="1"/>
        <v>265.53380452351598</v>
      </c>
      <c r="H75" s="49">
        <f t="shared" si="2"/>
        <v>247.00819025443346</v>
      </c>
      <c r="I75" s="49">
        <f t="shared" si="3"/>
        <v>228.48257598535093</v>
      </c>
      <c r="J75" s="49">
        <f t="shared" si="4"/>
        <v>209.95696171626844</v>
      </c>
      <c r="K75" s="50"/>
      <c r="L75" s="49">
        <f t="shared" si="5"/>
        <v>213.04456409444884</v>
      </c>
      <c r="M75" s="49">
        <f t="shared" si="6"/>
        <v>199.15035339263696</v>
      </c>
      <c r="N75" s="49">
        <f t="shared" si="7"/>
        <v>185.2561426908251</v>
      </c>
      <c r="O75" s="49">
        <f t="shared" si="8"/>
        <v>171.36193198901321</v>
      </c>
      <c r="P75" s="49">
        <f t="shared" si="9"/>
        <v>157.46772128720133</v>
      </c>
      <c r="Q75" s="50"/>
      <c r="R75" s="49">
        <f t="shared" si="10"/>
        <v>157.81078821811025</v>
      </c>
      <c r="S75" s="49">
        <f t="shared" si="11"/>
        <v>147.51878029084219</v>
      </c>
      <c r="T75" s="49">
        <f t="shared" si="12"/>
        <v>137.22677236357413</v>
      </c>
      <c r="U75" s="49">
        <f t="shared" si="13"/>
        <v>126.93476443630608</v>
      </c>
      <c r="V75" s="49">
        <f t="shared" si="14"/>
        <v>116.64275650903802</v>
      </c>
      <c r="W75" s="50"/>
      <c r="X75" s="49"/>
      <c r="Y75" s="49"/>
      <c r="Z75" s="49">
        <f t="shared" si="15"/>
        <v>82.336063418144491</v>
      </c>
      <c r="AA75" s="49"/>
      <c r="AB75" s="49"/>
      <c r="AC75" s="11">
        <v>65</v>
      </c>
    </row>
    <row r="76" spans="1:29" x14ac:dyDescent="0.2">
      <c r="A76" s="44">
        <v>66</v>
      </c>
      <c r="B76" s="45"/>
      <c r="C76" s="46"/>
      <c r="D76" s="47">
        <v>66</v>
      </c>
      <c r="E76" s="48"/>
      <c r="F76" s="49">
        <f t="shared" ref="F76:F139" si="16">$H$3*(1-$H$8)^($D76-1)</f>
        <v>268.96447383260528</v>
      </c>
      <c r="G76" s="49">
        <f t="shared" ref="G76:G139" si="17">$H$4*(1-$H$8)^($D76-1)</f>
        <v>260.22312843304564</v>
      </c>
      <c r="H76" s="49">
        <f t="shared" ref="H76:H139" si="18">$H$5*(1-$H$8)^($D76-1)</f>
        <v>242.06802644934476</v>
      </c>
      <c r="I76" s="49">
        <f t="shared" ref="I76:I139" si="19">$H$6*(1-$H$8)^($D76-1)</f>
        <v>223.91292446564393</v>
      </c>
      <c r="J76" s="49">
        <f t="shared" ref="J76:J139" si="20">$H$7*(1-$H$8)^($D76-1)</f>
        <v>205.75782248194307</v>
      </c>
      <c r="K76" s="50"/>
      <c r="L76" s="49">
        <f t="shared" ref="L76:L139" si="21">$N$3*(1-$N$8)^($D76-1)</f>
        <v>208.78367281255987</v>
      </c>
      <c r="M76" s="49">
        <f t="shared" ref="M76:M139" si="22">$N$4*(1-$N$8)^($D76-1)</f>
        <v>195.16734632478423</v>
      </c>
      <c r="N76" s="49">
        <f t="shared" ref="N76:N139" si="23">$N$5*(1-$N$8)^($D76-1)</f>
        <v>181.55101983700857</v>
      </c>
      <c r="O76" s="49">
        <f t="shared" ref="O76:O139" si="24">$N$6*(1-$N$8)^($D76-1)</f>
        <v>167.93469334923293</v>
      </c>
      <c r="P76" s="49">
        <f t="shared" ref="P76:P139" si="25">$N$7*(1-$N$8)^($D76-1)</f>
        <v>154.31836686145729</v>
      </c>
      <c r="Q76" s="50"/>
      <c r="R76" s="49">
        <f t="shared" ref="R76:R139" si="26">$T$3*(1-$T$8)^($D76-1)</f>
        <v>154.65457245374805</v>
      </c>
      <c r="S76" s="49">
        <f t="shared" ref="S76:S139" si="27">$T$4*(1-$T$8)^($D76-1)</f>
        <v>144.56840468502534</v>
      </c>
      <c r="T76" s="49">
        <f t="shared" ref="T76:T139" si="28">$T$5*(1-$T$8)^($D76-1)</f>
        <v>134.48223691630264</v>
      </c>
      <c r="U76" s="49">
        <f t="shared" ref="U76:U139" si="29">$T$6*(1-$T$8)^($D76-1)</f>
        <v>124.39606914757995</v>
      </c>
      <c r="V76" s="49">
        <f t="shared" ref="V76:V139" si="30">$T$7*(1-$T$8)^($D76-1)</f>
        <v>114.30990137885725</v>
      </c>
      <c r="W76" s="50"/>
      <c r="X76" s="49"/>
      <c r="Y76" s="49"/>
      <c r="Z76" s="49">
        <f t="shared" ref="Z76:Z139" si="31">$Z$5*(1-$Z$8)^($D76-1)</f>
        <v>80.689342149781595</v>
      </c>
      <c r="AA76" s="49"/>
      <c r="AB76" s="49"/>
      <c r="AC76" s="11">
        <v>66</v>
      </c>
    </row>
    <row r="77" spans="1:29" x14ac:dyDescent="0.2">
      <c r="A77" s="44">
        <v>67</v>
      </c>
      <c r="B77" s="45"/>
      <c r="C77" s="46"/>
      <c r="D77" s="47">
        <v>67</v>
      </c>
      <c r="E77" s="48"/>
      <c r="F77" s="49">
        <f t="shared" si="16"/>
        <v>263.58518435595317</v>
      </c>
      <c r="G77" s="49">
        <f t="shared" si="17"/>
        <v>255.0186658643847</v>
      </c>
      <c r="H77" s="49">
        <f t="shared" si="18"/>
        <v>237.22666592035787</v>
      </c>
      <c r="I77" s="49">
        <f t="shared" si="19"/>
        <v>219.43466597633102</v>
      </c>
      <c r="J77" s="49">
        <f t="shared" si="20"/>
        <v>201.64266603230419</v>
      </c>
      <c r="K77" s="50"/>
      <c r="L77" s="49">
        <f t="shared" si="21"/>
        <v>204.60799935630865</v>
      </c>
      <c r="M77" s="49">
        <f t="shared" si="22"/>
        <v>191.26399939828852</v>
      </c>
      <c r="N77" s="49">
        <f t="shared" si="23"/>
        <v>177.91999944026841</v>
      </c>
      <c r="O77" s="49">
        <f t="shared" si="24"/>
        <v>164.57599948224828</v>
      </c>
      <c r="P77" s="49">
        <f t="shared" si="25"/>
        <v>151.23199952422814</v>
      </c>
      <c r="Q77" s="50"/>
      <c r="R77" s="49">
        <f t="shared" si="26"/>
        <v>151.56148100467308</v>
      </c>
      <c r="S77" s="49">
        <f t="shared" si="27"/>
        <v>141.67703659132485</v>
      </c>
      <c r="T77" s="49">
        <f t="shared" si="28"/>
        <v>131.79259217797659</v>
      </c>
      <c r="U77" s="49">
        <f t="shared" si="29"/>
        <v>121.90814776462835</v>
      </c>
      <c r="V77" s="49">
        <f t="shared" si="30"/>
        <v>112.0237033512801</v>
      </c>
      <c r="W77" s="50"/>
      <c r="X77" s="49"/>
      <c r="Y77" s="49"/>
      <c r="Z77" s="49">
        <f t="shared" si="31"/>
        <v>79.075555306785958</v>
      </c>
      <c r="AA77" s="49"/>
      <c r="AB77" s="49"/>
      <c r="AC77" s="11">
        <v>67</v>
      </c>
    </row>
    <row r="78" spans="1:29" x14ac:dyDescent="0.2">
      <c r="A78" s="44">
        <v>68</v>
      </c>
      <c r="B78" s="45"/>
      <c r="C78" s="46"/>
      <c r="D78" s="47">
        <v>68</v>
      </c>
      <c r="E78" s="48"/>
      <c r="F78" s="49">
        <f t="shared" si="16"/>
        <v>258.31348066883413</v>
      </c>
      <c r="G78" s="49">
        <f t="shared" si="17"/>
        <v>249.91829254709702</v>
      </c>
      <c r="H78" s="49">
        <f t="shared" si="18"/>
        <v>232.48213260195072</v>
      </c>
      <c r="I78" s="49">
        <f t="shared" si="19"/>
        <v>215.04597265680442</v>
      </c>
      <c r="J78" s="49">
        <f t="shared" si="20"/>
        <v>197.60981271165812</v>
      </c>
      <c r="K78" s="50"/>
      <c r="L78" s="49">
        <f t="shared" si="21"/>
        <v>200.51583936918249</v>
      </c>
      <c r="M78" s="49">
        <f t="shared" si="22"/>
        <v>187.43871941032276</v>
      </c>
      <c r="N78" s="49">
        <f t="shared" si="23"/>
        <v>174.36159945146304</v>
      </c>
      <c r="O78" s="49">
        <f t="shared" si="24"/>
        <v>161.28447949260331</v>
      </c>
      <c r="P78" s="49">
        <f t="shared" si="25"/>
        <v>148.20735953374358</v>
      </c>
      <c r="Q78" s="50"/>
      <c r="R78" s="49">
        <f t="shared" si="26"/>
        <v>148.53025138457963</v>
      </c>
      <c r="S78" s="49">
        <f t="shared" si="27"/>
        <v>138.84349585949835</v>
      </c>
      <c r="T78" s="49">
        <f t="shared" si="28"/>
        <v>129.15674033441707</v>
      </c>
      <c r="U78" s="49">
        <f t="shared" si="29"/>
        <v>119.46998480933578</v>
      </c>
      <c r="V78" s="49">
        <f t="shared" si="30"/>
        <v>109.7832292842545</v>
      </c>
      <c r="W78" s="50"/>
      <c r="X78" s="49"/>
      <c r="Y78" s="49"/>
      <c r="Z78" s="49">
        <f t="shared" si="31"/>
        <v>77.494044200650237</v>
      </c>
      <c r="AA78" s="49"/>
      <c r="AB78" s="49"/>
      <c r="AC78" s="11">
        <v>68</v>
      </c>
    </row>
    <row r="79" spans="1:29" x14ac:dyDescent="0.2">
      <c r="A79" s="44">
        <v>69</v>
      </c>
      <c r="B79" s="45"/>
      <c r="C79" s="46"/>
      <c r="D79" s="47">
        <v>69</v>
      </c>
      <c r="E79" s="48"/>
      <c r="F79" s="49">
        <f t="shared" si="16"/>
        <v>253.14721105545746</v>
      </c>
      <c r="G79" s="49">
        <f t="shared" si="17"/>
        <v>244.9199266961551</v>
      </c>
      <c r="H79" s="49">
        <f t="shared" si="18"/>
        <v>227.83248994991172</v>
      </c>
      <c r="I79" s="49">
        <f t="shared" si="19"/>
        <v>210.74505320366833</v>
      </c>
      <c r="J79" s="49">
        <f t="shared" si="20"/>
        <v>193.65761645742495</v>
      </c>
      <c r="K79" s="50"/>
      <c r="L79" s="49">
        <f t="shared" si="21"/>
        <v>196.50552258179886</v>
      </c>
      <c r="M79" s="49">
        <f t="shared" si="22"/>
        <v>183.68994502211632</v>
      </c>
      <c r="N79" s="49">
        <f t="shared" si="23"/>
        <v>170.87436746243378</v>
      </c>
      <c r="O79" s="49">
        <f t="shared" si="24"/>
        <v>158.05878990275124</v>
      </c>
      <c r="P79" s="49">
        <f t="shared" si="25"/>
        <v>145.24321234306871</v>
      </c>
      <c r="Q79" s="50"/>
      <c r="R79" s="49">
        <f t="shared" si="26"/>
        <v>145.55964635688804</v>
      </c>
      <c r="S79" s="49">
        <f t="shared" si="27"/>
        <v>136.06662594230838</v>
      </c>
      <c r="T79" s="49">
        <f t="shared" si="28"/>
        <v>126.57360552772873</v>
      </c>
      <c r="U79" s="49">
        <f t="shared" si="29"/>
        <v>117.08058511314907</v>
      </c>
      <c r="V79" s="49">
        <f t="shared" si="30"/>
        <v>107.58756469856942</v>
      </c>
      <c r="W79" s="50"/>
      <c r="X79" s="49"/>
      <c r="Y79" s="49"/>
      <c r="Z79" s="49">
        <f t="shared" si="31"/>
        <v>75.94416331663723</v>
      </c>
      <c r="AA79" s="49"/>
      <c r="AB79" s="49"/>
      <c r="AC79" s="11">
        <v>69</v>
      </c>
    </row>
    <row r="80" spans="1:29" x14ac:dyDescent="0.2">
      <c r="A80" s="44">
        <v>70</v>
      </c>
      <c r="B80" s="45"/>
      <c r="C80" s="46"/>
      <c r="D80" s="47">
        <v>70</v>
      </c>
      <c r="E80" s="48"/>
      <c r="F80" s="49">
        <f t="shared" si="16"/>
        <v>248.08426683434826</v>
      </c>
      <c r="G80" s="49">
        <f t="shared" si="17"/>
        <v>240.02152816223193</v>
      </c>
      <c r="H80" s="49">
        <f t="shared" si="18"/>
        <v>223.27584015091344</v>
      </c>
      <c r="I80" s="49">
        <f t="shared" si="19"/>
        <v>206.53015213959492</v>
      </c>
      <c r="J80" s="49">
        <f t="shared" si="20"/>
        <v>189.78446412827643</v>
      </c>
      <c r="K80" s="50"/>
      <c r="L80" s="49">
        <f t="shared" si="21"/>
        <v>192.57541213016285</v>
      </c>
      <c r="M80" s="49">
        <f t="shared" si="22"/>
        <v>180.01614612167396</v>
      </c>
      <c r="N80" s="49">
        <f t="shared" si="23"/>
        <v>167.45688011318506</v>
      </c>
      <c r="O80" s="49">
        <f t="shared" si="24"/>
        <v>154.8976141046962</v>
      </c>
      <c r="P80" s="49">
        <f t="shared" si="25"/>
        <v>142.33834809620731</v>
      </c>
      <c r="Q80" s="50"/>
      <c r="R80" s="49">
        <f t="shared" si="26"/>
        <v>142.64845342975025</v>
      </c>
      <c r="S80" s="49">
        <f t="shared" si="27"/>
        <v>133.34529342346218</v>
      </c>
      <c r="T80" s="49">
        <f t="shared" si="28"/>
        <v>124.04213341717413</v>
      </c>
      <c r="U80" s="49">
        <f t="shared" si="29"/>
        <v>114.73897341088606</v>
      </c>
      <c r="V80" s="49">
        <f t="shared" si="30"/>
        <v>105.43581340459801</v>
      </c>
      <c r="W80" s="50"/>
      <c r="X80" s="49"/>
      <c r="Y80" s="49"/>
      <c r="Z80" s="49">
        <f t="shared" si="31"/>
        <v>74.42528005030448</v>
      </c>
      <c r="AA80" s="49"/>
      <c r="AB80" s="49"/>
      <c r="AC80" s="11">
        <v>70</v>
      </c>
    </row>
    <row r="81" spans="1:29" x14ac:dyDescent="0.2">
      <c r="A81" s="44">
        <v>71</v>
      </c>
      <c r="B81" s="45"/>
      <c r="C81" s="46"/>
      <c r="D81" s="47">
        <v>71</v>
      </c>
      <c r="E81" s="48"/>
      <c r="F81" s="49">
        <f t="shared" si="16"/>
        <v>243.12258149766129</v>
      </c>
      <c r="G81" s="49">
        <f t="shared" si="17"/>
        <v>235.22109759898728</v>
      </c>
      <c r="H81" s="49">
        <f t="shared" si="18"/>
        <v>218.81032334789515</v>
      </c>
      <c r="I81" s="49">
        <f t="shared" si="19"/>
        <v>202.39954909680301</v>
      </c>
      <c r="J81" s="49">
        <f t="shared" si="20"/>
        <v>185.98877484571088</v>
      </c>
      <c r="K81" s="50"/>
      <c r="L81" s="49">
        <f t="shared" si="21"/>
        <v>188.72390388755957</v>
      </c>
      <c r="M81" s="49">
        <f t="shared" si="22"/>
        <v>176.41582319924046</v>
      </c>
      <c r="N81" s="49">
        <f t="shared" si="23"/>
        <v>164.10774251092136</v>
      </c>
      <c r="O81" s="49">
        <f t="shared" si="24"/>
        <v>151.79966182260225</v>
      </c>
      <c r="P81" s="49">
        <f t="shared" si="25"/>
        <v>139.49158113428317</v>
      </c>
      <c r="Q81" s="50"/>
      <c r="R81" s="49">
        <f t="shared" si="26"/>
        <v>139.79548436115525</v>
      </c>
      <c r="S81" s="49">
        <f t="shared" si="27"/>
        <v>130.67838755499292</v>
      </c>
      <c r="T81" s="49">
        <f t="shared" si="28"/>
        <v>121.56129074883064</v>
      </c>
      <c r="U81" s="49">
        <f t="shared" si="29"/>
        <v>112.44419394266833</v>
      </c>
      <c r="V81" s="49">
        <f t="shared" si="30"/>
        <v>103.32709713650604</v>
      </c>
      <c r="W81" s="50"/>
      <c r="X81" s="49"/>
      <c r="Y81" s="49"/>
      <c r="Z81" s="49">
        <f t="shared" si="31"/>
        <v>72.936774449298383</v>
      </c>
      <c r="AA81" s="49"/>
      <c r="AB81" s="49"/>
      <c r="AC81" s="11">
        <v>71</v>
      </c>
    </row>
    <row r="82" spans="1:29" x14ac:dyDescent="0.2">
      <c r="A82" s="44">
        <v>72</v>
      </c>
      <c r="B82" s="45"/>
      <c r="C82" s="46"/>
      <c r="D82" s="47">
        <v>72</v>
      </c>
      <c r="E82" s="48"/>
      <c r="F82" s="49">
        <f t="shared" si="16"/>
        <v>238.26012986770806</v>
      </c>
      <c r="G82" s="49">
        <f t="shared" si="17"/>
        <v>230.51667564700756</v>
      </c>
      <c r="H82" s="49">
        <f t="shared" si="18"/>
        <v>214.43411688093727</v>
      </c>
      <c r="I82" s="49">
        <f t="shared" si="19"/>
        <v>198.35155811486695</v>
      </c>
      <c r="J82" s="49">
        <f t="shared" si="20"/>
        <v>182.26899934879665</v>
      </c>
      <c r="K82" s="50"/>
      <c r="L82" s="49">
        <f t="shared" si="21"/>
        <v>184.94942580980839</v>
      </c>
      <c r="M82" s="49">
        <f t="shared" si="22"/>
        <v>172.88750673525567</v>
      </c>
      <c r="N82" s="49">
        <f t="shared" si="23"/>
        <v>160.82558766070295</v>
      </c>
      <c r="O82" s="49">
        <f t="shared" si="24"/>
        <v>148.76366858615023</v>
      </c>
      <c r="P82" s="49">
        <f t="shared" si="25"/>
        <v>136.70174951159751</v>
      </c>
      <c r="Q82" s="50"/>
      <c r="R82" s="49">
        <f t="shared" si="26"/>
        <v>136.99957467393213</v>
      </c>
      <c r="S82" s="49">
        <f t="shared" si="27"/>
        <v>128.06481980389307</v>
      </c>
      <c r="T82" s="49">
        <f t="shared" si="28"/>
        <v>119.13006493385403</v>
      </c>
      <c r="U82" s="49">
        <f t="shared" si="29"/>
        <v>110.19531006381497</v>
      </c>
      <c r="V82" s="49">
        <f t="shared" si="30"/>
        <v>101.26055519377593</v>
      </c>
      <c r="W82" s="50"/>
      <c r="X82" s="49"/>
      <c r="Y82" s="49"/>
      <c r="Z82" s="49">
        <f t="shared" si="31"/>
        <v>71.478038960312418</v>
      </c>
      <c r="AA82" s="49"/>
      <c r="AB82" s="49"/>
      <c r="AC82" s="11">
        <v>72</v>
      </c>
    </row>
    <row r="83" spans="1:29" x14ac:dyDescent="0.2">
      <c r="A83" s="44">
        <v>73</v>
      </c>
      <c r="B83" s="45"/>
      <c r="C83" s="46"/>
      <c r="D83" s="47">
        <v>73</v>
      </c>
      <c r="E83" s="48"/>
      <c r="F83" s="49">
        <f t="shared" si="16"/>
        <v>233.49492727035388</v>
      </c>
      <c r="G83" s="49">
        <f t="shared" si="17"/>
        <v>225.90634213406739</v>
      </c>
      <c r="H83" s="49">
        <f t="shared" si="18"/>
        <v>210.14543454331852</v>
      </c>
      <c r="I83" s="49">
        <f t="shared" si="19"/>
        <v>194.38452695256962</v>
      </c>
      <c r="J83" s="49">
        <f t="shared" si="20"/>
        <v>178.62361936182074</v>
      </c>
      <c r="K83" s="50"/>
      <c r="L83" s="49">
        <f t="shared" si="21"/>
        <v>181.25043729361221</v>
      </c>
      <c r="M83" s="49">
        <f t="shared" si="22"/>
        <v>169.42975660055055</v>
      </c>
      <c r="N83" s="49">
        <f t="shared" si="23"/>
        <v>157.60907590748889</v>
      </c>
      <c r="O83" s="49">
        <f t="shared" si="24"/>
        <v>145.78839521442723</v>
      </c>
      <c r="P83" s="49">
        <f t="shared" si="25"/>
        <v>133.96771452136554</v>
      </c>
      <c r="Q83" s="50"/>
      <c r="R83" s="49">
        <f t="shared" si="26"/>
        <v>134.25958318045349</v>
      </c>
      <c r="S83" s="49">
        <f t="shared" si="27"/>
        <v>125.50352340781522</v>
      </c>
      <c r="T83" s="49">
        <f t="shared" si="28"/>
        <v>116.74746363517694</v>
      </c>
      <c r="U83" s="49">
        <f t="shared" si="29"/>
        <v>107.99140386253868</v>
      </c>
      <c r="V83" s="49">
        <f t="shared" si="30"/>
        <v>99.235344089900408</v>
      </c>
      <c r="W83" s="50"/>
      <c r="X83" s="49"/>
      <c r="Y83" s="49"/>
      <c r="Z83" s="49">
        <f t="shared" si="31"/>
        <v>70.048478181106162</v>
      </c>
      <c r="AA83" s="49"/>
      <c r="AB83" s="49"/>
      <c r="AC83" s="11">
        <v>73</v>
      </c>
    </row>
    <row r="84" spans="1:29" x14ac:dyDescent="0.2">
      <c r="A84" s="44">
        <v>74</v>
      </c>
      <c r="B84" s="45"/>
      <c r="C84" s="46"/>
      <c r="D84" s="47">
        <v>74</v>
      </c>
      <c r="E84" s="48"/>
      <c r="F84" s="49">
        <f t="shared" si="16"/>
        <v>228.8250287249468</v>
      </c>
      <c r="G84" s="49">
        <f t="shared" si="17"/>
        <v>221.38821529138605</v>
      </c>
      <c r="H84" s="49">
        <f t="shared" si="18"/>
        <v>205.94252585245212</v>
      </c>
      <c r="I84" s="49">
        <f t="shared" si="19"/>
        <v>190.49683641351822</v>
      </c>
      <c r="J84" s="49">
        <f t="shared" si="20"/>
        <v>175.0511469745843</v>
      </c>
      <c r="K84" s="50"/>
      <c r="L84" s="49">
        <f t="shared" si="21"/>
        <v>177.62542854773997</v>
      </c>
      <c r="M84" s="49">
        <f t="shared" si="22"/>
        <v>166.04116146853954</v>
      </c>
      <c r="N84" s="49">
        <f t="shared" si="23"/>
        <v>154.45689438933908</v>
      </c>
      <c r="O84" s="49">
        <f t="shared" si="24"/>
        <v>142.87262731013865</v>
      </c>
      <c r="P84" s="49">
        <f t="shared" si="25"/>
        <v>131.28836023093822</v>
      </c>
      <c r="Q84" s="50"/>
      <c r="R84" s="49">
        <f t="shared" si="26"/>
        <v>131.57439151684443</v>
      </c>
      <c r="S84" s="49">
        <f t="shared" si="27"/>
        <v>122.99345293965891</v>
      </c>
      <c r="T84" s="49">
        <f t="shared" si="28"/>
        <v>114.4125143624734</v>
      </c>
      <c r="U84" s="49">
        <f t="shared" si="29"/>
        <v>105.8315757852879</v>
      </c>
      <c r="V84" s="49">
        <f t="shared" si="30"/>
        <v>97.25063720810239</v>
      </c>
      <c r="W84" s="50"/>
      <c r="X84" s="49"/>
      <c r="Y84" s="49"/>
      <c r="Z84" s="49">
        <f t="shared" si="31"/>
        <v>68.64750861748405</v>
      </c>
      <c r="AA84" s="49"/>
      <c r="AB84" s="49"/>
      <c r="AC84" s="11">
        <v>74</v>
      </c>
    </row>
    <row r="85" spans="1:29" x14ac:dyDescent="0.2">
      <c r="A85" s="44">
        <v>75</v>
      </c>
      <c r="B85" s="45"/>
      <c r="C85" s="46"/>
      <c r="D85" s="47">
        <v>75</v>
      </c>
      <c r="E85" s="48"/>
      <c r="F85" s="49">
        <f t="shared" si="16"/>
        <v>224.24852815044784</v>
      </c>
      <c r="G85" s="49">
        <f t="shared" si="17"/>
        <v>216.96045098555828</v>
      </c>
      <c r="H85" s="49">
        <f t="shared" si="18"/>
        <v>201.82367533540307</v>
      </c>
      <c r="I85" s="49">
        <f t="shared" si="19"/>
        <v>186.68689968524782</v>
      </c>
      <c r="J85" s="49">
        <f t="shared" si="20"/>
        <v>171.55012403509261</v>
      </c>
      <c r="K85" s="50"/>
      <c r="L85" s="49">
        <f t="shared" si="21"/>
        <v>174.07291997678516</v>
      </c>
      <c r="M85" s="49">
        <f t="shared" si="22"/>
        <v>162.72033823916871</v>
      </c>
      <c r="N85" s="49">
        <f t="shared" si="23"/>
        <v>151.36775650155229</v>
      </c>
      <c r="O85" s="49">
        <f t="shared" si="24"/>
        <v>140.01517476393587</v>
      </c>
      <c r="P85" s="49">
        <f t="shared" si="25"/>
        <v>128.66259302631946</v>
      </c>
      <c r="Q85" s="50"/>
      <c r="R85" s="49">
        <f t="shared" si="26"/>
        <v>128.94290368650752</v>
      </c>
      <c r="S85" s="49">
        <f t="shared" si="27"/>
        <v>120.53358388086572</v>
      </c>
      <c r="T85" s="49">
        <f t="shared" si="28"/>
        <v>112.12426407522392</v>
      </c>
      <c r="U85" s="49">
        <f t="shared" si="29"/>
        <v>103.71494426958213</v>
      </c>
      <c r="V85" s="49">
        <f t="shared" si="30"/>
        <v>95.305624463940333</v>
      </c>
      <c r="W85" s="50"/>
      <c r="X85" s="49"/>
      <c r="Y85" s="49"/>
      <c r="Z85" s="49">
        <f t="shared" si="31"/>
        <v>67.27455844513436</v>
      </c>
      <c r="AA85" s="49"/>
      <c r="AB85" s="49"/>
      <c r="AC85" s="11">
        <v>75</v>
      </c>
    </row>
    <row r="86" spans="1:29" x14ac:dyDescent="0.2">
      <c r="A86" s="44">
        <v>76</v>
      </c>
      <c r="B86" s="45"/>
      <c r="C86" s="46"/>
      <c r="D86" s="47">
        <v>76</v>
      </c>
      <c r="E86" s="48"/>
      <c r="F86" s="49">
        <f t="shared" si="16"/>
        <v>219.7635575874389</v>
      </c>
      <c r="G86" s="49">
        <f t="shared" si="17"/>
        <v>212.62124196584713</v>
      </c>
      <c r="H86" s="49">
        <f t="shared" si="18"/>
        <v>197.787201828695</v>
      </c>
      <c r="I86" s="49">
        <f t="shared" si="19"/>
        <v>182.95316169154287</v>
      </c>
      <c r="J86" s="49">
        <f t="shared" si="20"/>
        <v>168.11912155439077</v>
      </c>
      <c r="K86" s="50"/>
      <c r="L86" s="49">
        <f t="shared" si="21"/>
        <v>170.59146157724945</v>
      </c>
      <c r="M86" s="49">
        <f t="shared" si="22"/>
        <v>159.46593147438534</v>
      </c>
      <c r="N86" s="49">
        <f t="shared" si="23"/>
        <v>148.34040137152127</v>
      </c>
      <c r="O86" s="49">
        <f t="shared" si="24"/>
        <v>137.21487126865716</v>
      </c>
      <c r="P86" s="49">
        <f t="shared" si="25"/>
        <v>126.08934116579307</v>
      </c>
      <c r="Q86" s="50"/>
      <c r="R86" s="49">
        <f t="shared" si="26"/>
        <v>126.36404561277737</v>
      </c>
      <c r="S86" s="49">
        <f t="shared" si="27"/>
        <v>118.1229122032484</v>
      </c>
      <c r="T86" s="49">
        <f t="shared" si="28"/>
        <v>109.88177879371945</v>
      </c>
      <c r="U86" s="49">
        <f t="shared" si="29"/>
        <v>101.64064538419049</v>
      </c>
      <c r="V86" s="49">
        <f t="shared" si="30"/>
        <v>93.399511974661536</v>
      </c>
      <c r="W86" s="50"/>
      <c r="X86" s="49"/>
      <c r="Y86" s="49"/>
      <c r="Z86" s="49">
        <f t="shared" si="31"/>
        <v>65.929067276231677</v>
      </c>
      <c r="AA86" s="49"/>
      <c r="AB86" s="49"/>
      <c r="AC86" s="11">
        <v>76</v>
      </c>
    </row>
    <row r="87" spans="1:29" x14ac:dyDescent="0.2">
      <c r="A87" s="44">
        <v>77</v>
      </c>
      <c r="B87" s="45"/>
      <c r="C87" s="46"/>
      <c r="D87" s="47">
        <v>77</v>
      </c>
      <c r="E87" s="48"/>
      <c r="F87" s="49">
        <f t="shared" si="16"/>
        <v>215.36828643569012</v>
      </c>
      <c r="G87" s="49">
        <f t="shared" si="17"/>
        <v>208.36881712653019</v>
      </c>
      <c r="H87" s="49">
        <f t="shared" si="18"/>
        <v>193.83145779212111</v>
      </c>
      <c r="I87" s="49">
        <f t="shared" si="19"/>
        <v>179.29409845771201</v>
      </c>
      <c r="J87" s="49">
        <f t="shared" si="20"/>
        <v>164.75673912330294</v>
      </c>
      <c r="K87" s="50"/>
      <c r="L87" s="49">
        <f t="shared" si="21"/>
        <v>167.17963234570445</v>
      </c>
      <c r="M87" s="49">
        <f t="shared" si="22"/>
        <v>156.27661284489764</v>
      </c>
      <c r="N87" s="49">
        <f t="shared" si="23"/>
        <v>145.37359334409084</v>
      </c>
      <c r="O87" s="49">
        <f t="shared" si="24"/>
        <v>134.47057384328403</v>
      </c>
      <c r="P87" s="49">
        <f t="shared" si="25"/>
        <v>123.56755434247721</v>
      </c>
      <c r="Q87" s="50"/>
      <c r="R87" s="49">
        <f t="shared" si="26"/>
        <v>123.83676470052181</v>
      </c>
      <c r="S87" s="49">
        <f t="shared" si="27"/>
        <v>115.76045395918344</v>
      </c>
      <c r="T87" s="49">
        <f t="shared" si="28"/>
        <v>107.68414321784506</v>
      </c>
      <c r="U87" s="49">
        <f t="shared" si="29"/>
        <v>99.607832476506672</v>
      </c>
      <c r="V87" s="49">
        <f t="shared" si="30"/>
        <v>91.531521735168297</v>
      </c>
      <c r="W87" s="50"/>
      <c r="X87" s="49"/>
      <c r="Y87" s="49"/>
      <c r="Z87" s="49">
        <f t="shared" si="31"/>
        <v>64.610485930707029</v>
      </c>
      <c r="AA87" s="49"/>
      <c r="AB87" s="49"/>
      <c r="AC87" s="11">
        <v>77</v>
      </c>
    </row>
    <row r="88" spans="1:29" x14ac:dyDescent="0.2">
      <c r="A88" s="44">
        <v>78</v>
      </c>
      <c r="B88" s="45"/>
      <c r="C88" s="46"/>
      <c r="D88" s="47">
        <v>78</v>
      </c>
      <c r="E88" s="48"/>
      <c r="F88" s="49">
        <f t="shared" si="16"/>
        <v>211.0609207069763</v>
      </c>
      <c r="G88" s="49">
        <f t="shared" si="17"/>
        <v>204.20144078399957</v>
      </c>
      <c r="H88" s="49">
        <f t="shared" si="18"/>
        <v>189.95482863627868</v>
      </c>
      <c r="I88" s="49">
        <f t="shared" si="19"/>
        <v>175.70821648855775</v>
      </c>
      <c r="J88" s="49">
        <f t="shared" si="20"/>
        <v>161.46160434083686</v>
      </c>
      <c r="K88" s="50"/>
      <c r="L88" s="49">
        <f t="shared" si="21"/>
        <v>163.83603969879036</v>
      </c>
      <c r="M88" s="49">
        <f t="shared" si="22"/>
        <v>153.15108058799967</v>
      </c>
      <c r="N88" s="49">
        <f t="shared" si="23"/>
        <v>142.46612147720899</v>
      </c>
      <c r="O88" s="49">
        <f t="shared" si="24"/>
        <v>131.78116236641833</v>
      </c>
      <c r="P88" s="49">
        <f t="shared" si="25"/>
        <v>121.09620325562766</v>
      </c>
      <c r="Q88" s="50"/>
      <c r="R88" s="49">
        <f t="shared" si="26"/>
        <v>121.36002940651137</v>
      </c>
      <c r="S88" s="49">
        <f t="shared" si="27"/>
        <v>113.44524487999976</v>
      </c>
      <c r="T88" s="49">
        <f t="shared" si="28"/>
        <v>105.53046035348815</v>
      </c>
      <c r="U88" s="49">
        <f t="shared" si="29"/>
        <v>97.615675826976542</v>
      </c>
      <c r="V88" s="49">
        <f t="shared" si="30"/>
        <v>89.700891300464932</v>
      </c>
      <c r="W88" s="50"/>
      <c r="X88" s="49"/>
      <c r="Y88" s="49"/>
      <c r="Z88" s="49">
        <f t="shared" si="31"/>
        <v>63.31827621209289</v>
      </c>
      <c r="AA88" s="49"/>
      <c r="AB88" s="49"/>
      <c r="AC88" s="11">
        <v>78</v>
      </c>
    </row>
    <row r="89" spans="1:29" x14ac:dyDescent="0.2">
      <c r="A89" s="44">
        <v>79</v>
      </c>
      <c r="B89" s="45"/>
      <c r="C89" s="46"/>
      <c r="D89" s="47">
        <v>79</v>
      </c>
      <c r="E89" s="48"/>
      <c r="F89" s="49">
        <f t="shared" si="16"/>
        <v>206.83970229283676</v>
      </c>
      <c r="G89" s="49">
        <f t="shared" si="17"/>
        <v>200.11741196831957</v>
      </c>
      <c r="H89" s="49">
        <f t="shared" si="18"/>
        <v>186.1557320635531</v>
      </c>
      <c r="I89" s="49">
        <f t="shared" si="19"/>
        <v>172.1940521587866</v>
      </c>
      <c r="J89" s="49">
        <f t="shared" si="20"/>
        <v>158.23237225402013</v>
      </c>
      <c r="K89" s="50"/>
      <c r="L89" s="49">
        <f t="shared" si="21"/>
        <v>160.55931890481455</v>
      </c>
      <c r="M89" s="49">
        <f t="shared" si="22"/>
        <v>150.08805897623969</v>
      </c>
      <c r="N89" s="49">
        <f t="shared" si="23"/>
        <v>139.61679904766481</v>
      </c>
      <c r="O89" s="49">
        <f t="shared" si="24"/>
        <v>129.14553911908996</v>
      </c>
      <c r="P89" s="49">
        <f t="shared" si="25"/>
        <v>118.67427919051509</v>
      </c>
      <c r="Q89" s="50"/>
      <c r="R89" s="49">
        <f t="shared" si="26"/>
        <v>118.93282881838114</v>
      </c>
      <c r="S89" s="49">
        <f t="shared" si="27"/>
        <v>111.17633998239977</v>
      </c>
      <c r="T89" s="49">
        <f t="shared" si="28"/>
        <v>103.41985114641838</v>
      </c>
      <c r="U89" s="49">
        <f t="shared" si="29"/>
        <v>95.663362310437009</v>
      </c>
      <c r="V89" s="49">
        <f t="shared" si="30"/>
        <v>87.906873474455622</v>
      </c>
      <c r="W89" s="50"/>
      <c r="X89" s="49"/>
      <c r="Y89" s="49"/>
      <c r="Z89" s="49">
        <f t="shared" si="31"/>
        <v>62.051910687851034</v>
      </c>
      <c r="AA89" s="49"/>
      <c r="AB89" s="49"/>
      <c r="AC89" s="11">
        <v>79</v>
      </c>
    </row>
    <row r="90" spans="1:29" x14ac:dyDescent="0.2">
      <c r="A90" s="44">
        <v>80</v>
      </c>
      <c r="B90" s="45"/>
      <c r="C90" s="46"/>
      <c r="D90" s="47">
        <v>80</v>
      </c>
      <c r="E90" s="48"/>
      <c r="F90" s="49">
        <f t="shared" si="16"/>
        <v>202.70290824698003</v>
      </c>
      <c r="G90" s="49">
        <f t="shared" si="17"/>
        <v>196.11506372895317</v>
      </c>
      <c r="H90" s="49">
        <f t="shared" si="18"/>
        <v>182.43261742228202</v>
      </c>
      <c r="I90" s="49">
        <f t="shared" si="19"/>
        <v>168.75017111561087</v>
      </c>
      <c r="J90" s="49">
        <f t="shared" si="20"/>
        <v>155.06772480893972</v>
      </c>
      <c r="K90" s="50"/>
      <c r="L90" s="49">
        <f t="shared" si="21"/>
        <v>157.34813252671825</v>
      </c>
      <c r="M90" s="49">
        <f t="shared" si="22"/>
        <v>147.08629779671489</v>
      </c>
      <c r="N90" s="49">
        <f t="shared" si="23"/>
        <v>136.82446306671153</v>
      </c>
      <c r="O90" s="49">
        <f t="shared" si="24"/>
        <v>126.56262833670816</v>
      </c>
      <c r="P90" s="49">
        <f t="shared" si="25"/>
        <v>116.3007936067048</v>
      </c>
      <c r="Q90" s="50"/>
      <c r="R90" s="49">
        <f t="shared" si="26"/>
        <v>116.55417224201352</v>
      </c>
      <c r="S90" s="49">
        <f t="shared" si="27"/>
        <v>108.95281318275177</v>
      </c>
      <c r="T90" s="49">
        <f t="shared" si="28"/>
        <v>101.35145412349002</v>
      </c>
      <c r="U90" s="49">
        <f t="shared" si="29"/>
        <v>93.750095064228262</v>
      </c>
      <c r="V90" s="49">
        <f t="shared" si="30"/>
        <v>86.148736004966509</v>
      </c>
      <c r="W90" s="50"/>
      <c r="X90" s="49"/>
      <c r="Y90" s="49"/>
      <c r="Z90" s="49">
        <f t="shared" si="31"/>
        <v>60.810872474094012</v>
      </c>
      <c r="AA90" s="49"/>
      <c r="AB90" s="49"/>
      <c r="AC90" s="11">
        <v>80</v>
      </c>
    </row>
    <row r="91" spans="1:29" x14ac:dyDescent="0.2">
      <c r="A91" s="44">
        <v>81</v>
      </c>
      <c r="B91" s="45"/>
      <c r="C91" s="46"/>
      <c r="D91" s="47">
        <v>81</v>
      </c>
      <c r="E91" s="48"/>
      <c r="F91" s="49">
        <f t="shared" si="16"/>
        <v>198.64885008204041</v>
      </c>
      <c r="G91" s="49">
        <f t="shared" si="17"/>
        <v>192.1927624543741</v>
      </c>
      <c r="H91" s="49">
        <f t="shared" si="18"/>
        <v>178.78396507383638</v>
      </c>
      <c r="I91" s="49">
        <f t="shared" si="19"/>
        <v>165.37516769329864</v>
      </c>
      <c r="J91" s="49">
        <f t="shared" si="20"/>
        <v>151.96637031276092</v>
      </c>
      <c r="K91" s="50"/>
      <c r="L91" s="49">
        <f t="shared" si="21"/>
        <v>154.20116987618388</v>
      </c>
      <c r="M91" s="49">
        <f t="shared" si="22"/>
        <v>144.14457184078057</v>
      </c>
      <c r="N91" s="49">
        <f t="shared" si="23"/>
        <v>134.08797380537729</v>
      </c>
      <c r="O91" s="49">
        <f t="shared" si="24"/>
        <v>124.03137576997399</v>
      </c>
      <c r="P91" s="49">
        <f t="shared" si="25"/>
        <v>113.97477773457069</v>
      </c>
      <c r="Q91" s="50"/>
      <c r="R91" s="49">
        <f t="shared" si="26"/>
        <v>114.22308879717325</v>
      </c>
      <c r="S91" s="49">
        <f t="shared" si="27"/>
        <v>106.77375691909673</v>
      </c>
      <c r="T91" s="49">
        <f t="shared" si="28"/>
        <v>99.324425041020206</v>
      </c>
      <c r="U91" s="49">
        <f t="shared" si="29"/>
        <v>91.875093162943699</v>
      </c>
      <c r="V91" s="49">
        <f t="shared" si="30"/>
        <v>84.425761284867178</v>
      </c>
      <c r="W91" s="50"/>
      <c r="X91" s="49"/>
      <c r="Y91" s="49"/>
      <c r="Z91" s="49">
        <f t="shared" si="31"/>
        <v>59.594655024612123</v>
      </c>
      <c r="AA91" s="49"/>
      <c r="AB91" s="49"/>
      <c r="AC91" s="11">
        <v>81</v>
      </c>
    </row>
    <row r="92" spans="1:29" x14ac:dyDescent="0.2">
      <c r="A92" s="44">
        <v>82</v>
      </c>
      <c r="B92" s="45"/>
      <c r="C92" s="46"/>
      <c r="D92" s="47">
        <v>82</v>
      </c>
      <c r="E92" s="48"/>
      <c r="F92" s="49">
        <f t="shared" si="16"/>
        <v>194.67587308039964</v>
      </c>
      <c r="G92" s="49">
        <f t="shared" si="17"/>
        <v>188.34890720528665</v>
      </c>
      <c r="H92" s="49">
        <f t="shared" si="18"/>
        <v>175.20828577235966</v>
      </c>
      <c r="I92" s="49">
        <f t="shared" si="19"/>
        <v>162.0676643394327</v>
      </c>
      <c r="J92" s="49">
        <f t="shared" si="20"/>
        <v>148.9270429065057</v>
      </c>
      <c r="K92" s="50"/>
      <c r="L92" s="49">
        <f t="shared" si="21"/>
        <v>151.1171464786602</v>
      </c>
      <c r="M92" s="49">
        <f t="shared" si="22"/>
        <v>141.26168040396499</v>
      </c>
      <c r="N92" s="49">
        <f t="shared" si="23"/>
        <v>131.40621432926974</v>
      </c>
      <c r="O92" s="49">
        <f t="shared" si="24"/>
        <v>121.55074825457451</v>
      </c>
      <c r="P92" s="49">
        <f t="shared" si="25"/>
        <v>111.69528217987929</v>
      </c>
      <c r="Q92" s="50"/>
      <c r="R92" s="49">
        <f t="shared" si="26"/>
        <v>111.93862702122979</v>
      </c>
      <c r="S92" s="49">
        <f t="shared" si="27"/>
        <v>104.63828178071481</v>
      </c>
      <c r="T92" s="49">
        <f t="shared" si="28"/>
        <v>97.33793654019982</v>
      </c>
      <c r="U92" s="49">
        <f t="shared" si="29"/>
        <v>90.037591299684834</v>
      </c>
      <c r="V92" s="49">
        <f t="shared" si="30"/>
        <v>82.737246059169848</v>
      </c>
      <c r="W92" s="50"/>
      <c r="X92" s="49"/>
      <c r="Y92" s="49"/>
      <c r="Z92" s="49">
        <f t="shared" si="31"/>
        <v>58.402761924119886</v>
      </c>
      <c r="AA92" s="49"/>
      <c r="AB92" s="49"/>
      <c r="AC92" s="11">
        <v>82</v>
      </c>
    </row>
    <row r="93" spans="1:29" x14ac:dyDescent="0.2">
      <c r="A93" s="44">
        <v>83</v>
      </c>
      <c r="B93" s="45"/>
      <c r="C93" s="46"/>
      <c r="D93" s="47">
        <v>83</v>
      </c>
      <c r="E93" s="48"/>
      <c r="F93" s="49">
        <f t="shared" si="16"/>
        <v>190.78235561879163</v>
      </c>
      <c r="G93" s="49">
        <f t="shared" si="17"/>
        <v>184.58192906118089</v>
      </c>
      <c r="H93" s="49">
        <f t="shared" si="18"/>
        <v>171.70412005691244</v>
      </c>
      <c r="I93" s="49">
        <f t="shared" si="19"/>
        <v>158.82631105264403</v>
      </c>
      <c r="J93" s="49">
        <f t="shared" si="20"/>
        <v>145.94850204837559</v>
      </c>
      <c r="K93" s="50"/>
      <c r="L93" s="49">
        <f t="shared" si="21"/>
        <v>148.094803549087</v>
      </c>
      <c r="M93" s="49">
        <f t="shared" si="22"/>
        <v>138.43644679588567</v>
      </c>
      <c r="N93" s="49">
        <f t="shared" si="23"/>
        <v>128.77809004268434</v>
      </c>
      <c r="O93" s="49">
        <f t="shared" si="24"/>
        <v>119.11973328948301</v>
      </c>
      <c r="P93" s="49">
        <f t="shared" si="25"/>
        <v>109.46137653628169</v>
      </c>
      <c r="Q93" s="50"/>
      <c r="R93" s="49">
        <f t="shared" si="26"/>
        <v>109.69985448080519</v>
      </c>
      <c r="S93" s="49">
        <f t="shared" si="27"/>
        <v>102.54551614510049</v>
      </c>
      <c r="T93" s="49">
        <f t="shared" si="28"/>
        <v>95.391177809395813</v>
      </c>
      <c r="U93" s="49">
        <f t="shared" si="29"/>
        <v>88.23683947369112</v>
      </c>
      <c r="V93" s="49">
        <f t="shared" si="30"/>
        <v>81.082501137986441</v>
      </c>
      <c r="W93" s="50"/>
      <c r="X93" s="49"/>
      <c r="Y93" s="49"/>
      <c r="Z93" s="49">
        <f t="shared" si="31"/>
        <v>57.234706685637484</v>
      </c>
      <c r="AA93" s="49"/>
      <c r="AB93" s="49"/>
      <c r="AC93" s="11">
        <v>83</v>
      </c>
    </row>
    <row r="94" spans="1:29" x14ac:dyDescent="0.2">
      <c r="A94" s="44">
        <v>84</v>
      </c>
      <c r="B94" s="45"/>
      <c r="C94" s="46"/>
      <c r="D94" s="47">
        <v>84</v>
      </c>
      <c r="E94" s="48"/>
      <c r="F94" s="49">
        <f t="shared" si="16"/>
        <v>186.96670850641578</v>
      </c>
      <c r="G94" s="49">
        <f t="shared" si="17"/>
        <v>180.89029047995726</v>
      </c>
      <c r="H94" s="49">
        <f t="shared" si="18"/>
        <v>168.27003765577419</v>
      </c>
      <c r="I94" s="49">
        <f t="shared" si="19"/>
        <v>155.64978483159115</v>
      </c>
      <c r="J94" s="49">
        <f t="shared" si="20"/>
        <v>143.02953200740808</v>
      </c>
      <c r="K94" s="50"/>
      <c r="L94" s="49">
        <f t="shared" si="21"/>
        <v>145.13290747810524</v>
      </c>
      <c r="M94" s="49">
        <f t="shared" si="22"/>
        <v>135.66771785996795</v>
      </c>
      <c r="N94" s="49">
        <f t="shared" si="23"/>
        <v>126.20252824183065</v>
      </c>
      <c r="O94" s="49">
        <f t="shared" si="24"/>
        <v>116.73733862369335</v>
      </c>
      <c r="P94" s="49">
        <f t="shared" si="25"/>
        <v>107.27214900555606</v>
      </c>
      <c r="Q94" s="50"/>
      <c r="R94" s="49">
        <f t="shared" si="26"/>
        <v>107.50585739118907</v>
      </c>
      <c r="S94" s="49">
        <f t="shared" si="27"/>
        <v>100.49460582219848</v>
      </c>
      <c r="T94" s="49">
        <f t="shared" si="28"/>
        <v>93.483354253207892</v>
      </c>
      <c r="U94" s="49">
        <f t="shared" si="29"/>
        <v>86.472102684217305</v>
      </c>
      <c r="V94" s="49">
        <f t="shared" si="30"/>
        <v>79.460851115226703</v>
      </c>
      <c r="W94" s="50"/>
      <c r="X94" s="49"/>
      <c r="Y94" s="49"/>
      <c r="Z94" s="49">
        <f t="shared" si="31"/>
        <v>56.090012551924737</v>
      </c>
      <c r="AA94" s="49"/>
      <c r="AB94" s="49"/>
      <c r="AC94" s="11">
        <v>84</v>
      </c>
    </row>
    <row r="95" spans="1:29" x14ac:dyDescent="0.2">
      <c r="A95" s="44">
        <v>85</v>
      </c>
      <c r="B95" s="45"/>
      <c r="C95" s="46"/>
      <c r="D95" s="47">
        <v>85</v>
      </c>
      <c r="E95" s="48"/>
      <c r="F95" s="49">
        <f t="shared" si="16"/>
        <v>183.22737433628748</v>
      </c>
      <c r="G95" s="49">
        <f t="shared" si="17"/>
        <v>177.27248467035812</v>
      </c>
      <c r="H95" s="49">
        <f t="shared" si="18"/>
        <v>164.90463690265872</v>
      </c>
      <c r="I95" s="49">
        <f t="shared" si="19"/>
        <v>152.53678913495932</v>
      </c>
      <c r="J95" s="49">
        <f t="shared" si="20"/>
        <v>140.16894136725992</v>
      </c>
      <c r="K95" s="50"/>
      <c r="L95" s="49">
        <f t="shared" si="21"/>
        <v>142.23024932854315</v>
      </c>
      <c r="M95" s="49">
        <f t="shared" si="22"/>
        <v>132.95436350276859</v>
      </c>
      <c r="N95" s="49">
        <f t="shared" si="23"/>
        <v>123.67847767699404</v>
      </c>
      <c r="O95" s="49">
        <f t="shared" si="24"/>
        <v>114.40259185121948</v>
      </c>
      <c r="P95" s="49">
        <f t="shared" si="25"/>
        <v>105.12670602544493</v>
      </c>
      <c r="Q95" s="50"/>
      <c r="R95" s="49">
        <f t="shared" si="26"/>
        <v>105.35574024336529</v>
      </c>
      <c r="S95" s="49">
        <f t="shared" si="27"/>
        <v>98.484713705754515</v>
      </c>
      <c r="T95" s="49">
        <f t="shared" si="28"/>
        <v>91.613687168143741</v>
      </c>
      <c r="U95" s="49">
        <f t="shared" si="29"/>
        <v>84.742660630532953</v>
      </c>
      <c r="V95" s="49">
        <f t="shared" si="30"/>
        <v>77.871634092922179</v>
      </c>
      <c r="W95" s="50"/>
      <c r="X95" s="49"/>
      <c r="Y95" s="49"/>
      <c r="Z95" s="49">
        <f t="shared" si="31"/>
        <v>54.968212300886243</v>
      </c>
      <c r="AA95" s="49"/>
      <c r="AB95" s="49"/>
      <c r="AC95" s="11">
        <v>85</v>
      </c>
    </row>
    <row r="96" spans="1:29" x14ac:dyDescent="0.2">
      <c r="A96" s="44">
        <v>86</v>
      </c>
      <c r="B96" s="45"/>
      <c r="C96" s="46"/>
      <c r="D96" s="47">
        <v>86</v>
      </c>
      <c r="E96" s="48"/>
      <c r="F96" s="49">
        <f t="shared" si="16"/>
        <v>179.5628268495617</v>
      </c>
      <c r="G96" s="49">
        <f t="shared" si="17"/>
        <v>173.72703497695096</v>
      </c>
      <c r="H96" s="49">
        <f t="shared" si="18"/>
        <v>161.60654416460554</v>
      </c>
      <c r="I96" s="49">
        <f t="shared" si="19"/>
        <v>149.48605335226011</v>
      </c>
      <c r="J96" s="49">
        <f t="shared" si="20"/>
        <v>137.36556253991472</v>
      </c>
      <c r="K96" s="50"/>
      <c r="L96" s="49">
        <f t="shared" si="21"/>
        <v>139.38564434197227</v>
      </c>
      <c r="M96" s="49">
        <f t="shared" si="22"/>
        <v>130.29527623271321</v>
      </c>
      <c r="N96" s="49">
        <f t="shared" si="23"/>
        <v>121.20490812345415</v>
      </c>
      <c r="O96" s="49">
        <f t="shared" si="24"/>
        <v>112.11454001419509</v>
      </c>
      <c r="P96" s="49">
        <f t="shared" si="25"/>
        <v>103.02417190493603</v>
      </c>
      <c r="Q96" s="50"/>
      <c r="R96" s="49">
        <f t="shared" si="26"/>
        <v>103.24862543849798</v>
      </c>
      <c r="S96" s="49">
        <f t="shared" si="27"/>
        <v>96.515019431639416</v>
      </c>
      <c r="T96" s="49">
        <f t="shared" si="28"/>
        <v>89.781413424780851</v>
      </c>
      <c r="U96" s="49">
        <f t="shared" si="29"/>
        <v>83.047807417922286</v>
      </c>
      <c r="V96" s="49">
        <f t="shared" si="30"/>
        <v>76.314201411063721</v>
      </c>
      <c r="W96" s="50"/>
      <c r="X96" s="49"/>
      <c r="Y96" s="49"/>
      <c r="Z96" s="49">
        <f t="shared" si="31"/>
        <v>53.868848054868515</v>
      </c>
      <c r="AA96" s="49"/>
      <c r="AB96" s="49"/>
      <c r="AC96" s="11">
        <v>86</v>
      </c>
    </row>
    <row r="97" spans="1:29" x14ac:dyDescent="0.2">
      <c r="A97" s="44">
        <v>87</v>
      </c>
      <c r="B97" s="45"/>
      <c r="C97" s="46"/>
      <c r="D97" s="47">
        <v>87</v>
      </c>
      <c r="E97" s="48"/>
      <c r="F97" s="49">
        <f t="shared" si="16"/>
        <v>175.97157031257046</v>
      </c>
      <c r="G97" s="49">
        <f t="shared" si="17"/>
        <v>170.25249427741193</v>
      </c>
      <c r="H97" s="49">
        <f t="shared" si="18"/>
        <v>158.37441328131342</v>
      </c>
      <c r="I97" s="49">
        <f t="shared" si="19"/>
        <v>146.49633228521492</v>
      </c>
      <c r="J97" s="49">
        <f t="shared" si="20"/>
        <v>134.61825128911642</v>
      </c>
      <c r="K97" s="50"/>
      <c r="L97" s="49">
        <f t="shared" si="21"/>
        <v>136.59793145513282</v>
      </c>
      <c r="M97" s="49">
        <f t="shared" si="22"/>
        <v>127.68937070805895</v>
      </c>
      <c r="N97" s="49">
        <f t="shared" si="23"/>
        <v>118.78080996098507</v>
      </c>
      <c r="O97" s="49">
        <f t="shared" si="24"/>
        <v>109.87224921391119</v>
      </c>
      <c r="P97" s="49">
        <f t="shared" si="25"/>
        <v>100.9636884668373</v>
      </c>
      <c r="Q97" s="50"/>
      <c r="R97" s="49">
        <f t="shared" si="26"/>
        <v>101.18365292972801</v>
      </c>
      <c r="S97" s="49">
        <f t="shared" si="27"/>
        <v>94.584719043006629</v>
      </c>
      <c r="T97" s="49">
        <f t="shared" si="28"/>
        <v>87.985785156285232</v>
      </c>
      <c r="U97" s="49">
        <f t="shared" si="29"/>
        <v>81.386851269563834</v>
      </c>
      <c r="V97" s="49">
        <f t="shared" si="30"/>
        <v>74.787917382842451</v>
      </c>
      <c r="W97" s="50"/>
      <c r="X97" s="49"/>
      <c r="Y97" s="49"/>
      <c r="Z97" s="49">
        <f t="shared" si="31"/>
        <v>52.791471093771136</v>
      </c>
      <c r="AA97" s="49"/>
      <c r="AB97" s="49"/>
      <c r="AC97" s="11">
        <v>87</v>
      </c>
    </row>
    <row r="98" spans="1:29" x14ac:dyDescent="0.2">
      <c r="A98" s="44">
        <v>88</v>
      </c>
      <c r="B98" s="45"/>
      <c r="C98" s="46"/>
      <c r="D98" s="47">
        <v>88</v>
      </c>
      <c r="E98" s="48"/>
      <c r="F98" s="49">
        <f t="shared" si="16"/>
        <v>172.45213890631905</v>
      </c>
      <c r="G98" s="49">
        <f t="shared" si="17"/>
        <v>166.84744439186369</v>
      </c>
      <c r="H98" s="49">
        <f t="shared" si="18"/>
        <v>155.20692501568715</v>
      </c>
      <c r="I98" s="49">
        <f t="shared" si="19"/>
        <v>143.56640563951061</v>
      </c>
      <c r="J98" s="49">
        <f t="shared" si="20"/>
        <v>131.92588626333406</v>
      </c>
      <c r="K98" s="50"/>
      <c r="L98" s="49">
        <f t="shared" si="21"/>
        <v>133.86597282603017</v>
      </c>
      <c r="M98" s="49">
        <f t="shared" si="22"/>
        <v>125.13558329389777</v>
      </c>
      <c r="N98" s="49">
        <f t="shared" si="23"/>
        <v>116.40519376176536</v>
      </c>
      <c r="O98" s="49">
        <f t="shared" si="24"/>
        <v>107.67480422963295</v>
      </c>
      <c r="P98" s="49">
        <f t="shared" si="25"/>
        <v>98.944414697500562</v>
      </c>
      <c r="Q98" s="50"/>
      <c r="R98" s="49">
        <f t="shared" si="26"/>
        <v>99.159979871133459</v>
      </c>
      <c r="S98" s="49">
        <f t="shared" si="27"/>
        <v>92.693024662146485</v>
      </c>
      <c r="T98" s="49">
        <f t="shared" si="28"/>
        <v>86.226069453159525</v>
      </c>
      <c r="U98" s="49">
        <f t="shared" si="29"/>
        <v>79.759114244172565</v>
      </c>
      <c r="V98" s="49">
        <f t="shared" si="30"/>
        <v>73.292159035185591</v>
      </c>
      <c r="W98" s="50"/>
      <c r="X98" s="49"/>
      <c r="Y98" s="49"/>
      <c r="Z98" s="49">
        <f t="shared" si="31"/>
        <v>51.735641671895714</v>
      </c>
      <c r="AA98" s="49"/>
      <c r="AB98" s="49"/>
      <c r="AC98" s="11">
        <v>88</v>
      </c>
    </row>
    <row r="99" spans="1:29" x14ac:dyDescent="0.2">
      <c r="A99" s="44">
        <v>89</v>
      </c>
      <c r="B99" s="45"/>
      <c r="C99" s="46"/>
      <c r="D99" s="47">
        <v>89</v>
      </c>
      <c r="E99" s="48"/>
      <c r="F99" s="49">
        <f t="shared" si="16"/>
        <v>169.00309612819268</v>
      </c>
      <c r="G99" s="49">
        <f t="shared" si="17"/>
        <v>163.51049550402641</v>
      </c>
      <c r="H99" s="49">
        <f t="shared" si="18"/>
        <v>152.1027865153734</v>
      </c>
      <c r="I99" s="49">
        <f t="shared" si="19"/>
        <v>140.69507752672041</v>
      </c>
      <c r="J99" s="49">
        <f t="shared" si="20"/>
        <v>129.2873685380674</v>
      </c>
      <c r="K99" s="50"/>
      <c r="L99" s="49">
        <f t="shared" si="21"/>
        <v>131.18865336950955</v>
      </c>
      <c r="M99" s="49">
        <f t="shared" si="22"/>
        <v>122.6328716280198</v>
      </c>
      <c r="N99" s="49">
        <f t="shared" si="23"/>
        <v>114.07708988653005</v>
      </c>
      <c r="O99" s="49">
        <f t="shared" si="24"/>
        <v>105.52130814504029</v>
      </c>
      <c r="P99" s="49">
        <f t="shared" si="25"/>
        <v>96.965526403550541</v>
      </c>
      <c r="Q99" s="50"/>
      <c r="R99" s="49">
        <f t="shared" si="26"/>
        <v>97.17678027371079</v>
      </c>
      <c r="S99" s="49">
        <f t="shared" si="27"/>
        <v>90.839164168903565</v>
      </c>
      <c r="T99" s="49">
        <f t="shared" si="28"/>
        <v>84.50154806409634</v>
      </c>
      <c r="U99" s="49">
        <f t="shared" si="29"/>
        <v>78.163931959289116</v>
      </c>
      <c r="V99" s="49">
        <f t="shared" si="30"/>
        <v>71.826315854481891</v>
      </c>
      <c r="W99" s="50"/>
      <c r="X99" s="49"/>
      <c r="Y99" s="49"/>
      <c r="Z99" s="49">
        <f t="shared" si="31"/>
        <v>50.700928838457799</v>
      </c>
      <c r="AA99" s="49"/>
      <c r="AB99" s="49"/>
      <c r="AC99" s="11">
        <v>89</v>
      </c>
    </row>
    <row r="100" spans="1:29" x14ac:dyDescent="0.2">
      <c r="A100" s="44">
        <v>90</v>
      </c>
      <c r="B100" s="45"/>
      <c r="C100" s="46"/>
      <c r="D100" s="47">
        <v>90</v>
      </c>
      <c r="E100" s="48"/>
      <c r="F100" s="49">
        <f t="shared" si="16"/>
        <v>165.62303420562878</v>
      </c>
      <c r="G100" s="49">
        <f t="shared" si="17"/>
        <v>160.24028559394586</v>
      </c>
      <c r="H100" s="49">
        <f t="shared" si="18"/>
        <v>149.06073078506591</v>
      </c>
      <c r="I100" s="49">
        <f t="shared" si="19"/>
        <v>137.88117597618597</v>
      </c>
      <c r="J100" s="49">
        <f t="shared" si="20"/>
        <v>126.70162116730603</v>
      </c>
      <c r="K100" s="50"/>
      <c r="L100" s="49">
        <f t="shared" si="21"/>
        <v>128.56488030211935</v>
      </c>
      <c r="M100" s="49">
        <f t="shared" si="22"/>
        <v>120.1802141954594</v>
      </c>
      <c r="N100" s="49">
        <f t="shared" si="23"/>
        <v>111.79554808879944</v>
      </c>
      <c r="O100" s="49">
        <f t="shared" si="24"/>
        <v>103.41088198213947</v>
      </c>
      <c r="P100" s="49">
        <f t="shared" si="25"/>
        <v>95.026215875479522</v>
      </c>
      <c r="Q100" s="50"/>
      <c r="R100" s="49">
        <f t="shared" si="26"/>
        <v>95.233244668236551</v>
      </c>
      <c r="S100" s="49">
        <f t="shared" si="27"/>
        <v>89.022380885525479</v>
      </c>
      <c r="T100" s="49">
        <f t="shared" si="28"/>
        <v>82.811517102814392</v>
      </c>
      <c r="U100" s="49">
        <f t="shared" si="29"/>
        <v>76.600653320103319</v>
      </c>
      <c r="V100" s="49">
        <f t="shared" si="30"/>
        <v>70.389789537392232</v>
      </c>
      <c r="W100" s="50"/>
      <c r="X100" s="49"/>
      <c r="Y100" s="49"/>
      <c r="Z100" s="49">
        <f t="shared" si="31"/>
        <v>49.686910261688638</v>
      </c>
      <c r="AA100" s="49"/>
      <c r="AB100" s="49"/>
      <c r="AC100" s="11">
        <v>90</v>
      </c>
    </row>
    <row r="101" spans="1:29" x14ac:dyDescent="0.2">
      <c r="A101" s="44">
        <v>91</v>
      </c>
      <c r="B101" s="45"/>
      <c r="C101" s="46"/>
      <c r="D101" s="47">
        <v>91</v>
      </c>
      <c r="E101" s="48"/>
      <c r="F101" s="49">
        <f t="shared" si="16"/>
        <v>162.31057352151623</v>
      </c>
      <c r="G101" s="49">
        <f t="shared" si="17"/>
        <v>157.03547988206697</v>
      </c>
      <c r="H101" s="49">
        <f t="shared" si="18"/>
        <v>146.07951616936461</v>
      </c>
      <c r="I101" s="49">
        <f t="shared" si="19"/>
        <v>135.12355245666225</v>
      </c>
      <c r="J101" s="49">
        <f t="shared" si="20"/>
        <v>124.16758874395993</v>
      </c>
      <c r="K101" s="50"/>
      <c r="L101" s="49">
        <f t="shared" si="21"/>
        <v>125.99358269607697</v>
      </c>
      <c r="M101" s="49">
        <f t="shared" si="22"/>
        <v>117.77660991155021</v>
      </c>
      <c r="N101" s="49">
        <f t="shared" si="23"/>
        <v>109.55963712702345</v>
      </c>
      <c r="O101" s="49">
        <f t="shared" si="24"/>
        <v>101.3426643424967</v>
      </c>
      <c r="P101" s="49">
        <f t="shared" si="25"/>
        <v>93.125691557969944</v>
      </c>
      <c r="Q101" s="50"/>
      <c r="R101" s="49">
        <f t="shared" si="26"/>
        <v>93.328579774871827</v>
      </c>
      <c r="S101" s="49">
        <f t="shared" si="27"/>
        <v>87.241933267814971</v>
      </c>
      <c r="T101" s="49">
        <f t="shared" si="28"/>
        <v>81.155286760758116</v>
      </c>
      <c r="U101" s="49">
        <f t="shared" si="29"/>
        <v>75.068640253701261</v>
      </c>
      <c r="V101" s="49">
        <f t="shared" si="30"/>
        <v>68.981993746644406</v>
      </c>
      <c r="W101" s="50"/>
      <c r="X101" s="49"/>
      <c r="Y101" s="49"/>
      <c r="Z101" s="49">
        <f t="shared" si="31"/>
        <v>48.69317205645487</v>
      </c>
      <c r="AA101" s="49"/>
      <c r="AB101" s="49"/>
      <c r="AC101" s="11">
        <v>91</v>
      </c>
    </row>
    <row r="102" spans="1:29" x14ac:dyDescent="0.2">
      <c r="A102" s="44">
        <v>92</v>
      </c>
      <c r="B102" s="45"/>
      <c r="C102" s="46"/>
      <c r="D102" s="47">
        <v>92</v>
      </c>
      <c r="E102" s="48"/>
      <c r="F102" s="49">
        <f t="shared" si="16"/>
        <v>159.06436205108588</v>
      </c>
      <c r="G102" s="49">
        <f t="shared" si="17"/>
        <v>153.89477028442559</v>
      </c>
      <c r="H102" s="49">
        <f t="shared" si="18"/>
        <v>143.15792584597727</v>
      </c>
      <c r="I102" s="49">
        <f t="shared" si="19"/>
        <v>132.42108140752899</v>
      </c>
      <c r="J102" s="49">
        <f t="shared" si="20"/>
        <v>121.68423696908069</v>
      </c>
      <c r="K102" s="50"/>
      <c r="L102" s="49">
        <f t="shared" si="21"/>
        <v>123.47371104215541</v>
      </c>
      <c r="M102" s="49">
        <f t="shared" si="22"/>
        <v>115.42107771331919</v>
      </c>
      <c r="N102" s="49">
        <f t="shared" si="23"/>
        <v>107.36844438448297</v>
      </c>
      <c r="O102" s="49">
        <f t="shared" si="24"/>
        <v>99.315811055646748</v>
      </c>
      <c r="P102" s="49">
        <f t="shared" si="25"/>
        <v>91.263177726810525</v>
      </c>
      <c r="Q102" s="50"/>
      <c r="R102" s="49">
        <f t="shared" si="26"/>
        <v>91.462008179374379</v>
      </c>
      <c r="S102" s="49">
        <f t="shared" si="27"/>
        <v>85.49709460245866</v>
      </c>
      <c r="T102" s="49">
        <f t="shared" si="28"/>
        <v>79.53218102554294</v>
      </c>
      <c r="U102" s="49">
        <f t="shared" si="29"/>
        <v>73.56726744862722</v>
      </c>
      <c r="V102" s="49">
        <f t="shared" si="30"/>
        <v>67.6023538717115</v>
      </c>
      <c r="W102" s="50"/>
      <c r="X102" s="49"/>
      <c r="Y102" s="49"/>
      <c r="Z102" s="49">
        <f t="shared" si="31"/>
        <v>47.719308615325758</v>
      </c>
      <c r="AA102" s="49"/>
      <c r="AB102" s="49"/>
      <c r="AC102" s="11">
        <v>92</v>
      </c>
    </row>
    <row r="103" spans="1:29" x14ac:dyDescent="0.2">
      <c r="A103" s="44">
        <v>93</v>
      </c>
      <c r="B103" s="45"/>
      <c r="C103" s="46"/>
      <c r="D103" s="47">
        <v>93</v>
      </c>
      <c r="E103" s="48"/>
      <c r="F103" s="49">
        <f t="shared" si="16"/>
        <v>155.88307481006416</v>
      </c>
      <c r="G103" s="49">
        <f t="shared" si="17"/>
        <v>150.81687487873708</v>
      </c>
      <c r="H103" s="49">
        <f t="shared" si="18"/>
        <v>140.29476732905775</v>
      </c>
      <c r="I103" s="49">
        <f t="shared" si="19"/>
        <v>129.77265977937842</v>
      </c>
      <c r="J103" s="49">
        <f t="shared" si="20"/>
        <v>119.25055222969908</v>
      </c>
      <c r="K103" s="50"/>
      <c r="L103" s="49">
        <f t="shared" si="21"/>
        <v>121.0042368213123</v>
      </c>
      <c r="M103" s="49">
        <f t="shared" si="22"/>
        <v>113.1126561590528</v>
      </c>
      <c r="N103" s="49">
        <f t="shared" si="23"/>
        <v>105.22107549679332</v>
      </c>
      <c r="O103" s="49">
        <f t="shared" si="24"/>
        <v>97.329494834533818</v>
      </c>
      <c r="P103" s="49">
        <f t="shared" si="25"/>
        <v>89.437914172274319</v>
      </c>
      <c r="Q103" s="50"/>
      <c r="R103" s="49">
        <f t="shared" si="26"/>
        <v>89.632768015786894</v>
      </c>
      <c r="S103" s="49">
        <f t="shared" si="27"/>
        <v>83.787152710409487</v>
      </c>
      <c r="T103" s="49">
        <f t="shared" si="28"/>
        <v>77.941537405032079</v>
      </c>
      <c r="U103" s="49">
        <f t="shared" si="29"/>
        <v>72.095922099654672</v>
      </c>
      <c r="V103" s="49">
        <f t="shared" si="30"/>
        <v>66.250306794277265</v>
      </c>
      <c r="W103" s="50"/>
      <c r="X103" s="49"/>
      <c r="Y103" s="49"/>
      <c r="Z103" s="49">
        <f t="shared" si="31"/>
        <v>46.764922443019252</v>
      </c>
      <c r="AA103" s="49"/>
      <c r="AB103" s="49"/>
      <c r="AC103" s="11">
        <v>93</v>
      </c>
    </row>
    <row r="104" spans="1:29" x14ac:dyDescent="0.2">
      <c r="A104" s="44">
        <v>94</v>
      </c>
      <c r="B104" s="45"/>
      <c r="C104" s="46"/>
      <c r="D104" s="47">
        <v>94</v>
      </c>
      <c r="E104" s="48"/>
      <c r="F104" s="49">
        <f t="shared" si="16"/>
        <v>152.76541331386287</v>
      </c>
      <c r="G104" s="49">
        <f t="shared" si="17"/>
        <v>147.80053738116231</v>
      </c>
      <c r="H104" s="49">
        <f t="shared" si="18"/>
        <v>137.48887198247658</v>
      </c>
      <c r="I104" s="49">
        <f t="shared" si="19"/>
        <v>127.17720658379083</v>
      </c>
      <c r="J104" s="49">
        <f t="shared" si="20"/>
        <v>116.8655411851051</v>
      </c>
      <c r="K104" s="50"/>
      <c r="L104" s="49">
        <f t="shared" si="21"/>
        <v>118.58415208488606</v>
      </c>
      <c r="M104" s="49">
        <f t="shared" si="22"/>
        <v>110.85040303587175</v>
      </c>
      <c r="N104" s="49">
        <f t="shared" si="23"/>
        <v>103.11665398685744</v>
      </c>
      <c r="O104" s="49">
        <f t="shared" si="24"/>
        <v>95.382904937843122</v>
      </c>
      <c r="P104" s="49">
        <f t="shared" si="25"/>
        <v>87.649155888828815</v>
      </c>
      <c r="Q104" s="50"/>
      <c r="R104" s="49">
        <f t="shared" si="26"/>
        <v>87.840112655471145</v>
      </c>
      <c r="S104" s="49">
        <f t="shared" si="27"/>
        <v>82.111409656201289</v>
      </c>
      <c r="T104" s="49">
        <f t="shared" si="28"/>
        <v>76.382706656931433</v>
      </c>
      <c r="U104" s="49">
        <f t="shared" si="29"/>
        <v>70.654003657661576</v>
      </c>
      <c r="V104" s="49">
        <f t="shared" si="30"/>
        <v>64.92530065839172</v>
      </c>
      <c r="W104" s="50"/>
      <c r="X104" s="49"/>
      <c r="Y104" s="49"/>
      <c r="Z104" s="49">
        <f t="shared" si="31"/>
        <v>45.829623994158858</v>
      </c>
      <c r="AA104" s="49"/>
      <c r="AB104" s="49"/>
      <c r="AC104" s="11">
        <v>94</v>
      </c>
    </row>
    <row r="105" spans="1:29" x14ac:dyDescent="0.2">
      <c r="A105" s="44">
        <v>95</v>
      </c>
      <c r="B105" s="45"/>
      <c r="C105" s="46"/>
      <c r="D105" s="47">
        <v>95</v>
      </c>
      <c r="E105" s="48"/>
      <c r="F105" s="49">
        <f t="shared" si="16"/>
        <v>149.71010504758561</v>
      </c>
      <c r="G105" s="49">
        <f t="shared" si="17"/>
        <v>144.84452663353909</v>
      </c>
      <c r="H105" s="49">
        <f t="shared" si="18"/>
        <v>134.73909454282705</v>
      </c>
      <c r="I105" s="49">
        <f t="shared" si="19"/>
        <v>124.63366245211502</v>
      </c>
      <c r="J105" s="49">
        <f t="shared" si="20"/>
        <v>114.52823036140299</v>
      </c>
      <c r="K105" s="50"/>
      <c r="L105" s="49">
        <f t="shared" si="21"/>
        <v>116.21246904318834</v>
      </c>
      <c r="M105" s="49">
        <f t="shared" si="22"/>
        <v>108.6333949751543</v>
      </c>
      <c r="N105" s="49">
        <f t="shared" si="23"/>
        <v>101.05432090712029</v>
      </c>
      <c r="O105" s="49">
        <f t="shared" si="24"/>
        <v>93.475246839086267</v>
      </c>
      <c r="P105" s="49">
        <f t="shared" si="25"/>
        <v>85.89617277105225</v>
      </c>
      <c r="Q105" s="50"/>
      <c r="R105" s="49">
        <f t="shared" si="26"/>
        <v>86.083310402361732</v>
      </c>
      <c r="S105" s="49">
        <f t="shared" si="27"/>
        <v>80.469181463077263</v>
      </c>
      <c r="T105" s="49">
        <f t="shared" si="28"/>
        <v>74.855052523792807</v>
      </c>
      <c r="U105" s="49">
        <f t="shared" si="29"/>
        <v>69.240923584508351</v>
      </c>
      <c r="V105" s="49">
        <f t="shared" si="30"/>
        <v>63.626794645223882</v>
      </c>
      <c r="W105" s="50"/>
      <c r="X105" s="49"/>
      <c r="Y105" s="49"/>
      <c r="Z105" s="49">
        <f t="shared" si="31"/>
        <v>44.913031514275687</v>
      </c>
      <c r="AA105" s="49"/>
      <c r="AB105" s="49"/>
      <c r="AC105" s="11">
        <v>95</v>
      </c>
    </row>
    <row r="106" spans="1:29" x14ac:dyDescent="0.2">
      <c r="A106" s="44">
        <v>96</v>
      </c>
      <c r="B106" s="45"/>
      <c r="C106" s="46"/>
      <c r="D106" s="47">
        <v>96</v>
      </c>
      <c r="E106" s="48"/>
      <c r="F106" s="49">
        <f t="shared" si="16"/>
        <v>146.71590294663389</v>
      </c>
      <c r="G106" s="49">
        <f t="shared" si="17"/>
        <v>141.94763610086829</v>
      </c>
      <c r="H106" s="49">
        <f t="shared" si="18"/>
        <v>132.0443126519705</v>
      </c>
      <c r="I106" s="49">
        <f t="shared" si="19"/>
        <v>122.14098920307272</v>
      </c>
      <c r="J106" s="49">
        <f t="shared" si="20"/>
        <v>112.23766575417493</v>
      </c>
      <c r="K106" s="50"/>
      <c r="L106" s="49">
        <f t="shared" si="21"/>
        <v>113.88821966232456</v>
      </c>
      <c r="M106" s="49">
        <f t="shared" si="22"/>
        <v>106.46072707565122</v>
      </c>
      <c r="N106" s="49">
        <f t="shared" si="23"/>
        <v>99.033234488977882</v>
      </c>
      <c r="O106" s="49">
        <f t="shared" si="24"/>
        <v>91.60574190230453</v>
      </c>
      <c r="P106" s="49">
        <f t="shared" si="25"/>
        <v>84.178249315631192</v>
      </c>
      <c r="Q106" s="50"/>
      <c r="R106" s="49">
        <f t="shared" si="26"/>
        <v>84.361644194314493</v>
      </c>
      <c r="S106" s="49">
        <f t="shared" si="27"/>
        <v>78.859797833815719</v>
      </c>
      <c r="T106" s="49">
        <f t="shared" si="28"/>
        <v>73.357951473316945</v>
      </c>
      <c r="U106" s="49">
        <f t="shared" si="29"/>
        <v>67.85610511281817</v>
      </c>
      <c r="V106" s="49">
        <f t="shared" si="30"/>
        <v>62.354258752319403</v>
      </c>
      <c r="W106" s="50"/>
      <c r="X106" s="49"/>
      <c r="Y106" s="49"/>
      <c r="Z106" s="49">
        <f t="shared" si="31"/>
        <v>44.014770883990167</v>
      </c>
      <c r="AA106" s="49"/>
      <c r="AB106" s="49"/>
      <c r="AC106" s="11">
        <v>96</v>
      </c>
    </row>
    <row r="107" spans="1:29" x14ac:dyDescent="0.2">
      <c r="A107" s="44">
        <v>97</v>
      </c>
      <c r="B107" s="45"/>
      <c r="C107" s="46"/>
      <c r="D107" s="47">
        <v>97</v>
      </c>
      <c r="E107" s="48"/>
      <c r="F107" s="49">
        <f t="shared" si="16"/>
        <v>143.7815848877012</v>
      </c>
      <c r="G107" s="49">
        <f t="shared" si="17"/>
        <v>139.10868337885091</v>
      </c>
      <c r="H107" s="49">
        <f t="shared" si="18"/>
        <v>129.40342639893109</v>
      </c>
      <c r="I107" s="49">
        <f t="shared" si="19"/>
        <v>119.69816941901125</v>
      </c>
      <c r="J107" s="49">
        <f t="shared" si="20"/>
        <v>109.99291243909143</v>
      </c>
      <c r="K107" s="50"/>
      <c r="L107" s="49">
        <f t="shared" si="21"/>
        <v>111.61045526907806</v>
      </c>
      <c r="M107" s="49">
        <f t="shared" si="22"/>
        <v>104.33151253413818</v>
      </c>
      <c r="N107" s="49">
        <f t="shared" si="23"/>
        <v>97.052569799198309</v>
      </c>
      <c r="O107" s="49">
        <f t="shared" si="24"/>
        <v>89.773627064258449</v>
      </c>
      <c r="P107" s="49">
        <f t="shared" si="25"/>
        <v>82.494684329318574</v>
      </c>
      <c r="Q107" s="50"/>
      <c r="R107" s="49">
        <f t="shared" si="26"/>
        <v>82.674411310428198</v>
      </c>
      <c r="S107" s="49">
        <f t="shared" si="27"/>
        <v>77.282601877139399</v>
      </c>
      <c r="T107" s="49">
        <f t="shared" si="28"/>
        <v>71.8907924438506</v>
      </c>
      <c r="U107" s="49">
        <f t="shared" si="29"/>
        <v>66.498983010561815</v>
      </c>
      <c r="V107" s="49">
        <f t="shared" si="30"/>
        <v>61.107173577273016</v>
      </c>
      <c r="W107" s="50"/>
      <c r="X107" s="49"/>
      <c r="Y107" s="49"/>
      <c r="Z107" s="49">
        <f t="shared" si="31"/>
        <v>43.134475466310363</v>
      </c>
      <c r="AA107" s="49"/>
      <c r="AB107" s="49"/>
      <c r="AC107" s="11">
        <v>97</v>
      </c>
    </row>
    <row r="108" spans="1:29" x14ac:dyDescent="0.2">
      <c r="A108" s="44">
        <v>98</v>
      </c>
      <c r="B108" s="45"/>
      <c r="C108" s="46"/>
      <c r="D108" s="47">
        <v>98</v>
      </c>
      <c r="E108" s="48"/>
      <c r="F108" s="49">
        <f t="shared" si="16"/>
        <v>140.90595318994718</v>
      </c>
      <c r="G108" s="49">
        <f t="shared" si="17"/>
        <v>136.3265097112739</v>
      </c>
      <c r="H108" s="49">
        <f t="shared" si="18"/>
        <v>126.81535787095248</v>
      </c>
      <c r="I108" s="49">
        <f t="shared" si="19"/>
        <v>117.30420603063104</v>
      </c>
      <c r="J108" s="49">
        <f t="shared" si="20"/>
        <v>107.7930541903096</v>
      </c>
      <c r="K108" s="50"/>
      <c r="L108" s="49">
        <f t="shared" si="21"/>
        <v>109.37824616369652</v>
      </c>
      <c r="M108" s="49">
        <f t="shared" si="22"/>
        <v>102.24488228345544</v>
      </c>
      <c r="N108" s="49">
        <f t="shared" si="23"/>
        <v>95.111518403214362</v>
      </c>
      <c r="O108" s="49">
        <f t="shared" si="24"/>
        <v>87.978154522973284</v>
      </c>
      <c r="P108" s="49">
        <f t="shared" si="25"/>
        <v>80.844790642732207</v>
      </c>
      <c r="Q108" s="50"/>
      <c r="R108" s="49">
        <f t="shared" si="26"/>
        <v>81.020923084219632</v>
      </c>
      <c r="S108" s="49">
        <f t="shared" si="27"/>
        <v>75.736949839596619</v>
      </c>
      <c r="T108" s="49">
        <f t="shared" si="28"/>
        <v>70.452976594973592</v>
      </c>
      <c r="U108" s="49">
        <f t="shared" si="29"/>
        <v>65.169003350350579</v>
      </c>
      <c r="V108" s="49">
        <f t="shared" si="30"/>
        <v>59.885030105727559</v>
      </c>
      <c r="W108" s="50"/>
      <c r="X108" s="49"/>
      <c r="Y108" s="49"/>
      <c r="Z108" s="49">
        <f t="shared" si="31"/>
        <v>42.271785956984161</v>
      </c>
      <c r="AA108" s="49"/>
      <c r="AB108" s="49"/>
      <c r="AC108" s="11">
        <v>98</v>
      </c>
    </row>
    <row r="109" spans="1:29" x14ac:dyDescent="0.2">
      <c r="A109" s="44">
        <v>99</v>
      </c>
      <c r="B109" s="45"/>
      <c r="C109" s="46"/>
      <c r="D109" s="47">
        <v>99</v>
      </c>
      <c r="E109" s="48"/>
      <c r="F109" s="49">
        <f t="shared" si="16"/>
        <v>138.08783412614824</v>
      </c>
      <c r="G109" s="49">
        <f t="shared" si="17"/>
        <v>133.59997951704844</v>
      </c>
      <c r="H109" s="49">
        <f t="shared" si="18"/>
        <v>124.27905071353342</v>
      </c>
      <c r="I109" s="49">
        <f t="shared" si="19"/>
        <v>114.95812191001842</v>
      </c>
      <c r="J109" s="49">
        <f t="shared" si="20"/>
        <v>105.63719310650342</v>
      </c>
      <c r="K109" s="50"/>
      <c r="L109" s="49">
        <f t="shared" si="21"/>
        <v>107.19068124042258</v>
      </c>
      <c r="M109" s="49">
        <f t="shared" si="22"/>
        <v>100.19998463778633</v>
      </c>
      <c r="N109" s="49">
        <f t="shared" si="23"/>
        <v>93.209288035150067</v>
      </c>
      <c r="O109" s="49">
        <f t="shared" si="24"/>
        <v>86.218591432513819</v>
      </c>
      <c r="P109" s="49">
        <f t="shared" si="25"/>
        <v>79.227894829877556</v>
      </c>
      <c r="Q109" s="50"/>
      <c r="R109" s="49">
        <f t="shared" si="26"/>
        <v>79.400504622535237</v>
      </c>
      <c r="S109" s="49">
        <f t="shared" si="27"/>
        <v>74.222210842804685</v>
      </c>
      <c r="T109" s="49">
        <f t="shared" si="28"/>
        <v>69.043917063074119</v>
      </c>
      <c r="U109" s="49">
        <f t="shared" si="29"/>
        <v>63.865623283343567</v>
      </c>
      <c r="V109" s="49">
        <f t="shared" si="30"/>
        <v>58.687329503613007</v>
      </c>
      <c r="W109" s="50"/>
      <c r="X109" s="49"/>
      <c r="Y109" s="49"/>
      <c r="Z109" s="49">
        <f t="shared" si="31"/>
        <v>41.426350237844474</v>
      </c>
      <c r="AA109" s="49"/>
      <c r="AB109" s="49"/>
      <c r="AC109" s="11">
        <v>99</v>
      </c>
    </row>
    <row r="110" spans="1:29" x14ac:dyDescent="0.2">
      <c r="A110" s="44">
        <v>100</v>
      </c>
      <c r="B110" s="45"/>
      <c r="C110" s="46"/>
      <c r="D110" s="47">
        <v>100</v>
      </c>
      <c r="E110" s="48"/>
      <c r="F110" s="49">
        <f t="shared" si="16"/>
        <v>135.32607744362525</v>
      </c>
      <c r="G110" s="49">
        <f t="shared" si="17"/>
        <v>130.92797992670745</v>
      </c>
      <c r="H110" s="49">
        <f t="shared" si="18"/>
        <v>121.79346969926274</v>
      </c>
      <c r="I110" s="49">
        <f t="shared" si="19"/>
        <v>112.65895947181804</v>
      </c>
      <c r="J110" s="49">
        <f t="shared" si="20"/>
        <v>103.52444924437333</v>
      </c>
      <c r="K110" s="50"/>
      <c r="L110" s="49">
        <f t="shared" si="21"/>
        <v>105.04686761561412</v>
      </c>
      <c r="M110" s="49">
        <f t="shared" si="22"/>
        <v>98.195984945030588</v>
      </c>
      <c r="N110" s="49">
        <f t="shared" si="23"/>
        <v>91.345102274447058</v>
      </c>
      <c r="O110" s="49">
        <f t="shared" si="24"/>
        <v>84.494219603863527</v>
      </c>
      <c r="P110" s="49">
        <f t="shared" si="25"/>
        <v>77.643336933279997</v>
      </c>
      <c r="Q110" s="50"/>
      <c r="R110" s="49">
        <f t="shared" si="26"/>
        <v>77.812494530084521</v>
      </c>
      <c r="S110" s="49">
        <f t="shared" si="27"/>
        <v>72.737766625948581</v>
      </c>
      <c r="T110" s="49">
        <f t="shared" si="28"/>
        <v>67.663038721812626</v>
      </c>
      <c r="U110" s="49">
        <f t="shared" si="29"/>
        <v>62.588310817676685</v>
      </c>
      <c r="V110" s="49">
        <f t="shared" si="30"/>
        <v>57.513582913540738</v>
      </c>
      <c r="W110" s="50"/>
      <c r="X110" s="49"/>
      <c r="Y110" s="49"/>
      <c r="Z110" s="49">
        <f t="shared" si="31"/>
        <v>40.597823233087581</v>
      </c>
      <c r="AA110" s="49"/>
      <c r="AB110" s="49"/>
      <c r="AC110" s="11">
        <v>100</v>
      </c>
    </row>
    <row r="111" spans="1:29" x14ac:dyDescent="0.2">
      <c r="A111" s="44">
        <v>101</v>
      </c>
      <c r="B111" s="45"/>
      <c r="C111" s="46"/>
      <c r="D111" s="47">
        <v>101</v>
      </c>
      <c r="E111" s="48"/>
      <c r="F111" s="49">
        <f t="shared" si="16"/>
        <v>132.61955589475275</v>
      </c>
      <c r="G111" s="49">
        <f t="shared" si="17"/>
        <v>128.30942032817327</v>
      </c>
      <c r="H111" s="49">
        <f t="shared" si="18"/>
        <v>119.35760030527747</v>
      </c>
      <c r="I111" s="49">
        <f t="shared" si="19"/>
        <v>110.40578028238166</v>
      </c>
      <c r="J111" s="49">
        <f t="shared" si="20"/>
        <v>101.45396025948585</v>
      </c>
      <c r="K111" s="50"/>
      <c r="L111" s="49">
        <f t="shared" si="21"/>
        <v>102.94593026330182</v>
      </c>
      <c r="M111" s="49">
        <f t="shared" si="22"/>
        <v>96.232065246129963</v>
      </c>
      <c r="N111" s="49">
        <f t="shared" si="23"/>
        <v>89.518200228958108</v>
      </c>
      <c r="O111" s="49">
        <f t="shared" si="24"/>
        <v>82.804335211786238</v>
      </c>
      <c r="P111" s="49">
        <f t="shared" si="25"/>
        <v>76.090470194614383</v>
      </c>
      <c r="Q111" s="50"/>
      <c r="R111" s="49">
        <f t="shared" si="26"/>
        <v>76.25624463948283</v>
      </c>
      <c r="S111" s="49">
        <f t="shared" si="27"/>
        <v>71.283011293429595</v>
      </c>
      <c r="T111" s="49">
        <f t="shared" si="28"/>
        <v>66.309777947376375</v>
      </c>
      <c r="U111" s="49">
        <f t="shared" si="29"/>
        <v>61.336544601323148</v>
      </c>
      <c r="V111" s="49">
        <f t="shared" si="30"/>
        <v>56.363311255269913</v>
      </c>
      <c r="W111" s="50"/>
      <c r="X111" s="49"/>
      <c r="Y111" s="49"/>
      <c r="Z111" s="49">
        <f t="shared" si="31"/>
        <v>39.785866768425826</v>
      </c>
      <c r="AA111" s="49"/>
      <c r="AB111" s="49"/>
      <c r="AC111" s="11">
        <v>101</v>
      </c>
    </row>
    <row r="112" spans="1:29" x14ac:dyDescent="0.2">
      <c r="A112" s="44">
        <v>102</v>
      </c>
      <c r="B112" s="45"/>
      <c r="C112" s="46"/>
      <c r="D112" s="47">
        <v>102</v>
      </c>
      <c r="E112" s="48"/>
      <c r="F112" s="49">
        <f t="shared" si="16"/>
        <v>129.96716477685769</v>
      </c>
      <c r="G112" s="49">
        <f t="shared" si="17"/>
        <v>125.74323192160981</v>
      </c>
      <c r="H112" s="49">
        <f t="shared" si="18"/>
        <v>116.97044829917192</v>
      </c>
      <c r="I112" s="49">
        <f t="shared" si="19"/>
        <v>108.19766467673402</v>
      </c>
      <c r="J112" s="49">
        <f t="shared" si="20"/>
        <v>99.424881054296122</v>
      </c>
      <c r="K112" s="50"/>
      <c r="L112" s="49">
        <f t="shared" si="21"/>
        <v>100.88701165803577</v>
      </c>
      <c r="M112" s="49">
        <f t="shared" si="22"/>
        <v>94.307423941207361</v>
      </c>
      <c r="N112" s="49">
        <f t="shared" si="23"/>
        <v>87.727836224378933</v>
      </c>
      <c r="O112" s="49">
        <f t="shared" si="24"/>
        <v>81.14824850755052</v>
      </c>
      <c r="P112" s="49">
        <f t="shared" si="25"/>
        <v>74.568660790722092</v>
      </c>
      <c r="Q112" s="50"/>
      <c r="R112" s="49">
        <f t="shared" si="26"/>
        <v>74.731119746693167</v>
      </c>
      <c r="S112" s="49">
        <f t="shared" si="27"/>
        <v>69.857351067561012</v>
      </c>
      <c r="T112" s="49">
        <f t="shared" si="28"/>
        <v>64.983582388428843</v>
      </c>
      <c r="U112" s="49">
        <f t="shared" si="29"/>
        <v>60.109813709296681</v>
      </c>
      <c r="V112" s="49">
        <f t="shared" si="30"/>
        <v>55.236045030164519</v>
      </c>
      <c r="W112" s="50"/>
      <c r="X112" s="49"/>
      <c r="Y112" s="49"/>
      <c r="Z112" s="49">
        <f t="shared" si="31"/>
        <v>38.990149433057304</v>
      </c>
      <c r="AA112" s="49"/>
      <c r="AB112" s="49"/>
      <c r="AC112" s="11">
        <v>102</v>
      </c>
    </row>
    <row r="113" spans="1:29" x14ac:dyDescent="0.2">
      <c r="A113" s="44">
        <v>103</v>
      </c>
      <c r="B113" s="45"/>
      <c r="C113" s="46"/>
      <c r="D113" s="47">
        <v>103</v>
      </c>
      <c r="E113" s="48"/>
      <c r="F113" s="49">
        <f t="shared" si="16"/>
        <v>127.36782148132053</v>
      </c>
      <c r="G113" s="49">
        <f t="shared" si="17"/>
        <v>123.22836728317762</v>
      </c>
      <c r="H113" s="49">
        <f t="shared" si="18"/>
        <v>114.63103933318848</v>
      </c>
      <c r="I113" s="49">
        <f t="shared" si="19"/>
        <v>106.03371138319935</v>
      </c>
      <c r="J113" s="49">
        <f t="shared" si="20"/>
        <v>97.43638343321021</v>
      </c>
      <c r="K113" s="50"/>
      <c r="L113" s="49">
        <f t="shared" si="21"/>
        <v>98.869271424875066</v>
      </c>
      <c r="M113" s="49">
        <f t="shared" si="22"/>
        <v>92.421275462383207</v>
      </c>
      <c r="N113" s="49">
        <f t="shared" si="23"/>
        <v>85.973279499891362</v>
      </c>
      <c r="O113" s="49">
        <f t="shared" si="24"/>
        <v>79.525283537399503</v>
      </c>
      <c r="P113" s="49">
        <f t="shared" si="25"/>
        <v>73.077287574907658</v>
      </c>
      <c r="Q113" s="50"/>
      <c r="R113" s="49">
        <f t="shared" si="26"/>
        <v>73.236497351759311</v>
      </c>
      <c r="S113" s="49">
        <f t="shared" si="27"/>
        <v>68.460204046209782</v>
      </c>
      <c r="T113" s="49">
        <f t="shared" si="28"/>
        <v>63.683910740660266</v>
      </c>
      <c r="U113" s="49">
        <f t="shared" si="29"/>
        <v>58.907617435110744</v>
      </c>
      <c r="V113" s="49">
        <f t="shared" si="30"/>
        <v>54.131324129561229</v>
      </c>
      <c r="W113" s="50"/>
      <c r="X113" s="49"/>
      <c r="Y113" s="49"/>
      <c r="Z113" s="49">
        <f t="shared" si="31"/>
        <v>38.210346444396158</v>
      </c>
      <c r="AA113" s="49"/>
      <c r="AB113" s="49"/>
      <c r="AC113" s="11">
        <v>103</v>
      </c>
    </row>
    <row r="114" spans="1:29" x14ac:dyDescent="0.2">
      <c r="A114" s="44">
        <v>104</v>
      </c>
      <c r="B114" s="45"/>
      <c r="C114" s="46"/>
      <c r="D114" s="47">
        <v>104</v>
      </c>
      <c r="E114" s="48"/>
      <c r="F114" s="49">
        <f t="shared" si="16"/>
        <v>124.82046505169413</v>
      </c>
      <c r="G114" s="49">
        <f t="shared" si="17"/>
        <v>120.76379993751407</v>
      </c>
      <c r="H114" s="49">
        <f t="shared" si="18"/>
        <v>112.33841854652471</v>
      </c>
      <c r="I114" s="49">
        <f t="shared" si="19"/>
        <v>103.91303715553536</v>
      </c>
      <c r="J114" s="49">
        <f t="shared" si="20"/>
        <v>95.487655764546005</v>
      </c>
      <c r="K114" s="50"/>
      <c r="L114" s="49">
        <f t="shared" si="21"/>
        <v>96.891885996377567</v>
      </c>
      <c r="M114" s="49">
        <f t="shared" si="22"/>
        <v>90.572849953135545</v>
      </c>
      <c r="N114" s="49">
        <f t="shared" si="23"/>
        <v>84.253813909893537</v>
      </c>
      <c r="O114" s="49">
        <f t="shared" si="24"/>
        <v>77.934777866651515</v>
      </c>
      <c r="P114" s="49">
        <f t="shared" si="25"/>
        <v>71.615741823409508</v>
      </c>
      <c r="Q114" s="50"/>
      <c r="R114" s="49">
        <f t="shared" si="26"/>
        <v>71.771767404724116</v>
      </c>
      <c r="S114" s="49">
        <f t="shared" si="27"/>
        <v>67.09099996528559</v>
      </c>
      <c r="T114" s="49">
        <f t="shared" si="28"/>
        <v>62.410232525847064</v>
      </c>
      <c r="U114" s="49">
        <f t="shared" si="29"/>
        <v>57.729465086408531</v>
      </c>
      <c r="V114" s="49">
        <f t="shared" si="30"/>
        <v>53.048697646970005</v>
      </c>
      <c r="W114" s="50"/>
      <c r="X114" s="49"/>
      <c r="Y114" s="49"/>
      <c r="Z114" s="49">
        <f t="shared" si="31"/>
        <v>37.446139515508236</v>
      </c>
      <c r="AA114" s="49"/>
      <c r="AB114" s="49"/>
      <c r="AC114" s="11">
        <v>104</v>
      </c>
    </row>
    <row r="115" spans="1:29" x14ac:dyDescent="0.2">
      <c r="A115" s="44">
        <v>105</v>
      </c>
      <c r="B115" s="45"/>
      <c r="C115" s="46"/>
      <c r="D115" s="47">
        <v>105</v>
      </c>
      <c r="E115" s="48"/>
      <c r="F115" s="49">
        <f t="shared" si="16"/>
        <v>122.32405575066024</v>
      </c>
      <c r="G115" s="49">
        <f t="shared" si="17"/>
        <v>118.34852393876378</v>
      </c>
      <c r="H115" s="49">
        <f t="shared" si="18"/>
        <v>110.09165017559421</v>
      </c>
      <c r="I115" s="49">
        <f t="shared" si="19"/>
        <v>101.83477641242465</v>
      </c>
      <c r="J115" s="49">
        <f t="shared" si="20"/>
        <v>93.57790264925508</v>
      </c>
      <c r="K115" s="50"/>
      <c r="L115" s="49">
        <f t="shared" si="21"/>
        <v>94.95404827645001</v>
      </c>
      <c r="M115" s="49">
        <f t="shared" si="22"/>
        <v>88.761392954072832</v>
      </c>
      <c r="N115" s="49">
        <f t="shared" si="23"/>
        <v>82.568737631695654</v>
      </c>
      <c r="O115" s="49">
        <f t="shared" si="24"/>
        <v>76.376082309318477</v>
      </c>
      <c r="P115" s="49">
        <f t="shared" si="25"/>
        <v>70.183426986941313</v>
      </c>
      <c r="Q115" s="50"/>
      <c r="R115" s="49">
        <f t="shared" si="26"/>
        <v>70.33633205662963</v>
      </c>
      <c r="S115" s="49">
        <f t="shared" si="27"/>
        <v>65.749179965979877</v>
      </c>
      <c r="T115" s="49">
        <f t="shared" si="28"/>
        <v>61.162027875330118</v>
      </c>
      <c r="U115" s="49">
        <f t="shared" si="29"/>
        <v>56.574875784680358</v>
      </c>
      <c r="V115" s="49">
        <f t="shared" si="30"/>
        <v>51.987723694030599</v>
      </c>
      <c r="W115" s="50"/>
      <c r="X115" s="49"/>
      <c r="Y115" s="49"/>
      <c r="Z115" s="49">
        <f t="shared" si="31"/>
        <v>36.697216725198068</v>
      </c>
      <c r="AA115" s="49"/>
      <c r="AB115" s="49"/>
      <c r="AC115" s="11">
        <v>105</v>
      </c>
    </row>
    <row r="116" spans="1:29" x14ac:dyDescent="0.2">
      <c r="A116" s="44">
        <v>106</v>
      </c>
      <c r="B116" s="45"/>
      <c r="C116" s="46"/>
      <c r="D116" s="47">
        <v>106</v>
      </c>
      <c r="E116" s="48"/>
      <c r="F116" s="49">
        <f t="shared" si="16"/>
        <v>119.87757463564704</v>
      </c>
      <c r="G116" s="49">
        <f t="shared" si="17"/>
        <v>115.9815534599885</v>
      </c>
      <c r="H116" s="49">
        <f t="shared" si="18"/>
        <v>107.88981717208233</v>
      </c>
      <c r="I116" s="49">
        <f t="shared" si="19"/>
        <v>99.798080884176159</v>
      </c>
      <c r="J116" s="49">
        <f t="shared" si="20"/>
        <v>91.706344596269986</v>
      </c>
      <c r="K116" s="50"/>
      <c r="L116" s="49">
        <f t="shared" si="21"/>
        <v>93.054967310921015</v>
      </c>
      <c r="M116" s="49">
        <f t="shared" si="22"/>
        <v>86.986165094991378</v>
      </c>
      <c r="N116" s="49">
        <f t="shared" si="23"/>
        <v>80.917362879061756</v>
      </c>
      <c r="O116" s="49">
        <f t="shared" si="24"/>
        <v>74.848560663132119</v>
      </c>
      <c r="P116" s="49">
        <f t="shared" si="25"/>
        <v>68.779758447202482</v>
      </c>
      <c r="Q116" s="50"/>
      <c r="R116" s="49">
        <f t="shared" si="26"/>
        <v>68.929605415497051</v>
      </c>
      <c r="S116" s="49">
        <f t="shared" si="27"/>
        <v>64.434196366660288</v>
      </c>
      <c r="T116" s="49">
        <f t="shared" si="28"/>
        <v>59.938787317823518</v>
      </c>
      <c r="U116" s="49">
        <f t="shared" si="29"/>
        <v>55.443378268986756</v>
      </c>
      <c r="V116" s="49">
        <f t="shared" si="30"/>
        <v>50.947969220149993</v>
      </c>
      <c r="W116" s="50"/>
      <c r="X116" s="49"/>
      <c r="Y116" s="49"/>
      <c r="Z116" s="49">
        <f t="shared" si="31"/>
        <v>35.963272390694108</v>
      </c>
      <c r="AA116" s="49"/>
      <c r="AB116" s="49"/>
      <c r="AC116" s="11">
        <v>106</v>
      </c>
    </row>
    <row r="117" spans="1:29" x14ac:dyDescent="0.2">
      <c r="A117" s="44">
        <v>107</v>
      </c>
      <c r="B117" s="45"/>
      <c r="C117" s="46"/>
      <c r="D117" s="47">
        <v>107</v>
      </c>
      <c r="E117" s="48"/>
      <c r="F117" s="49">
        <f t="shared" si="16"/>
        <v>117.48002314293409</v>
      </c>
      <c r="G117" s="49">
        <f t="shared" si="17"/>
        <v>113.66192239078873</v>
      </c>
      <c r="H117" s="49">
        <f t="shared" si="18"/>
        <v>105.73202082864067</v>
      </c>
      <c r="I117" s="49">
        <f t="shared" si="19"/>
        <v>97.802119266492625</v>
      </c>
      <c r="J117" s="49">
        <f t="shared" si="20"/>
        <v>89.872217704344578</v>
      </c>
      <c r="K117" s="50"/>
      <c r="L117" s="49">
        <f t="shared" si="21"/>
        <v>91.193867964702577</v>
      </c>
      <c r="M117" s="49">
        <f t="shared" si="22"/>
        <v>85.246441793091549</v>
      </c>
      <c r="N117" s="49">
        <f t="shared" si="23"/>
        <v>79.299015621480507</v>
      </c>
      <c r="O117" s="49">
        <f t="shared" si="24"/>
        <v>73.351589449869465</v>
      </c>
      <c r="P117" s="49">
        <f t="shared" si="25"/>
        <v>67.404163278258437</v>
      </c>
      <c r="Q117" s="50"/>
      <c r="R117" s="49">
        <f t="shared" si="26"/>
        <v>67.551013307187105</v>
      </c>
      <c r="S117" s="49">
        <f t="shared" si="27"/>
        <v>63.145512439327071</v>
      </c>
      <c r="T117" s="49">
        <f t="shared" si="28"/>
        <v>58.740011571467043</v>
      </c>
      <c r="U117" s="49">
        <f t="shared" si="29"/>
        <v>54.334510703607016</v>
      </c>
      <c r="V117" s="49">
        <f t="shared" si="30"/>
        <v>49.929009835746989</v>
      </c>
      <c r="W117" s="50"/>
      <c r="X117" s="49"/>
      <c r="Y117" s="49"/>
      <c r="Z117" s="49">
        <f t="shared" si="31"/>
        <v>35.244006942880226</v>
      </c>
      <c r="AA117" s="49"/>
      <c r="AB117" s="49"/>
      <c r="AC117" s="11">
        <v>107</v>
      </c>
    </row>
    <row r="118" spans="1:29" x14ac:dyDescent="0.2">
      <c r="A118" s="44">
        <v>108</v>
      </c>
      <c r="B118" s="45"/>
      <c r="C118" s="46"/>
      <c r="D118" s="47">
        <v>108</v>
      </c>
      <c r="E118" s="48"/>
      <c r="F118" s="49">
        <f t="shared" si="16"/>
        <v>115.13042268007541</v>
      </c>
      <c r="G118" s="49">
        <f t="shared" si="17"/>
        <v>111.38868394297296</v>
      </c>
      <c r="H118" s="49">
        <f t="shared" si="18"/>
        <v>103.61738041206787</v>
      </c>
      <c r="I118" s="49">
        <f t="shared" si="19"/>
        <v>95.846076881162773</v>
      </c>
      <c r="J118" s="49">
        <f t="shared" si="20"/>
        <v>88.074773350257686</v>
      </c>
      <c r="K118" s="50"/>
      <c r="L118" s="49">
        <f t="shared" si="21"/>
        <v>89.369990605408532</v>
      </c>
      <c r="M118" s="49">
        <f t="shared" si="22"/>
        <v>83.541512957229713</v>
      </c>
      <c r="N118" s="49">
        <f t="shared" si="23"/>
        <v>77.713035309050895</v>
      </c>
      <c r="O118" s="49">
        <f t="shared" si="24"/>
        <v>71.88455766087209</v>
      </c>
      <c r="P118" s="49">
        <f t="shared" si="25"/>
        <v>66.056080012693272</v>
      </c>
      <c r="Q118" s="50"/>
      <c r="R118" s="49">
        <f t="shared" si="26"/>
        <v>66.199993041043356</v>
      </c>
      <c r="S118" s="49">
        <f t="shared" si="27"/>
        <v>61.882602190540531</v>
      </c>
      <c r="T118" s="49">
        <f t="shared" si="28"/>
        <v>57.565211340037706</v>
      </c>
      <c r="U118" s="49">
        <f t="shared" si="29"/>
        <v>53.247820489534874</v>
      </c>
      <c r="V118" s="49">
        <f t="shared" si="30"/>
        <v>48.930429639032049</v>
      </c>
      <c r="W118" s="50"/>
      <c r="X118" s="49"/>
      <c r="Y118" s="49"/>
      <c r="Z118" s="49">
        <f t="shared" si="31"/>
        <v>34.539126804022622</v>
      </c>
      <c r="AA118" s="49"/>
      <c r="AB118" s="49"/>
      <c r="AC118" s="11">
        <v>108</v>
      </c>
    </row>
    <row r="119" spans="1:29" x14ac:dyDescent="0.2">
      <c r="A119" s="44">
        <v>109</v>
      </c>
      <c r="B119" s="45"/>
      <c r="C119" s="46"/>
      <c r="D119" s="47">
        <v>109</v>
      </c>
      <c r="E119" s="48"/>
      <c r="F119" s="49">
        <f t="shared" si="16"/>
        <v>112.82781422647389</v>
      </c>
      <c r="G119" s="49">
        <f t="shared" si="17"/>
        <v>109.1609102641135</v>
      </c>
      <c r="H119" s="49">
        <f t="shared" si="18"/>
        <v>101.5450328038265</v>
      </c>
      <c r="I119" s="49">
        <f t="shared" si="19"/>
        <v>93.92915534353952</v>
      </c>
      <c r="J119" s="49">
        <f t="shared" si="20"/>
        <v>86.313277883252525</v>
      </c>
      <c r="K119" s="50"/>
      <c r="L119" s="49">
        <f t="shared" si="21"/>
        <v>87.582590793300355</v>
      </c>
      <c r="M119" s="49">
        <f t="shared" si="22"/>
        <v>81.870682698085119</v>
      </c>
      <c r="N119" s="49">
        <f t="shared" si="23"/>
        <v>76.158774602869883</v>
      </c>
      <c r="O119" s="49">
        <f t="shared" si="24"/>
        <v>70.446866507654633</v>
      </c>
      <c r="P119" s="49">
        <f t="shared" si="25"/>
        <v>64.734958412439397</v>
      </c>
      <c r="Q119" s="50"/>
      <c r="R119" s="49">
        <f t="shared" si="26"/>
        <v>64.875993180222494</v>
      </c>
      <c r="S119" s="49">
        <f t="shared" si="27"/>
        <v>60.64495014672972</v>
      </c>
      <c r="T119" s="49">
        <f t="shared" si="28"/>
        <v>56.413907113236945</v>
      </c>
      <c r="U119" s="49">
        <f t="shared" si="29"/>
        <v>52.182864079744178</v>
      </c>
      <c r="V119" s="49">
        <f t="shared" si="30"/>
        <v>47.951821046251403</v>
      </c>
      <c r="W119" s="50"/>
      <c r="X119" s="49"/>
      <c r="Y119" s="49"/>
      <c r="Z119" s="49">
        <f t="shared" si="31"/>
        <v>33.848344267942167</v>
      </c>
      <c r="AA119" s="49"/>
      <c r="AB119" s="49"/>
      <c r="AC119" s="11">
        <v>109</v>
      </c>
    </row>
    <row r="120" spans="1:29" x14ac:dyDescent="0.2">
      <c r="A120" s="44">
        <v>110</v>
      </c>
      <c r="B120" s="45"/>
      <c r="C120" s="46"/>
      <c r="D120" s="47">
        <v>110</v>
      </c>
      <c r="E120" s="48"/>
      <c r="F120" s="49">
        <f t="shared" si="16"/>
        <v>110.57125794194441</v>
      </c>
      <c r="G120" s="49">
        <f t="shared" si="17"/>
        <v>106.97769205883121</v>
      </c>
      <c r="H120" s="49">
        <f t="shared" si="18"/>
        <v>99.514132147749962</v>
      </c>
      <c r="I120" s="49">
        <f t="shared" si="19"/>
        <v>92.050572236668714</v>
      </c>
      <c r="J120" s="49">
        <f t="shared" si="20"/>
        <v>84.587012325587466</v>
      </c>
      <c r="K120" s="50"/>
      <c r="L120" s="49">
        <f t="shared" si="21"/>
        <v>85.830938977434343</v>
      </c>
      <c r="M120" s="49">
        <f t="shared" si="22"/>
        <v>80.233269044123404</v>
      </c>
      <c r="N120" s="49">
        <f t="shared" si="23"/>
        <v>74.635599110812478</v>
      </c>
      <c r="O120" s="49">
        <f t="shared" si="24"/>
        <v>69.037929177501539</v>
      </c>
      <c r="P120" s="49">
        <f t="shared" si="25"/>
        <v>63.440259244190599</v>
      </c>
      <c r="Q120" s="50"/>
      <c r="R120" s="49">
        <f t="shared" si="26"/>
        <v>63.57847331661803</v>
      </c>
      <c r="S120" s="49">
        <f t="shared" si="27"/>
        <v>59.432051143795114</v>
      </c>
      <c r="T120" s="49">
        <f t="shared" si="28"/>
        <v>55.285628970972205</v>
      </c>
      <c r="U120" s="49">
        <f t="shared" si="29"/>
        <v>51.139206798149289</v>
      </c>
      <c r="V120" s="49">
        <f t="shared" si="30"/>
        <v>46.992784625326372</v>
      </c>
      <c r="W120" s="50"/>
      <c r="X120" s="49"/>
      <c r="Y120" s="49"/>
      <c r="Z120" s="49">
        <f t="shared" si="31"/>
        <v>33.171377382583323</v>
      </c>
      <c r="AA120" s="49"/>
      <c r="AB120" s="49"/>
      <c r="AC120" s="11">
        <v>110</v>
      </c>
    </row>
    <row r="121" spans="1:29" x14ac:dyDescent="0.2">
      <c r="A121" s="44">
        <v>111</v>
      </c>
      <c r="B121" s="51"/>
      <c r="C121" s="46"/>
      <c r="D121" s="47">
        <v>111</v>
      </c>
      <c r="E121" s="48"/>
      <c r="F121" s="49">
        <f t="shared" si="16"/>
        <v>108.35983278310552</v>
      </c>
      <c r="G121" s="49">
        <f t="shared" si="17"/>
        <v>104.83813821765459</v>
      </c>
      <c r="H121" s="49">
        <f t="shared" si="18"/>
        <v>97.523849504794967</v>
      </c>
      <c r="I121" s="49">
        <f t="shared" si="19"/>
        <v>90.209560791935345</v>
      </c>
      <c r="J121" s="49">
        <f t="shared" si="20"/>
        <v>82.895272079075724</v>
      </c>
      <c r="K121" s="50"/>
      <c r="L121" s="49">
        <f t="shared" si="21"/>
        <v>84.114320197885661</v>
      </c>
      <c r="M121" s="49">
        <f t="shared" si="22"/>
        <v>78.628603663240938</v>
      </c>
      <c r="N121" s="49">
        <f t="shared" si="23"/>
        <v>73.142887128596229</v>
      </c>
      <c r="O121" s="49">
        <f t="shared" si="24"/>
        <v>67.657170593951506</v>
      </c>
      <c r="P121" s="49">
        <f t="shared" si="25"/>
        <v>62.171454059306789</v>
      </c>
      <c r="Q121" s="50"/>
      <c r="R121" s="49">
        <f t="shared" si="26"/>
        <v>62.306903850285671</v>
      </c>
      <c r="S121" s="49">
        <f t="shared" si="27"/>
        <v>58.243410120919215</v>
      </c>
      <c r="T121" s="49">
        <f t="shared" si="28"/>
        <v>54.179916391552759</v>
      </c>
      <c r="U121" s="49">
        <f t="shared" si="29"/>
        <v>50.116422662186302</v>
      </c>
      <c r="V121" s="49">
        <f t="shared" si="30"/>
        <v>46.052928932819846</v>
      </c>
      <c r="W121" s="50"/>
      <c r="X121" s="49"/>
      <c r="Y121" s="49"/>
      <c r="Z121" s="49">
        <f t="shared" si="31"/>
        <v>32.507949834931651</v>
      </c>
      <c r="AA121" s="49"/>
      <c r="AB121" s="49"/>
      <c r="AC121" s="11">
        <v>111</v>
      </c>
    </row>
    <row r="122" spans="1:29" x14ac:dyDescent="0.2">
      <c r="A122" s="44">
        <v>112</v>
      </c>
      <c r="B122" s="51"/>
      <c r="C122" s="46"/>
      <c r="D122" s="47">
        <v>112</v>
      </c>
      <c r="E122" s="48"/>
      <c r="F122" s="49">
        <f t="shared" si="16"/>
        <v>106.19263612744339</v>
      </c>
      <c r="G122" s="49">
        <f t="shared" si="17"/>
        <v>102.74137545330149</v>
      </c>
      <c r="H122" s="49">
        <f t="shared" si="18"/>
        <v>95.573372514699059</v>
      </c>
      <c r="I122" s="49">
        <f t="shared" si="19"/>
        <v>88.405369576096632</v>
      </c>
      <c r="J122" s="49">
        <f t="shared" si="20"/>
        <v>81.237366637494205</v>
      </c>
      <c r="K122" s="50"/>
      <c r="L122" s="49">
        <f t="shared" si="21"/>
        <v>82.432033793927943</v>
      </c>
      <c r="M122" s="49">
        <f t="shared" si="22"/>
        <v>77.056031589976115</v>
      </c>
      <c r="N122" s="49">
        <f t="shared" si="23"/>
        <v>71.680029386024287</v>
      </c>
      <c r="O122" s="49">
        <f t="shared" si="24"/>
        <v>66.304027182072474</v>
      </c>
      <c r="P122" s="49">
        <f t="shared" si="25"/>
        <v>60.928024978120646</v>
      </c>
      <c r="Q122" s="50"/>
      <c r="R122" s="49">
        <f t="shared" si="26"/>
        <v>61.060765773279954</v>
      </c>
      <c r="S122" s="49">
        <f t="shared" si="27"/>
        <v>57.078541918500825</v>
      </c>
      <c r="T122" s="49">
        <f t="shared" si="28"/>
        <v>53.096318063721696</v>
      </c>
      <c r="U122" s="49">
        <f t="shared" si="29"/>
        <v>49.114094208942568</v>
      </c>
      <c r="V122" s="49">
        <f t="shared" si="30"/>
        <v>45.131870354163446</v>
      </c>
      <c r="W122" s="50"/>
      <c r="X122" s="49"/>
      <c r="Y122" s="49"/>
      <c r="Z122" s="49">
        <f t="shared" si="31"/>
        <v>31.857790838233019</v>
      </c>
      <c r="AA122" s="49"/>
      <c r="AB122" s="49"/>
      <c r="AC122" s="11">
        <v>112</v>
      </c>
    </row>
    <row r="123" spans="1:29" x14ac:dyDescent="0.2">
      <c r="A123" s="44">
        <v>113</v>
      </c>
      <c r="B123" s="51"/>
      <c r="C123" s="46"/>
      <c r="D123" s="47">
        <v>113</v>
      </c>
      <c r="E123" s="48"/>
      <c r="F123" s="49">
        <f t="shared" si="16"/>
        <v>104.06878340489453</v>
      </c>
      <c r="G123" s="49">
        <f t="shared" si="17"/>
        <v>100.68654794423546</v>
      </c>
      <c r="H123" s="49">
        <f t="shared" si="18"/>
        <v>93.661905064405076</v>
      </c>
      <c r="I123" s="49">
        <f t="shared" si="19"/>
        <v>86.637262184574695</v>
      </c>
      <c r="J123" s="49">
        <f t="shared" si="20"/>
        <v>79.612619304744314</v>
      </c>
      <c r="K123" s="50"/>
      <c r="L123" s="49">
        <f t="shared" si="21"/>
        <v>80.783393118049375</v>
      </c>
      <c r="M123" s="49">
        <f t="shared" si="22"/>
        <v>75.5149109581766</v>
      </c>
      <c r="N123" s="49">
        <f t="shared" si="23"/>
        <v>70.24642879830381</v>
      </c>
      <c r="O123" s="49">
        <f t="shared" si="24"/>
        <v>64.977946638431021</v>
      </c>
      <c r="P123" s="49">
        <f t="shared" si="25"/>
        <v>59.709464478558239</v>
      </c>
      <c r="Q123" s="50"/>
      <c r="R123" s="49">
        <f t="shared" si="26"/>
        <v>59.839550457814354</v>
      </c>
      <c r="S123" s="49">
        <f t="shared" si="27"/>
        <v>55.93697108013081</v>
      </c>
      <c r="T123" s="49">
        <f t="shared" si="28"/>
        <v>52.034391702447266</v>
      </c>
      <c r="U123" s="49">
        <f t="shared" si="29"/>
        <v>48.131812324763722</v>
      </c>
      <c r="V123" s="49">
        <f t="shared" si="30"/>
        <v>44.229232947080177</v>
      </c>
      <c r="W123" s="50"/>
      <c r="X123" s="49"/>
      <c r="Y123" s="49"/>
      <c r="Z123" s="49">
        <f t="shared" si="31"/>
        <v>31.220635021468361</v>
      </c>
      <c r="AA123" s="49"/>
      <c r="AB123" s="49"/>
      <c r="AC123" s="11">
        <v>113</v>
      </c>
    </row>
    <row r="124" spans="1:29" x14ac:dyDescent="0.2">
      <c r="A124" s="44">
        <v>114</v>
      </c>
      <c r="B124" s="51"/>
      <c r="C124" s="46"/>
      <c r="D124" s="47">
        <v>114</v>
      </c>
      <c r="E124" s="48"/>
      <c r="F124" s="49">
        <f t="shared" si="16"/>
        <v>101.98740773679665</v>
      </c>
      <c r="G124" s="49">
        <f t="shared" si="17"/>
        <v>98.672816985350764</v>
      </c>
      <c r="H124" s="49">
        <f t="shared" si="18"/>
        <v>91.788666963116995</v>
      </c>
      <c r="I124" s="49">
        <f t="shared" si="19"/>
        <v>84.904516940883212</v>
      </c>
      <c r="J124" s="49">
        <f t="shared" si="20"/>
        <v>78.020366918649444</v>
      </c>
      <c r="K124" s="50"/>
      <c r="L124" s="49">
        <f t="shared" si="21"/>
        <v>79.167725255688396</v>
      </c>
      <c r="M124" s="49">
        <f t="shared" si="22"/>
        <v>74.004612739013069</v>
      </c>
      <c r="N124" s="49">
        <f t="shared" si="23"/>
        <v>68.841500222337743</v>
      </c>
      <c r="O124" s="49">
        <f t="shared" si="24"/>
        <v>63.678387705662409</v>
      </c>
      <c r="P124" s="49">
        <f t="shared" si="25"/>
        <v>58.515275188987083</v>
      </c>
      <c r="Q124" s="50"/>
      <c r="R124" s="49">
        <f t="shared" si="26"/>
        <v>58.642759448658076</v>
      </c>
      <c r="S124" s="49">
        <f t="shared" si="27"/>
        <v>54.818231658528198</v>
      </c>
      <c r="T124" s="49">
        <f t="shared" si="28"/>
        <v>50.993703868398327</v>
      </c>
      <c r="U124" s="49">
        <f t="shared" si="29"/>
        <v>47.16917607826845</v>
      </c>
      <c r="V124" s="49">
        <f t="shared" si="30"/>
        <v>43.344648288138579</v>
      </c>
      <c r="W124" s="50"/>
      <c r="X124" s="49"/>
      <c r="Y124" s="49"/>
      <c r="Z124" s="49">
        <f t="shared" si="31"/>
        <v>30.596222321038997</v>
      </c>
      <c r="AA124" s="49"/>
      <c r="AB124" s="49"/>
      <c r="AC124" s="11">
        <v>114</v>
      </c>
    </row>
    <row r="125" spans="1:29" x14ac:dyDescent="0.2">
      <c r="A125" s="44">
        <v>115</v>
      </c>
      <c r="B125" s="51"/>
      <c r="C125" s="46"/>
      <c r="D125" s="47">
        <v>115</v>
      </c>
      <c r="E125" s="48"/>
      <c r="F125" s="49">
        <f t="shared" si="16"/>
        <v>99.947659582060695</v>
      </c>
      <c r="G125" s="49">
        <f t="shared" si="17"/>
        <v>96.699360645643722</v>
      </c>
      <c r="H125" s="49">
        <f t="shared" si="18"/>
        <v>89.952893623854635</v>
      </c>
      <c r="I125" s="49">
        <f t="shared" si="19"/>
        <v>83.206426602065534</v>
      </c>
      <c r="J125" s="49">
        <f t="shared" si="20"/>
        <v>76.459959580276433</v>
      </c>
      <c r="K125" s="50"/>
      <c r="L125" s="49">
        <f t="shared" si="21"/>
        <v>77.584370750574621</v>
      </c>
      <c r="M125" s="49">
        <f t="shared" si="22"/>
        <v>72.524520484232795</v>
      </c>
      <c r="N125" s="49">
        <f t="shared" si="23"/>
        <v>67.464670217890969</v>
      </c>
      <c r="O125" s="49">
        <f t="shared" si="24"/>
        <v>62.40481995154915</v>
      </c>
      <c r="P125" s="49">
        <f t="shared" si="25"/>
        <v>57.344969685207325</v>
      </c>
      <c r="Q125" s="50"/>
      <c r="R125" s="49">
        <f t="shared" si="26"/>
        <v>57.469904259684903</v>
      </c>
      <c r="S125" s="49">
        <f t="shared" si="27"/>
        <v>53.721867025357625</v>
      </c>
      <c r="T125" s="49">
        <f t="shared" si="28"/>
        <v>49.973829791030347</v>
      </c>
      <c r="U125" s="49">
        <f t="shared" si="29"/>
        <v>46.225792556703077</v>
      </c>
      <c r="V125" s="49">
        <f t="shared" si="30"/>
        <v>42.477755322375799</v>
      </c>
      <c r="W125" s="50"/>
      <c r="X125" s="49"/>
      <c r="Y125" s="49"/>
      <c r="Z125" s="49">
        <f t="shared" si="31"/>
        <v>29.98429787461821</v>
      </c>
      <c r="AA125" s="49"/>
      <c r="AB125" s="49"/>
      <c r="AC125" s="11">
        <v>115</v>
      </c>
    </row>
    <row r="126" spans="1:29" x14ac:dyDescent="0.2">
      <c r="A126" s="44">
        <v>116</v>
      </c>
      <c r="B126" s="51"/>
      <c r="C126" s="46"/>
      <c r="D126" s="47">
        <v>116</v>
      </c>
      <c r="E126" s="48"/>
      <c r="F126" s="49">
        <f t="shared" si="16"/>
        <v>97.948706390419503</v>
      </c>
      <c r="G126" s="49">
        <f t="shared" si="17"/>
        <v>94.765373432730868</v>
      </c>
      <c r="H126" s="49">
        <f t="shared" si="18"/>
        <v>88.153835751377542</v>
      </c>
      <c r="I126" s="49">
        <f t="shared" si="19"/>
        <v>81.542298070024231</v>
      </c>
      <c r="J126" s="49">
        <f t="shared" si="20"/>
        <v>74.930760388670919</v>
      </c>
      <c r="K126" s="50"/>
      <c r="L126" s="49">
        <f t="shared" si="21"/>
        <v>76.032683335563135</v>
      </c>
      <c r="M126" s="49">
        <f t="shared" si="22"/>
        <v>71.074030074548148</v>
      </c>
      <c r="N126" s="49">
        <f t="shared" si="23"/>
        <v>66.11537681353316</v>
      </c>
      <c r="O126" s="49">
        <f t="shared" si="24"/>
        <v>61.156723552518173</v>
      </c>
      <c r="P126" s="49">
        <f t="shared" si="25"/>
        <v>56.198070291503186</v>
      </c>
      <c r="Q126" s="50"/>
      <c r="R126" s="49">
        <f t="shared" si="26"/>
        <v>56.320506174491214</v>
      </c>
      <c r="S126" s="49">
        <f t="shared" si="27"/>
        <v>52.647429684850479</v>
      </c>
      <c r="T126" s="49">
        <f t="shared" si="28"/>
        <v>48.974353195209751</v>
      </c>
      <c r="U126" s="49">
        <f t="shared" si="29"/>
        <v>45.301276705569016</v>
      </c>
      <c r="V126" s="49">
        <f t="shared" si="30"/>
        <v>41.628200215928288</v>
      </c>
      <c r="W126" s="50"/>
      <c r="X126" s="49"/>
      <c r="Y126" s="49"/>
      <c r="Z126" s="49">
        <f t="shared" si="31"/>
        <v>29.384611917125849</v>
      </c>
      <c r="AA126" s="49"/>
      <c r="AB126" s="49"/>
      <c r="AC126" s="11">
        <v>116</v>
      </c>
    </row>
    <row r="127" spans="1:29" x14ac:dyDescent="0.2">
      <c r="A127" s="44">
        <v>117</v>
      </c>
      <c r="B127" s="51"/>
      <c r="C127" s="46"/>
      <c r="D127" s="47">
        <v>117</v>
      </c>
      <c r="E127" s="48"/>
      <c r="F127" s="49">
        <f t="shared" si="16"/>
        <v>95.989732262611113</v>
      </c>
      <c r="G127" s="49">
        <f t="shared" si="17"/>
        <v>92.870065964076247</v>
      </c>
      <c r="H127" s="49">
        <f t="shared" si="18"/>
        <v>86.390759036349991</v>
      </c>
      <c r="I127" s="49">
        <f t="shared" si="19"/>
        <v>79.911452108623749</v>
      </c>
      <c r="J127" s="49">
        <f t="shared" si="20"/>
        <v>73.432145180897493</v>
      </c>
      <c r="K127" s="50"/>
      <c r="L127" s="49">
        <f t="shared" si="21"/>
        <v>74.512029668851866</v>
      </c>
      <c r="M127" s="49">
        <f t="shared" si="22"/>
        <v>69.652549473057178</v>
      </c>
      <c r="N127" s="49">
        <f t="shared" si="23"/>
        <v>64.793069277262504</v>
      </c>
      <c r="O127" s="49">
        <f t="shared" si="24"/>
        <v>59.933589081467808</v>
      </c>
      <c r="P127" s="49">
        <f t="shared" si="25"/>
        <v>55.07410888567312</v>
      </c>
      <c r="Q127" s="50"/>
      <c r="R127" s="49">
        <f t="shared" si="26"/>
        <v>55.194096051001388</v>
      </c>
      <c r="S127" s="49">
        <f t="shared" si="27"/>
        <v>51.594481091153469</v>
      </c>
      <c r="T127" s="49">
        <f t="shared" si="28"/>
        <v>47.994866131305557</v>
      </c>
      <c r="U127" s="49">
        <f t="shared" si="29"/>
        <v>44.395251171457637</v>
      </c>
      <c r="V127" s="49">
        <f t="shared" si="30"/>
        <v>40.795636211609718</v>
      </c>
      <c r="W127" s="50"/>
      <c r="X127" s="49"/>
      <c r="Y127" s="49"/>
      <c r="Z127" s="49">
        <f t="shared" si="31"/>
        <v>28.796919678783333</v>
      </c>
      <c r="AA127" s="49"/>
      <c r="AB127" s="49"/>
      <c r="AC127" s="11">
        <v>117</v>
      </c>
    </row>
    <row r="128" spans="1:29" x14ac:dyDescent="0.2">
      <c r="A128" s="44">
        <v>118</v>
      </c>
      <c r="B128" s="51"/>
      <c r="C128" s="46"/>
      <c r="D128" s="47">
        <v>118</v>
      </c>
      <c r="E128" s="48"/>
      <c r="F128" s="49">
        <f t="shared" si="16"/>
        <v>94.069937617358875</v>
      </c>
      <c r="G128" s="49">
        <f t="shared" si="17"/>
        <v>91.012664644794711</v>
      </c>
      <c r="H128" s="49">
        <f t="shared" si="18"/>
        <v>84.662943855622984</v>
      </c>
      <c r="I128" s="49">
        <f t="shared" si="19"/>
        <v>78.313223066451272</v>
      </c>
      <c r="J128" s="49">
        <f t="shared" si="20"/>
        <v>71.963502277279545</v>
      </c>
      <c r="K128" s="50"/>
      <c r="L128" s="49">
        <f t="shared" si="21"/>
        <v>73.021789075474828</v>
      </c>
      <c r="M128" s="49">
        <f t="shared" si="22"/>
        <v>68.259498483596033</v>
      </c>
      <c r="N128" s="49">
        <f t="shared" si="23"/>
        <v>63.497207891717245</v>
      </c>
      <c r="O128" s="49">
        <f t="shared" si="24"/>
        <v>58.73491729983845</v>
      </c>
      <c r="P128" s="49">
        <f t="shared" si="25"/>
        <v>53.972626707959655</v>
      </c>
      <c r="Q128" s="50"/>
      <c r="R128" s="49">
        <f t="shared" si="26"/>
        <v>54.090214129981355</v>
      </c>
      <c r="S128" s="49">
        <f t="shared" si="27"/>
        <v>50.5625914693304</v>
      </c>
      <c r="T128" s="49">
        <f t="shared" si="28"/>
        <v>47.034968808679437</v>
      </c>
      <c r="U128" s="49">
        <f t="shared" si="29"/>
        <v>43.507346148028482</v>
      </c>
      <c r="V128" s="49">
        <f t="shared" si="30"/>
        <v>39.979723487377527</v>
      </c>
      <c r="W128" s="50"/>
      <c r="X128" s="49"/>
      <c r="Y128" s="49"/>
      <c r="Z128" s="49">
        <f t="shared" si="31"/>
        <v>28.220981285207664</v>
      </c>
      <c r="AA128" s="49"/>
      <c r="AB128" s="49"/>
      <c r="AC128" s="11">
        <v>118</v>
      </c>
    </row>
    <row r="129" spans="1:29" x14ac:dyDescent="0.2">
      <c r="A129" s="44">
        <v>119</v>
      </c>
      <c r="B129" s="51"/>
      <c r="C129" s="46"/>
      <c r="D129" s="47">
        <v>119</v>
      </c>
      <c r="E129" s="48"/>
      <c r="F129" s="49">
        <f t="shared" si="16"/>
        <v>92.188538865011708</v>
      </c>
      <c r="G129" s="49">
        <f t="shared" si="17"/>
        <v>89.192411351898826</v>
      </c>
      <c r="H129" s="49">
        <f t="shared" si="18"/>
        <v>82.969684978510529</v>
      </c>
      <c r="I129" s="49">
        <f t="shared" si="19"/>
        <v>76.746958605122245</v>
      </c>
      <c r="J129" s="49">
        <f t="shared" si="20"/>
        <v>70.524232231733947</v>
      </c>
      <c r="K129" s="50"/>
      <c r="L129" s="49">
        <f t="shared" si="21"/>
        <v>71.56135329396534</v>
      </c>
      <c r="M129" s="49">
        <f t="shared" si="22"/>
        <v>66.894308513924116</v>
      </c>
      <c r="N129" s="49">
        <f t="shared" si="23"/>
        <v>62.2272637338829</v>
      </c>
      <c r="O129" s="49">
        <f t="shared" si="24"/>
        <v>57.560218953841684</v>
      </c>
      <c r="P129" s="49">
        <f t="shared" si="25"/>
        <v>52.89317417380046</v>
      </c>
      <c r="Q129" s="50"/>
      <c r="R129" s="49">
        <f t="shared" si="26"/>
        <v>53.008409847381728</v>
      </c>
      <c r="S129" s="49">
        <f t="shared" si="27"/>
        <v>49.551339639943791</v>
      </c>
      <c r="T129" s="49">
        <f t="shared" si="28"/>
        <v>46.094269432505854</v>
      </c>
      <c r="U129" s="49">
        <f t="shared" si="29"/>
        <v>42.63719922506791</v>
      </c>
      <c r="V129" s="49">
        <f t="shared" si="30"/>
        <v>39.180129017629973</v>
      </c>
      <c r="W129" s="50"/>
      <c r="X129" s="49"/>
      <c r="Y129" s="49"/>
      <c r="Z129" s="49">
        <f t="shared" si="31"/>
        <v>27.65656165950351</v>
      </c>
      <c r="AA129" s="49"/>
      <c r="AB129" s="49"/>
      <c r="AC129" s="11">
        <v>119</v>
      </c>
    </row>
    <row r="130" spans="1:29" x14ac:dyDescent="0.2">
      <c r="A130" s="44">
        <v>120</v>
      </c>
      <c r="B130" s="51"/>
      <c r="C130" s="46"/>
      <c r="D130" s="47">
        <v>120</v>
      </c>
      <c r="E130" s="48"/>
      <c r="F130" s="49">
        <f t="shared" si="16"/>
        <v>90.344768087711458</v>
      </c>
      <c r="G130" s="49">
        <f t="shared" si="17"/>
        <v>87.408563124860834</v>
      </c>
      <c r="H130" s="49">
        <f t="shared" si="18"/>
        <v>81.310291278940312</v>
      </c>
      <c r="I130" s="49">
        <f t="shared" si="19"/>
        <v>75.21201943301979</v>
      </c>
      <c r="J130" s="49">
        <f t="shared" si="20"/>
        <v>69.113747587099269</v>
      </c>
      <c r="K130" s="50"/>
      <c r="L130" s="49">
        <f t="shared" si="21"/>
        <v>70.130126228086013</v>
      </c>
      <c r="M130" s="49">
        <f t="shared" si="22"/>
        <v>65.556422343645622</v>
      </c>
      <c r="N130" s="49">
        <f t="shared" si="23"/>
        <v>60.98271845920523</v>
      </c>
      <c r="O130" s="49">
        <f t="shared" si="24"/>
        <v>56.409014574764839</v>
      </c>
      <c r="P130" s="49">
        <f t="shared" si="25"/>
        <v>51.835310690324448</v>
      </c>
      <c r="Q130" s="50"/>
      <c r="R130" s="49">
        <f t="shared" si="26"/>
        <v>51.948241650434085</v>
      </c>
      <c r="S130" s="49">
        <f t="shared" si="27"/>
        <v>48.560312847144907</v>
      </c>
      <c r="T130" s="49">
        <f t="shared" si="28"/>
        <v>45.172384043855729</v>
      </c>
      <c r="U130" s="49">
        <f t="shared" si="29"/>
        <v>41.784455240566551</v>
      </c>
      <c r="V130" s="49">
        <f t="shared" si="30"/>
        <v>38.396526437277366</v>
      </c>
      <c r="W130" s="50"/>
      <c r="X130" s="49"/>
      <c r="Y130" s="49"/>
      <c r="Z130" s="49">
        <f t="shared" si="31"/>
        <v>27.103430426313437</v>
      </c>
      <c r="AA130" s="49"/>
      <c r="AB130" s="49"/>
      <c r="AC130" s="11">
        <v>120</v>
      </c>
    </row>
    <row r="131" spans="1:29" x14ac:dyDescent="0.2">
      <c r="A131" s="44">
        <v>121</v>
      </c>
      <c r="B131" s="51"/>
      <c r="C131" s="46"/>
      <c r="D131" s="47">
        <v>121</v>
      </c>
      <c r="E131" s="48"/>
      <c r="F131" s="49">
        <f t="shared" si="16"/>
        <v>88.537872725957229</v>
      </c>
      <c r="G131" s="49">
        <f t="shared" si="17"/>
        <v>85.660391862363625</v>
      </c>
      <c r="H131" s="49">
        <f t="shared" si="18"/>
        <v>79.684085453361504</v>
      </c>
      <c r="I131" s="49">
        <f t="shared" si="19"/>
        <v>73.707779044359398</v>
      </c>
      <c r="J131" s="49">
        <f t="shared" si="20"/>
        <v>67.731472635357278</v>
      </c>
      <c r="K131" s="50"/>
      <c r="L131" s="49">
        <f t="shared" si="21"/>
        <v>68.727523703524298</v>
      </c>
      <c r="M131" s="49">
        <f t="shared" si="22"/>
        <v>64.245293896772708</v>
      </c>
      <c r="N131" s="49">
        <f t="shared" si="23"/>
        <v>59.763064090021132</v>
      </c>
      <c r="O131" s="49">
        <f t="shared" si="24"/>
        <v>55.280834283269542</v>
      </c>
      <c r="P131" s="49">
        <f t="shared" si="25"/>
        <v>50.798604476517959</v>
      </c>
      <c r="Q131" s="50"/>
      <c r="R131" s="49">
        <f t="shared" si="26"/>
        <v>50.909276817425408</v>
      </c>
      <c r="S131" s="49">
        <f t="shared" si="27"/>
        <v>47.589106590202007</v>
      </c>
      <c r="T131" s="49">
        <f t="shared" si="28"/>
        <v>44.268936362978614</v>
      </c>
      <c r="U131" s="49">
        <f t="shared" si="29"/>
        <v>40.948766135755221</v>
      </c>
      <c r="V131" s="49">
        <f t="shared" si="30"/>
        <v>37.628595908531821</v>
      </c>
      <c r="W131" s="50"/>
      <c r="X131" s="49"/>
      <c r="Y131" s="49"/>
      <c r="Z131" s="49">
        <f t="shared" si="31"/>
        <v>26.561361817787169</v>
      </c>
      <c r="AA131" s="49"/>
      <c r="AB131" s="49"/>
      <c r="AC131" s="11">
        <v>121</v>
      </c>
    </row>
    <row r="132" spans="1:29" x14ac:dyDescent="0.2">
      <c r="A132" s="44">
        <v>122</v>
      </c>
      <c r="B132" s="51"/>
      <c r="C132" s="46"/>
      <c r="D132" s="47">
        <v>122</v>
      </c>
      <c r="E132" s="48"/>
      <c r="F132" s="49">
        <f t="shared" si="16"/>
        <v>86.767115271438072</v>
      </c>
      <c r="G132" s="49">
        <f t="shared" si="17"/>
        <v>83.947184025116329</v>
      </c>
      <c r="H132" s="49">
        <f t="shared" si="18"/>
        <v>78.090403744294264</v>
      </c>
      <c r="I132" s="49">
        <f t="shared" si="19"/>
        <v>72.233623463472199</v>
      </c>
      <c r="J132" s="49">
        <f t="shared" si="20"/>
        <v>66.37684318265012</v>
      </c>
      <c r="K132" s="50"/>
      <c r="L132" s="49">
        <f t="shared" si="21"/>
        <v>67.352973229453809</v>
      </c>
      <c r="M132" s="49">
        <f t="shared" si="22"/>
        <v>62.96038801883725</v>
      </c>
      <c r="N132" s="49">
        <f t="shared" si="23"/>
        <v>58.567802808220698</v>
      </c>
      <c r="O132" s="49">
        <f t="shared" si="24"/>
        <v>54.175217597604146</v>
      </c>
      <c r="P132" s="49">
        <f t="shared" si="25"/>
        <v>49.782632386987594</v>
      </c>
      <c r="Q132" s="50"/>
      <c r="R132" s="49">
        <f t="shared" si="26"/>
        <v>49.891091281076889</v>
      </c>
      <c r="S132" s="49">
        <f t="shared" si="27"/>
        <v>46.637324458397963</v>
      </c>
      <c r="T132" s="49">
        <f t="shared" si="28"/>
        <v>43.383557635719036</v>
      </c>
      <c r="U132" s="49">
        <f t="shared" si="29"/>
        <v>40.12979081304011</v>
      </c>
      <c r="V132" s="49">
        <f t="shared" si="30"/>
        <v>36.876023990361183</v>
      </c>
      <c r="W132" s="50"/>
      <c r="X132" s="49"/>
      <c r="Y132" s="49"/>
      <c r="Z132" s="49">
        <f t="shared" si="31"/>
        <v>26.030134581431422</v>
      </c>
      <c r="AA132" s="49"/>
      <c r="AB132" s="49"/>
      <c r="AC132" s="11">
        <v>122</v>
      </c>
    </row>
    <row r="133" spans="1:29" x14ac:dyDescent="0.2">
      <c r="A133" s="44">
        <v>123</v>
      </c>
      <c r="B133" s="51"/>
      <c r="C133" s="46"/>
      <c r="D133" s="47">
        <v>123</v>
      </c>
      <c r="E133" s="48"/>
      <c r="F133" s="49">
        <f t="shared" si="16"/>
        <v>85.031772966009314</v>
      </c>
      <c r="G133" s="49">
        <f t="shared" si="17"/>
        <v>82.268240344614014</v>
      </c>
      <c r="H133" s="49">
        <f t="shared" si="18"/>
        <v>76.528595669408389</v>
      </c>
      <c r="I133" s="49">
        <f t="shared" si="19"/>
        <v>70.788950994202764</v>
      </c>
      <c r="J133" s="49">
        <f t="shared" si="20"/>
        <v>65.049306318997125</v>
      </c>
      <c r="K133" s="50"/>
      <c r="L133" s="49">
        <f t="shared" si="21"/>
        <v>66.005913764864729</v>
      </c>
      <c r="M133" s="49">
        <f t="shared" si="22"/>
        <v>61.701180258460511</v>
      </c>
      <c r="N133" s="49">
        <f t="shared" si="23"/>
        <v>57.396446752056292</v>
      </c>
      <c r="O133" s="49">
        <f t="shared" si="24"/>
        <v>53.091713245652066</v>
      </c>
      <c r="P133" s="49">
        <f t="shared" si="25"/>
        <v>48.786979739247847</v>
      </c>
      <c r="Q133" s="50"/>
      <c r="R133" s="49">
        <f t="shared" si="26"/>
        <v>48.893269455455361</v>
      </c>
      <c r="S133" s="49">
        <f t="shared" si="27"/>
        <v>45.704577969230009</v>
      </c>
      <c r="T133" s="49">
        <f t="shared" si="28"/>
        <v>42.515886483004657</v>
      </c>
      <c r="U133" s="49">
        <f t="shared" si="29"/>
        <v>39.327194996779312</v>
      </c>
      <c r="V133" s="49">
        <f t="shared" si="30"/>
        <v>36.13850351055396</v>
      </c>
      <c r="W133" s="50"/>
      <c r="X133" s="49"/>
      <c r="Y133" s="49"/>
      <c r="Z133" s="49">
        <f t="shared" si="31"/>
        <v>25.509531889802798</v>
      </c>
      <c r="AA133" s="49"/>
      <c r="AB133" s="49"/>
      <c r="AC133" s="11">
        <v>123</v>
      </c>
    </row>
    <row r="134" spans="1:29" x14ac:dyDescent="0.2">
      <c r="A134" s="44">
        <v>124</v>
      </c>
      <c r="B134" s="51"/>
      <c r="C134" s="46"/>
      <c r="D134" s="47">
        <v>124</v>
      </c>
      <c r="E134" s="48"/>
      <c r="F134" s="49">
        <f t="shared" si="16"/>
        <v>83.331137506689117</v>
      </c>
      <c r="G134" s="49">
        <f t="shared" si="17"/>
        <v>80.622875537721725</v>
      </c>
      <c r="H134" s="49">
        <f t="shared" si="18"/>
        <v>74.998023756020203</v>
      </c>
      <c r="I134" s="49">
        <f t="shared" si="19"/>
        <v>69.373171974318694</v>
      </c>
      <c r="J134" s="49">
        <f t="shared" si="20"/>
        <v>63.748320192617179</v>
      </c>
      <c r="K134" s="50"/>
      <c r="L134" s="49">
        <f t="shared" si="21"/>
        <v>64.685795489567425</v>
      </c>
      <c r="M134" s="49">
        <f t="shared" si="22"/>
        <v>60.467156653291291</v>
      </c>
      <c r="N134" s="49">
        <f t="shared" si="23"/>
        <v>56.248517817015156</v>
      </c>
      <c r="O134" s="49">
        <f t="shared" si="24"/>
        <v>52.029878980739021</v>
      </c>
      <c r="P134" s="49">
        <f t="shared" si="25"/>
        <v>47.811240144462886</v>
      </c>
      <c r="Q134" s="50"/>
      <c r="R134" s="49">
        <f t="shared" si="26"/>
        <v>47.915404066346241</v>
      </c>
      <c r="S134" s="49">
        <f t="shared" si="27"/>
        <v>44.7904864098454</v>
      </c>
      <c r="T134" s="49">
        <f t="shared" si="28"/>
        <v>41.665568753344559</v>
      </c>
      <c r="U134" s="49">
        <f t="shared" si="29"/>
        <v>38.540651096843717</v>
      </c>
      <c r="V134" s="49">
        <f t="shared" si="30"/>
        <v>35.415733440342876</v>
      </c>
      <c r="W134" s="50"/>
      <c r="X134" s="49"/>
      <c r="Y134" s="49"/>
      <c r="Z134" s="49">
        <f t="shared" si="31"/>
        <v>24.999341252006737</v>
      </c>
      <c r="AA134" s="49"/>
      <c r="AB134" s="49"/>
      <c r="AC134" s="11">
        <v>124</v>
      </c>
    </row>
    <row r="135" spans="1:29" x14ac:dyDescent="0.2">
      <c r="A135" s="44">
        <v>125</v>
      </c>
      <c r="B135" s="51"/>
      <c r="C135" s="46"/>
      <c r="D135" s="47">
        <v>125</v>
      </c>
      <c r="E135" s="48"/>
      <c r="F135" s="49">
        <f t="shared" si="16"/>
        <v>81.66451475655532</v>
      </c>
      <c r="G135" s="49">
        <f t="shared" si="17"/>
        <v>79.010418026967272</v>
      </c>
      <c r="H135" s="49">
        <f t="shared" si="18"/>
        <v>73.4980632808998</v>
      </c>
      <c r="I135" s="49">
        <f t="shared" si="19"/>
        <v>67.985708534832312</v>
      </c>
      <c r="J135" s="49">
        <f t="shared" si="20"/>
        <v>62.473353788764825</v>
      </c>
      <c r="K135" s="50"/>
      <c r="L135" s="49">
        <f t="shared" si="21"/>
        <v>63.392079579776073</v>
      </c>
      <c r="M135" s="49">
        <f t="shared" si="22"/>
        <v>59.257813520225461</v>
      </c>
      <c r="N135" s="49">
        <f t="shared" si="23"/>
        <v>55.123547460674843</v>
      </c>
      <c r="O135" s="49">
        <f t="shared" si="24"/>
        <v>50.989281401124231</v>
      </c>
      <c r="P135" s="49">
        <f t="shared" si="25"/>
        <v>46.855015341573619</v>
      </c>
      <c r="Q135" s="50"/>
      <c r="R135" s="49">
        <f t="shared" si="26"/>
        <v>46.957095985019315</v>
      </c>
      <c r="S135" s="49">
        <f t="shared" si="27"/>
        <v>43.894676681648491</v>
      </c>
      <c r="T135" s="49">
        <f t="shared" si="28"/>
        <v>40.83225737827766</v>
      </c>
      <c r="U135" s="49">
        <f t="shared" si="29"/>
        <v>37.769838074906836</v>
      </c>
      <c r="V135" s="49">
        <f t="shared" si="30"/>
        <v>34.707418771536013</v>
      </c>
      <c r="W135" s="50"/>
      <c r="X135" s="49"/>
      <c r="Y135" s="49"/>
      <c r="Z135" s="49">
        <f t="shared" si="31"/>
        <v>24.499354426966597</v>
      </c>
      <c r="AA135" s="49"/>
      <c r="AB135" s="49"/>
      <c r="AC135" s="11">
        <v>125</v>
      </c>
    </row>
    <row r="136" spans="1:29" x14ac:dyDescent="0.2">
      <c r="A136" s="44">
        <v>126</v>
      </c>
      <c r="B136" s="51"/>
      <c r="C136" s="46"/>
      <c r="D136" s="47">
        <v>126</v>
      </c>
      <c r="E136" s="48"/>
      <c r="F136" s="49">
        <f t="shared" si="16"/>
        <v>80.031224461424216</v>
      </c>
      <c r="G136" s="49">
        <f t="shared" si="17"/>
        <v>77.430209666427928</v>
      </c>
      <c r="H136" s="49">
        <f t="shared" si="18"/>
        <v>72.028102015281789</v>
      </c>
      <c r="I136" s="49">
        <f t="shared" si="19"/>
        <v>66.625994364135664</v>
      </c>
      <c r="J136" s="49">
        <f t="shared" si="20"/>
        <v>61.223886712989525</v>
      </c>
      <c r="K136" s="50"/>
      <c r="L136" s="49">
        <f t="shared" si="21"/>
        <v>62.124237988180546</v>
      </c>
      <c r="M136" s="49">
        <f t="shared" si="22"/>
        <v>58.072657249820949</v>
      </c>
      <c r="N136" s="49">
        <f t="shared" si="23"/>
        <v>54.021076511461345</v>
      </c>
      <c r="O136" s="49">
        <f t="shared" si="24"/>
        <v>49.969495773101748</v>
      </c>
      <c r="P136" s="49">
        <f t="shared" si="25"/>
        <v>45.917915034742144</v>
      </c>
      <c r="Q136" s="50"/>
      <c r="R136" s="49">
        <f t="shared" si="26"/>
        <v>46.017954065318925</v>
      </c>
      <c r="S136" s="49">
        <f t="shared" si="27"/>
        <v>43.016783148015513</v>
      </c>
      <c r="T136" s="49">
        <f t="shared" si="28"/>
        <v>40.015612230712108</v>
      </c>
      <c r="U136" s="49">
        <f t="shared" si="29"/>
        <v>37.014441313408703</v>
      </c>
      <c r="V136" s="49">
        <f t="shared" si="30"/>
        <v>34.013270396105291</v>
      </c>
      <c r="W136" s="50"/>
      <c r="X136" s="49"/>
      <c r="Y136" s="49"/>
      <c r="Z136" s="49">
        <f t="shared" si="31"/>
        <v>24.009367338427264</v>
      </c>
      <c r="AA136" s="49"/>
      <c r="AB136" s="49"/>
      <c r="AC136" s="11">
        <v>126</v>
      </c>
    </row>
    <row r="137" spans="1:29" x14ac:dyDescent="0.2">
      <c r="A137" s="44">
        <v>127</v>
      </c>
      <c r="B137" s="51"/>
      <c r="C137" s="46"/>
      <c r="D137" s="47">
        <v>127</v>
      </c>
      <c r="E137" s="48"/>
      <c r="F137" s="49">
        <f t="shared" si="16"/>
        <v>78.430599972195751</v>
      </c>
      <c r="G137" s="49">
        <f t="shared" si="17"/>
        <v>75.881605473099384</v>
      </c>
      <c r="H137" s="49">
        <f t="shared" si="18"/>
        <v>70.587539974976167</v>
      </c>
      <c r="I137" s="49">
        <f t="shared" si="19"/>
        <v>65.293474476852964</v>
      </c>
      <c r="J137" s="49">
        <f t="shared" si="20"/>
        <v>59.999408978729747</v>
      </c>
      <c r="K137" s="50"/>
      <c r="L137" s="49">
        <f t="shared" si="21"/>
        <v>60.881753228416947</v>
      </c>
      <c r="M137" s="49">
        <f t="shared" si="22"/>
        <v>56.911204104824535</v>
      </c>
      <c r="N137" s="49">
        <f t="shared" si="23"/>
        <v>52.940654981232129</v>
      </c>
      <c r="O137" s="49">
        <f t="shared" si="24"/>
        <v>48.970105857639716</v>
      </c>
      <c r="P137" s="49">
        <f t="shared" si="25"/>
        <v>44.99955673404731</v>
      </c>
      <c r="Q137" s="50"/>
      <c r="R137" s="49">
        <f t="shared" si="26"/>
        <v>45.097594984012552</v>
      </c>
      <c r="S137" s="49">
        <f t="shared" si="27"/>
        <v>42.15644748505521</v>
      </c>
      <c r="T137" s="49">
        <f t="shared" si="28"/>
        <v>39.215299986097875</v>
      </c>
      <c r="U137" s="49">
        <f t="shared" si="29"/>
        <v>36.274152487140533</v>
      </c>
      <c r="V137" s="49">
        <f t="shared" si="30"/>
        <v>33.333004988183191</v>
      </c>
      <c r="W137" s="50"/>
      <c r="X137" s="49"/>
      <c r="Y137" s="49"/>
      <c r="Z137" s="49">
        <f t="shared" si="31"/>
        <v>23.529179991658722</v>
      </c>
      <c r="AA137" s="49"/>
      <c r="AB137" s="49"/>
      <c r="AC137" s="11">
        <v>127</v>
      </c>
    </row>
    <row r="138" spans="1:29" x14ac:dyDescent="0.2">
      <c r="A138" s="44">
        <v>128</v>
      </c>
      <c r="B138" s="51"/>
      <c r="C138" s="46"/>
      <c r="D138" s="47">
        <v>128</v>
      </c>
      <c r="E138" s="48"/>
      <c r="F138" s="49">
        <f t="shared" si="16"/>
        <v>76.86198797275182</v>
      </c>
      <c r="G138" s="49">
        <f t="shared" si="17"/>
        <v>74.363973363637385</v>
      </c>
      <c r="H138" s="49">
        <f t="shared" si="18"/>
        <v>69.175789175476638</v>
      </c>
      <c r="I138" s="49">
        <f t="shared" si="19"/>
        <v>63.987604987315891</v>
      </c>
      <c r="J138" s="49">
        <f t="shared" si="20"/>
        <v>58.799420799155136</v>
      </c>
      <c r="K138" s="50"/>
      <c r="L138" s="49">
        <f t="shared" si="21"/>
        <v>59.664118163848599</v>
      </c>
      <c r="M138" s="49">
        <f t="shared" si="22"/>
        <v>55.772980022728035</v>
      </c>
      <c r="N138" s="49">
        <f t="shared" si="23"/>
        <v>51.881841881607478</v>
      </c>
      <c r="O138" s="49">
        <f t="shared" si="24"/>
        <v>47.990703740486914</v>
      </c>
      <c r="P138" s="49">
        <f t="shared" si="25"/>
        <v>44.099565599366358</v>
      </c>
      <c r="Q138" s="50"/>
      <c r="R138" s="49">
        <f t="shared" si="26"/>
        <v>44.195643084332296</v>
      </c>
      <c r="S138" s="49">
        <f t="shared" si="27"/>
        <v>41.313318535354099</v>
      </c>
      <c r="T138" s="49">
        <f t="shared" si="28"/>
        <v>38.43099398637591</v>
      </c>
      <c r="U138" s="49">
        <f t="shared" si="29"/>
        <v>35.548669437397713</v>
      </c>
      <c r="V138" s="49">
        <f t="shared" si="30"/>
        <v>32.666344888419523</v>
      </c>
      <c r="W138" s="50"/>
      <c r="X138" s="49"/>
      <c r="Y138" s="49"/>
      <c r="Z138" s="49">
        <f t="shared" si="31"/>
        <v>23.058596391825546</v>
      </c>
      <c r="AA138" s="49"/>
      <c r="AB138" s="49"/>
      <c r="AC138" s="11">
        <v>128</v>
      </c>
    </row>
    <row r="139" spans="1:29" x14ac:dyDescent="0.2">
      <c r="A139" s="44">
        <v>129</v>
      </c>
      <c r="B139" s="51"/>
      <c r="C139" s="46"/>
      <c r="D139" s="47">
        <v>129</v>
      </c>
      <c r="E139" s="48"/>
      <c r="F139" s="49">
        <f t="shared" si="16"/>
        <v>75.324748213296786</v>
      </c>
      <c r="G139" s="49">
        <f t="shared" si="17"/>
        <v>72.876693896364628</v>
      </c>
      <c r="H139" s="49">
        <f t="shared" si="18"/>
        <v>67.7922733919671</v>
      </c>
      <c r="I139" s="49">
        <f t="shared" si="19"/>
        <v>62.707852887569572</v>
      </c>
      <c r="J139" s="49">
        <f t="shared" si="20"/>
        <v>57.623432383172037</v>
      </c>
      <c r="K139" s="50"/>
      <c r="L139" s="49">
        <f t="shared" si="21"/>
        <v>58.470835800571628</v>
      </c>
      <c r="M139" s="49">
        <f t="shared" si="22"/>
        <v>54.657520422273478</v>
      </c>
      <c r="N139" s="49">
        <f t="shared" si="23"/>
        <v>50.844205043975329</v>
      </c>
      <c r="O139" s="49">
        <f t="shared" si="24"/>
        <v>47.030889665677179</v>
      </c>
      <c r="P139" s="49">
        <f t="shared" si="25"/>
        <v>43.21757428737903</v>
      </c>
      <c r="Q139" s="50"/>
      <c r="R139" s="49">
        <f t="shared" si="26"/>
        <v>43.31173022264565</v>
      </c>
      <c r="S139" s="49">
        <f t="shared" si="27"/>
        <v>40.487052164647018</v>
      </c>
      <c r="T139" s="49">
        <f t="shared" si="28"/>
        <v>37.662374106648393</v>
      </c>
      <c r="U139" s="49">
        <f t="shared" si="29"/>
        <v>34.837696048649761</v>
      </c>
      <c r="V139" s="49">
        <f t="shared" si="30"/>
        <v>32.013017990651129</v>
      </c>
      <c r="W139" s="50"/>
      <c r="X139" s="49"/>
      <c r="Y139" s="49"/>
      <c r="Z139" s="49">
        <f t="shared" si="31"/>
        <v>22.597424463989032</v>
      </c>
      <c r="AA139" s="49"/>
      <c r="AB139" s="49"/>
      <c r="AC139" s="11">
        <v>129</v>
      </c>
    </row>
    <row r="140" spans="1:29" x14ac:dyDescent="0.2">
      <c r="A140" s="44">
        <v>130</v>
      </c>
      <c r="B140" s="51"/>
      <c r="C140" s="46"/>
      <c r="D140" s="47">
        <v>130</v>
      </c>
      <c r="E140" s="48"/>
      <c r="F140" s="49">
        <f t="shared" ref="F140:F160" si="32">$H$3*(1-$H$8)^($D140-1)</f>
        <v>73.818253249030832</v>
      </c>
      <c r="G140" s="49">
        <f t="shared" ref="G140:G160" si="33">$H$4*(1-$H$8)^($D140-1)</f>
        <v>71.419160018437339</v>
      </c>
      <c r="H140" s="49">
        <f t="shared" ref="H140:H160" si="34">$H$5*(1-$H$8)^($D140-1)</f>
        <v>66.436427924127756</v>
      </c>
      <c r="I140" s="49">
        <f t="shared" ref="I140:I160" si="35">$H$6*(1-$H$8)^($D140-1)</f>
        <v>61.453695829818173</v>
      </c>
      <c r="J140" s="49">
        <f t="shared" ref="J140:J160" si="36">$H$7*(1-$H$8)^($D140-1)</f>
        <v>56.47096373550859</v>
      </c>
      <c r="K140" s="50"/>
      <c r="L140" s="49">
        <f t="shared" ref="L140:L160" si="37">$N$3*(1-$N$8)^($D140-1)</f>
        <v>57.301419084560187</v>
      </c>
      <c r="M140" s="49">
        <f t="shared" ref="M140:M160" si="38">$N$4*(1-$N$8)^($D140-1)</f>
        <v>53.564370013828004</v>
      </c>
      <c r="N140" s="49">
        <f t="shared" ref="N140:N160" si="39">$N$5*(1-$N$8)^($D140-1)</f>
        <v>49.827320943095813</v>
      </c>
      <c r="O140" s="49">
        <f t="shared" ref="O140:O160" si="40">$N$6*(1-$N$8)^($D140-1)</f>
        <v>46.09027187236363</v>
      </c>
      <c r="P140" s="49">
        <f t="shared" ref="P140:P160" si="41">$N$7*(1-$N$8)^($D140-1)</f>
        <v>42.353222801631446</v>
      </c>
      <c r="Q140" s="50"/>
      <c r="R140" s="49">
        <f t="shared" ref="R140:R160" si="42">$T$3*(1-$T$8)^($D140-1)</f>
        <v>42.44549561819273</v>
      </c>
      <c r="S140" s="49">
        <f t="shared" ref="S140:S160" si="43">$T$4*(1-$T$8)^($D140-1)</f>
        <v>39.677311121354073</v>
      </c>
      <c r="T140" s="49">
        <f t="shared" ref="T140:T160" si="44">$T$5*(1-$T$8)^($D140-1)</f>
        <v>36.909126624515416</v>
      </c>
      <c r="U140" s="49">
        <f t="shared" ref="U140:U160" si="45">$T$6*(1-$T$8)^($D140-1)</f>
        <v>34.140942127676766</v>
      </c>
      <c r="V140" s="49">
        <f t="shared" ref="V140:V160" si="46">$T$7*(1-$T$8)^($D140-1)</f>
        <v>31.372757630838105</v>
      </c>
      <c r="W140" s="50"/>
      <c r="X140" s="49"/>
      <c r="Y140" s="49"/>
      <c r="Z140" s="49">
        <f t="shared" ref="Z140:Z160" si="47">$Z$5*(1-$Z$8)^($D140-1)</f>
        <v>22.145475974709253</v>
      </c>
      <c r="AA140" s="49"/>
      <c r="AB140" s="49"/>
      <c r="AC140" s="11">
        <v>130</v>
      </c>
    </row>
    <row r="141" spans="1:29" x14ac:dyDescent="0.2">
      <c r="A141" s="44">
        <v>131</v>
      </c>
      <c r="B141" s="51"/>
      <c r="C141" s="46"/>
      <c r="D141" s="47">
        <v>131</v>
      </c>
      <c r="E141" s="48"/>
      <c r="F141" s="49">
        <f t="shared" si="32"/>
        <v>72.341888184050219</v>
      </c>
      <c r="G141" s="49">
        <f t="shared" si="33"/>
        <v>69.990776818068596</v>
      </c>
      <c r="H141" s="49">
        <f t="shared" si="34"/>
        <v>65.107699365645203</v>
      </c>
      <c r="I141" s="49">
        <f t="shared" si="35"/>
        <v>60.22462191322181</v>
      </c>
      <c r="J141" s="49">
        <f t="shared" si="36"/>
        <v>55.341544460798424</v>
      </c>
      <c r="K141" s="50"/>
      <c r="L141" s="49">
        <f t="shared" si="37"/>
        <v>56.155390702868985</v>
      </c>
      <c r="M141" s="49">
        <f t="shared" si="38"/>
        <v>52.493082613551444</v>
      </c>
      <c r="N141" s="49">
        <f t="shared" si="39"/>
        <v>48.830774524233902</v>
      </c>
      <c r="O141" s="49">
        <f t="shared" si="40"/>
        <v>45.168466434916361</v>
      </c>
      <c r="P141" s="49">
        <f t="shared" si="41"/>
        <v>41.50615834559882</v>
      </c>
      <c r="Q141" s="50"/>
      <c r="R141" s="49">
        <f t="shared" si="42"/>
        <v>41.596585705828879</v>
      </c>
      <c r="S141" s="49">
        <f t="shared" si="43"/>
        <v>38.883764898926998</v>
      </c>
      <c r="T141" s="49">
        <f t="shared" si="44"/>
        <v>36.17094409202511</v>
      </c>
      <c r="U141" s="49">
        <f t="shared" si="45"/>
        <v>33.458123285123229</v>
      </c>
      <c r="V141" s="49">
        <f t="shared" si="46"/>
        <v>30.745302478221348</v>
      </c>
      <c r="W141" s="50"/>
      <c r="X141" s="49"/>
      <c r="Y141" s="49"/>
      <c r="Z141" s="49">
        <f t="shared" si="47"/>
        <v>21.702566455215067</v>
      </c>
      <c r="AA141" s="49"/>
      <c r="AB141" s="49"/>
      <c r="AC141" s="11">
        <v>131</v>
      </c>
    </row>
    <row r="142" spans="1:29" x14ac:dyDescent="0.2">
      <c r="A142" s="44">
        <v>132</v>
      </c>
      <c r="B142" s="51"/>
      <c r="C142" s="46"/>
      <c r="D142" s="47">
        <v>132</v>
      </c>
      <c r="E142" s="48"/>
      <c r="F142" s="49">
        <f t="shared" si="32"/>
        <v>70.895050420369216</v>
      </c>
      <c r="G142" s="49">
        <f t="shared" si="33"/>
        <v>68.590961281707209</v>
      </c>
      <c r="H142" s="49">
        <f t="shared" si="34"/>
        <v>63.80554537833229</v>
      </c>
      <c r="I142" s="49">
        <f t="shared" si="35"/>
        <v>59.020129474957372</v>
      </c>
      <c r="J142" s="49">
        <f t="shared" si="36"/>
        <v>54.234713571582446</v>
      </c>
      <c r="K142" s="50"/>
      <c r="L142" s="49">
        <f t="shared" si="37"/>
        <v>55.032282888811601</v>
      </c>
      <c r="M142" s="49">
        <f t="shared" si="38"/>
        <v>51.44322096128041</v>
      </c>
      <c r="N142" s="49">
        <f t="shared" si="39"/>
        <v>47.85415903374922</v>
      </c>
      <c r="O142" s="49">
        <f t="shared" si="40"/>
        <v>44.265097106218029</v>
      </c>
      <c r="P142" s="49">
        <f t="shared" si="41"/>
        <v>40.676035178686838</v>
      </c>
      <c r="Q142" s="50"/>
      <c r="R142" s="49">
        <f t="shared" si="42"/>
        <v>40.764653991712301</v>
      </c>
      <c r="S142" s="49">
        <f t="shared" si="43"/>
        <v>38.106089600948451</v>
      </c>
      <c r="T142" s="49">
        <f t="shared" si="44"/>
        <v>35.447525210184608</v>
      </c>
      <c r="U142" s="49">
        <f t="shared" si="45"/>
        <v>32.788960819420758</v>
      </c>
      <c r="V142" s="49">
        <f t="shared" si="46"/>
        <v>30.130396428656915</v>
      </c>
      <c r="W142" s="50"/>
      <c r="X142" s="49"/>
      <c r="Y142" s="49"/>
      <c r="Z142" s="49">
        <f t="shared" si="47"/>
        <v>21.268515126110763</v>
      </c>
      <c r="AA142" s="49"/>
      <c r="AB142" s="49"/>
      <c r="AC142" s="11">
        <v>132</v>
      </c>
    </row>
    <row r="143" spans="1:29" x14ac:dyDescent="0.2">
      <c r="A143" s="44">
        <v>133</v>
      </c>
      <c r="B143" s="51"/>
      <c r="C143" s="46"/>
      <c r="D143" s="47">
        <v>133</v>
      </c>
      <c r="E143" s="48"/>
      <c r="F143" s="49">
        <f t="shared" si="32"/>
        <v>69.477149411961832</v>
      </c>
      <c r="G143" s="49">
        <f t="shared" si="33"/>
        <v>67.219142056073068</v>
      </c>
      <c r="H143" s="49">
        <f t="shared" si="34"/>
        <v>62.529434470765644</v>
      </c>
      <c r="I143" s="49">
        <f t="shared" si="35"/>
        <v>57.839726885458219</v>
      </c>
      <c r="J143" s="49">
        <f t="shared" si="36"/>
        <v>53.150019300150795</v>
      </c>
      <c r="K143" s="50"/>
      <c r="L143" s="49">
        <f t="shared" si="37"/>
        <v>53.931637231035367</v>
      </c>
      <c r="M143" s="49">
        <f t="shared" si="38"/>
        <v>50.414356542054804</v>
      </c>
      <c r="N143" s="49">
        <f t="shared" si="39"/>
        <v>46.897075853074234</v>
      </c>
      <c r="O143" s="49">
        <f t="shared" si="40"/>
        <v>43.379795164093665</v>
      </c>
      <c r="P143" s="49">
        <f t="shared" si="41"/>
        <v>39.862514475113102</v>
      </c>
      <c r="Q143" s="50"/>
      <c r="R143" s="49">
        <f t="shared" si="42"/>
        <v>39.949360911878053</v>
      </c>
      <c r="S143" s="49">
        <f t="shared" si="43"/>
        <v>37.343967808929484</v>
      </c>
      <c r="T143" s="49">
        <f t="shared" si="44"/>
        <v>34.738574705980916</v>
      </c>
      <c r="U143" s="49">
        <f t="shared" si="45"/>
        <v>32.133181603032348</v>
      </c>
      <c r="V143" s="49">
        <f t="shared" si="46"/>
        <v>29.527788500083776</v>
      </c>
      <c r="W143" s="50"/>
      <c r="X143" s="49"/>
      <c r="Y143" s="49"/>
      <c r="Z143" s="49">
        <f t="shared" si="47"/>
        <v>20.843144823588549</v>
      </c>
      <c r="AA143" s="49"/>
      <c r="AB143" s="49"/>
      <c r="AC143" s="11">
        <v>133</v>
      </c>
    </row>
    <row r="144" spans="1:29" x14ac:dyDescent="0.2">
      <c r="A144" s="44">
        <v>134</v>
      </c>
      <c r="B144" s="51"/>
      <c r="C144" s="46"/>
      <c r="D144" s="47">
        <v>134</v>
      </c>
      <c r="E144" s="48"/>
      <c r="F144" s="49">
        <f t="shared" si="32"/>
        <v>68.08760642372259</v>
      </c>
      <c r="G144" s="49">
        <f t="shared" si="33"/>
        <v>65.874759214951609</v>
      </c>
      <c r="H144" s="49">
        <f t="shared" si="34"/>
        <v>61.278845781350334</v>
      </c>
      <c r="I144" s="49">
        <f t="shared" si="35"/>
        <v>56.682932347749059</v>
      </c>
      <c r="J144" s="49">
        <f t="shared" si="36"/>
        <v>52.087018914147784</v>
      </c>
      <c r="K144" s="50"/>
      <c r="L144" s="49">
        <f t="shared" si="37"/>
        <v>52.853004486414662</v>
      </c>
      <c r="M144" s="49">
        <f t="shared" si="38"/>
        <v>49.406069411213707</v>
      </c>
      <c r="N144" s="49">
        <f t="shared" si="39"/>
        <v>45.959134336012752</v>
      </c>
      <c r="O144" s="49">
        <f t="shared" si="40"/>
        <v>42.512199260811798</v>
      </c>
      <c r="P144" s="49">
        <f t="shared" si="41"/>
        <v>39.065264185610836</v>
      </c>
      <c r="Q144" s="50"/>
      <c r="R144" s="49">
        <f t="shared" si="42"/>
        <v>39.150373693640489</v>
      </c>
      <c r="S144" s="49">
        <f t="shared" si="43"/>
        <v>36.597088452750896</v>
      </c>
      <c r="T144" s="49">
        <f t="shared" si="44"/>
        <v>34.043803211861295</v>
      </c>
      <c r="U144" s="49">
        <f t="shared" si="45"/>
        <v>31.490517970971698</v>
      </c>
      <c r="V144" s="49">
        <f t="shared" si="46"/>
        <v>28.937232730082101</v>
      </c>
      <c r="W144" s="50"/>
      <c r="X144" s="49"/>
      <c r="Y144" s="49"/>
      <c r="Z144" s="49">
        <f t="shared" si="47"/>
        <v>20.426281927116779</v>
      </c>
      <c r="AA144" s="49"/>
      <c r="AB144" s="49"/>
      <c r="AC144" s="11">
        <v>134</v>
      </c>
    </row>
    <row r="145" spans="1:29" x14ac:dyDescent="0.2">
      <c r="A145" s="44">
        <v>135</v>
      </c>
      <c r="B145" s="51"/>
      <c r="C145" s="46"/>
      <c r="D145" s="47">
        <v>135</v>
      </c>
      <c r="E145" s="48"/>
      <c r="F145" s="49">
        <f t="shared" si="32"/>
        <v>66.725854295248126</v>
      </c>
      <c r="G145" s="49">
        <f t="shared" si="33"/>
        <v>64.557264030652561</v>
      </c>
      <c r="H145" s="49">
        <f t="shared" si="34"/>
        <v>60.053268865723318</v>
      </c>
      <c r="I145" s="49">
        <f t="shared" si="35"/>
        <v>55.549273700794068</v>
      </c>
      <c r="J145" s="49">
        <f t="shared" si="36"/>
        <v>51.045278535864824</v>
      </c>
      <c r="K145" s="50"/>
      <c r="L145" s="49">
        <f t="shared" si="37"/>
        <v>51.795944396686366</v>
      </c>
      <c r="M145" s="49">
        <f t="shared" si="38"/>
        <v>48.417948022989428</v>
      </c>
      <c r="N145" s="49">
        <f t="shared" si="39"/>
        <v>45.03995164929249</v>
      </c>
      <c r="O145" s="49">
        <f t="shared" si="40"/>
        <v>41.661955275595552</v>
      </c>
      <c r="P145" s="49">
        <f t="shared" si="41"/>
        <v>38.283958901898615</v>
      </c>
      <c r="Q145" s="50"/>
      <c r="R145" s="49">
        <f t="shared" si="42"/>
        <v>38.367366219767675</v>
      </c>
      <c r="S145" s="49">
        <f t="shared" si="43"/>
        <v>35.865146683695869</v>
      </c>
      <c r="T145" s="49">
        <f t="shared" si="44"/>
        <v>33.362927147624063</v>
      </c>
      <c r="U145" s="49">
        <f t="shared" si="45"/>
        <v>30.860707611552261</v>
      </c>
      <c r="V145" s="49">
        <f t="shared" si="46"/>
        <v>28.358488075480455</v>
      </c>
      <c r="W145" s="50"/>
      <c r="X145" s="49"/>
      <c r="Y145" s="49"/>
      <c r="Z145" s="49">
        <f t="shared" si="47"/>
        <v>20.017756288574439</v>
      </c>
      <c r="AA145" s="49"/>
      <c r="AB145" s="49"/>
      <c r="AC145" s="11">
        <v>135</v>
      </c>
    </row>
    <row r="146" spans="1:29" x14ac:dyDescent="0.2">
      <c r="A146" s="44">
        <v>136</v>
      </c>
      <c r="B146" s="51"/>
      <c r="C146" s="46"/>
      <c r="D146" s="47">
        <v>136</v>
      </c>
      <c r="E146" s="48"/>
      <c r="F146" s="49">
        <f t="shared" si="32"/>
        <v>65.391337209343178</v>
      </c>
      <c r="G146" s="49">
        <f t="shared" si="33"/>
        <v>63.266118750039524</v>
      </c>
      <c r="H146" s="49">
        <f t="shared" si="34"/>
        <v>58.852203488408861</v>
      </c>
      <c r="I146" s="49">
        <f t="shared" si="35"/>
        <v>54.438288226778191</v>
      </c>
      <c r="J146" s="49">
        <f t="shared" si="36"/>
        <v>50.024372965147528</v>
      </c>
      <c r="K146" s="50"/>
      <c r="L146" s="49">
        <f t="shared" si="37"/>
        <v>50.760025508752641</v>
      </c>
      <c r="M146" s="49">
        <f t="shared" si="38"/>
        <v>47.44958906252964</v>
      </c>
      <c r="N146" s="49">
        <f t="shared" si="39"/>
        <v>44.139152616306646</v>
      </c>
      <c r="O146" s="49">
        <f t="shared" si="40"/>
        <v>40.828716170083645</v>
      </c>
      <c r="P146" s="49">
        <f t="shared" si="41"/>
        <v>37.518279723860644</v>
      </c>
      <c r="Q146" s="50"/>
      <c r="R146" s="49">
        <f t="shared" si="42"/>
        <v>37.600018895372322</v>
      </c>
      <c r="S146" s="49">
        <f t="shared" si="43"/>
        <v>35.147843750021956</v>
      </c>
      <c r="T146" s="49">
        <f t="shared" si="44"/>
        <v>32.695668604671589</v>
      </c>
      <c r="U146" s="49">
        <f t="shared" si="45"/>
        <v>30.243493459321218</v>
      </c>
      <c r="V146" s="49">
        <f t="shared" si="46"/>
        <v>27.791318313970848</v>
      </c>
      <c r="W146" s="50"/>
      <c r="X146" s="49"/>
      <c r="Y146" s="49"/>
      <c r="Z146" s="49">
        <f t="shared" si="47"/>
        <v>19.617401162802953</v>
      </c>
      <c r="AA146" s="49"/>
      <c r="AB146" s="49"/>
      <c r="AC146" s="11">
        <v>136</v>
      </c>
    </row>
    <row r="147" spans="1:29" x14ac:dyDescent="0.2">
      <c r="A147" s="44">
        <v>137</v>
      </c>
      <c r="B147" s="51"/>
      <c r="C147" s="46"/>
      <c r="D147" s="47">
        <v>137</v>
      </c>
      <c r="E147" s="48"/>
      <c r="F147" s="49">
        <f t="shared" si="32"/>
        <v>64.083510465156309</v>
      </c>
      <c r="G147" s="49">
        <f t="shared" si="33"/>
        <v>62.000796375038732</v>
      </c>
      <c r="H147" s="49">
        <f t="shared" si="34"/>
        <v>57.675159418640682</v>
      </c>
      <c r="I147" s="49">
        <f t="shared" si="35"/>
        <v>53.349522462242632</v>
      </c>
      <c r="J147" s="49">
        <f t="shared" si="36"/>
        <v>49.023885505844582</v>
      </c>
      <c r="K147" s="50"/>
      <c r="L147" s="49">
        <f t="shared" si="37"/>
        <v>49.744824998577585</v>
      </c>
      <c r="M147" s="49">
        <f t="shared" si="38"/>
        <v>46.500597281279049</v>
      </c>
      <c r="N147" s="49">
        <f t="shared" si="39"/>
        <v>43.256369563980513</v>
      </c>
      <c r="O147" s="49">
        <f t="shared" si="40"/>
        <v>40.01214184668197</v>
      </c>
      <c r="P147" s="49">
        <f t="shared" si="41"/>
        <v>36.767914129383435</v>
      </c>
      <c r="Q147" s="50"/>
      <c r="R147" s="49">
        <f t="shared" si="42"/>
        <v>36.84801851746488</v>
      </c>
      <c r="S147" s="49">
        <f t="shared" si="43"/>
        <v>34.444886875021517</v>
      </c>
      <c r="T147" s="49">
        <f t="shared" si="44"/>
        <v>32.041755232578154</v>
      </c>
      <c r="U147" s="49">
        <f t="shared" si="45"/>
        <v>29.638623590134795</v>
      </c>
      <c r="V147" s="49">
        <f t="shared" si="46"/>
        <v>27.235491947691433</v>
      </c>
      <c r="W147" s="50"/>
      <c r="X147" s="49"/>
      <c r="Y147" s="49"/>
      <c r="Z147" s="49">
        <f t="shared" si="47"/>
        <v>19.225053139546894</v>
      </c>
      <c r="AA147" s="49"/>
      <c r="AB147" s="49"/>
      <c r="AC147" s="11">
        <v>137</v>
      </c>
    </row>
    <row r="148" spans="1:29" x14ac:dyDescent="0.2">
      <c r="A148" s="44">
        <v>138</v>
      </c>
      <c r="B148" s="51"/>
      <c r="C148" s="46"/>
      <c r="D148" s="47">
        <v>138</v>
      </c>
      <c r="E148" s="48"/>
      <c r="F148" s="49">
        <f t="shared" si="32"/>
        <v>62.801840255853186</v>
      </c>
      <c r="G148" s="49">
        <f t="shared" si="33"/>
        <v>60.760780447537954</v>
      </c>
      <c r="H148" s="49">
        <f t="shared" si="34"/>
        <v>56.521656230267865</v>
      </c>
      <c r="I148" s="49">
        <f t="shared" si="35"/>
        <v>52.282532012997777</v>
      </c>
      <c r="J148" s="49">
        <f t="shared" si="36"/>
        <v>48.043407795727688</v>
      </c>
      <c r="K148" s="50"/>
      <c r="L148" s="49">
        <f t="shared" si="37"/>
        <v>48.749928498606032</v>
      </c>
      <c r="M148" s="49">
        <f t="shared" si="38"/>
        <v>45.570585335653469</v>
      </c>
      <c r="N148" s="49">
        <f t="shared" si="39"/>
        <v>42.391242172700899</v>
      </c>
      <c r="O148" s="49">
        <f t="shared" si="40"/>
        <v>39.211899009748329</v>
      </c>
      <c r="P148" s="49">
        <f t="shared" si="41"/>
        <v>36.032555846795766</v>
      </c>
      <c r="Q148" s="50"/>
      <c r="R148" s="49">
        <f t="shared" si="42"/>
        <v>36.111058147115578</v>
      </c>
      <c r="S148" s="49">
        <f t="shared" si="43"/>
        <v>33.755989137521084</v>
      </c>
      <c r="T148" s="49">
        <f t="shared" si="44"/>
        <v>31.400920127926593</v>
      </c>
      <c r="U148" s="49">
        <f t="shared" si="45"/>
        <v>29.045851118332099</v>
      </c>
      <c r="V148" s="49">
        <f t="shared" si="46"/>
        <v>26.690782108737604</v>
      </c>
      <c r="W148" s="50"/>
      <c r="X148" s="49"/>
      <c r="Y148" s="49"/>
      <c r="Z148" s="49">
        <f t="shared" si="47"/>
        <v>18.840552076755955</v>
      </c>
      <c r="AA148" s="49"/>
      <c r="AB148" s="49"/>
      <c r="AC148" s="11">
        <v>138</v>
      </c>
    </row>
    <row r="149" spans="1:29" x14ac:dyDescent="0.2">
      <c r="A149" s="44">
        <v>139</v>
      </c>
      <c r="B149" s="51"/>
      <c r="C149" s="46"/>
      <c r="D149" s="47">
        <v>139</v>
      </c>
      <c r="E149" s="48"/>
      <c r="F149" s="49">
        <f t="shared" si="32"/>
        <v>61.545803450736109</v>
      </c>
      <c r="G149" s="49">
        <f t="shared" si="33"/>
        <v>59.54556483858719</v>
      </c>
      <c r="H149" s="49">
        <f t="shared" si="34"/>
        <v>55.391223105662498</v>
      </c>
      <c r="I149" s="49">
        <f t="shared" si="35"/>
        <v>51.236881372737813</v>
      </c>
      <c r="J149" s="49">
        <f t="shared" si="36"/>
        <v>47.082539639813128</v>
      </c>
      <c r="K149" s="50"/>
      <c r="L149" s="49">
        <f t="shared" si="37"/>
        <v>47.77492992863391</v>
      </c>
      <c r="M149" s="49">
        <f t="shared" si="38"/>
        <v>44.659173628940394</v>
      </c>
      <c r="N149" s="49">
        <f t="shared" si="39"/>
        <v>41.543417329246878</v>
      </c>
      <c r="O149" s="49">
        <f t="shared" si="40"/>
        <v>38.427661029553363</v>
      </c>
      <c r="P149" s="49">
        <f t="shared" si="41"/>
        <v>35.31190472985984</v>
      </c>
      <c r="Q149" s="50"/>
      <c r="R149" s="49">
        <f t="shared" si="42"/>
        <v>35.388836984173267</v>
      </c>
      <c r="S149" s="49">
        <f t="shared" si="43"/>
        <v>33.080869354770662</v>
      </c>
      <c r="T149" s="49">
        <f t="shared" si="44"/>
        <v>30.772901725368055</v>
      </c>
      <c r="U149" s="49">
        <f t="shared" si="45"/>
        <v>28.46493409596545</v>
      </c>
      <c r="V149" s="49">
        <f t="shared" si="46"/>
        <v>26.156966466562846</v>
      </c>
      <c r="W149" s="50"/>
      <c r="X149" s="49"/>
      <c r="Y149" s="49"/>
      <c r="Z149" s="49">
        <f t="shared" si="47"/>
        <v>18.463741035220835</v>
      </c>
      <c r="AA149" s="49"/>
      <c r="AB149" s="49"/>
      <c r="AC149" s="11">
        <v>139</v>
      </c>
    </row>
    <row r="150" spans="1:29" x14ac:dyDescent="0.2">
      <c r="A150" s="44">
        <v>140</v>
      </c>
      <c r="B150" s="51"/>
      <c r="C150" s="46"/>
      <c r="D150" s="47">
        <v>140</v>
      </c>
      <c r="E150" s="48"/>
      <c r="F150" s="49">
        <f t="shared" si="32"/>
        <v>60.314887381721391</v>
      </c>
      <c r="G150" s="49">
        <f t="shared" si="33"/>
        <v>58.354653541815445</v>
      </c>
      <c r="H150" s="49">
        <f t="shared" si="34"/>
        <v>54.283398643549248</v>
      </c>
      <c r="I150" s="49">
        <f t="shared" si="35"/>
        <v>50.212143745283058</v>
      </c>
      <c r="J150" s="49">
        <f t="shared" si="36"/>
        <v>46.140888847016861</v>
      </c>
      <c r="K150" s="50"/>
      <c r="L150" s="49">
        <f t="shared" si="37"/>
        <v>46.819431330061228</v>
      </c>
      <c r="M150" s="49">
        <f t="shared" si="38"/>
        <v>43.765990156361582</v>
      </c>
      <c r="N150" s="49">
        <f t="shared" si="39"/>
        <v>40.712548982661936</v>
      </c>
      <c r="O150" s="49">
        <f t="shared" si="40"/>
        <v>37.65910780896229</v>
      </c>
      <c r="P150" s="49">
        <f t="shared" si="41"/>
        <v>34.605666635262644</v>
      </c>
      <c r="Q150" s="50"/>
      <c r="R150" s="49">
        <f t="shared" si="42"/>
        <v>34.6810602444898</v>
      </c>
      <c r="S150" s="49">
        <f t="shared" si="43"/>
        <v>32.419251967675244</v>
      </c>
      <c r="T150" s="49">
        <f t="shared" si="44"/>
        <v>30.157443690860696</v>
      </c>
      <c r="U150" s="49">
        <f t="shared" si="45"/>
        <v>27.895635414046144</v>
      </c>
      <c r="V150" s="49">
        <f t="shared" si="46"/>
        <v>25.633827137231592</v>
      </c>
      <c r="W150" s="50"/>
      <c r="X150" s="49"/>
      <c r="Y150" s="49"/>
      <c r="Z150" s="49">
        <f t="shared" si="47"/>
        <v>18.094466214516416</v>
      </c>
      <c r="AA150" s="49"/>
      <c r="AB150" s="49"/>
      <c r="AC150" s="11">
        <v>140</v>
      </c>
    </row>
    <row r="151" spans="1:29" x14ac:dyDescent="0.2">
      <c r="A151" s="44">
        <v>141</v>
      </c>
      <c r="B151" s="51"/>
      <c r="C151" s="46"/>
      <c r="D151" s="47">
        <v>141</v>
      </c>
      <c r="E151" s="48"/>
      <c r="F151" s="49">
        <f t="shared" si="32"/>
        <v>59.108589634086961</v>
      </c>
      <c r="G151" s="49">
        <f t="shared" si="33"/>
        <v>57.187560470979136</v>
      </c>
      <c r="H151" s="49">
        <f t="shared" si="34"/>
        <v>53.197730670678261</v>
      </c>
      <c r="I151" s="49">
        <f t="shared" si="35"/>
        <v>49.207900870377394</v>
      </c>
      <c r="J151" s="49">
        <f t="shared" si="36"/>
        <v>45.218071070076526</v>
      </c>
      <c r="K151" s="50"/>
      <c r="L151" s="49">
        <f t="shared" si="37"/>
        <v>45.883042703459999</v>
      </c>
      <c r="M151" s="49">
        <f t="shared" si="38"/>
        <v>42.890670353234349</v>
      </c>
      <c r="N151" s="49">
        <f t="shared" si="39"/>
        <v>39.898298003008698</v>
      </c>
      <c r="O151" s="49">
        <f t="shared" si="40"/>
        <v>36.905925652783047</v>
      </c>
      <c r="P151" s="49">
        <f t="shared" si="41"/>
        <v>33.913553302557396</v>
      </c>
      <c r="Q151" s="50"/>
      <c r="R151" s="49">
        <f t="shared" si="42"/>
        <v>33.987439039600005</v>
      </c>
      <c r="S151" s="49">
        <f t="shared" si="43"/>
        <v>31.770866928321741</v>
      </c>
      <c r="T151" s="49">
        <f t="shared" si="44"/>
        <v>29.55429481704348</v>
      </c>
      <c r="U151" s="49">
        <f t="shared" si="45"/>
        <v>27.33772270576522</v>
      </c>
      <c r="V151" s="49">
        <f t="shared" si="46"/>
        <v>25.121150594486959</v>
      </c>
      <c r="W151" s="50"/>
      <c r="X151" s="49"/>
      <c r="Y151" s="49"/>
      <c r="Z151" s="49">
        <f t="shared" si="47"/>
        <v>17.732576890226088</v>
      </c>
      <c r="AA151" s="49"/>
      <c r="AB151" s="49"/>
      <c r="AC151" s="11">
        <v>141</v>
      </c>
    </row>
    <row r="152" spans="1:29" x14ac:dyDescent="0.2">
      <c r="A152" s="44">
        <v>142</v>
      </c>
      <c r="B152" s="51"/>
      <c r="C152" s="46"/>
      <c r="D152" s="47">
        <v>142</v>
      </c>
      <c r="E152" s="48"/>
      <c r="F152" s="49">
        <f t="shared" si="32"/>
        <v>57.926417841405218</v>
      </c>
      <c r="G152" s="49">
        <f t="shared" si="33"/>
        <v>56.043809261559545</v>
      </c>
      <c r="H152" s="49">
        <f t="shared" si="34"/>
        <v>52.133776057264697</v>
      </c>
      <c r="I152" s="49">
        <f t="shared" si="35"/>
        <v>48.223742852969842</v>
      </c>
      <c r="J152" s="49">
        <f t="shared" si="36"/>
        <v>44.313709648674994</v>
      </c>
      <c r="K152" s="50"/>
      <c r="L152" s="49">
        <f t="shared" si="37"/>
        <v>44.965381849390802</v>
      </c>
      <c r="M152" s="49">
        <f t="shared" si="38"/>
        <v>42.032856946169659</v>
      </c>
      <c r="N152" s="49">
        <f t="shared" si="39"/>
        <v>39.100332042948523</v>
      </c>
      <c r="O152" s="49">
        <f t="shared" si="40"/>
        <v>36.16780713972738</v>
      </c>
      <c r="P152" s="49">
        <f t="shared" si="41"/>
        <v>33.235282236506244</v>
      </c>
      <c r="Q152" s="50"/>
      <c r="R152" s="49">
        <f t="shared" si="42"/>
        <v>33.307690258808002</v>
      </c>
      <c r="S152" s="49">
        <f t="shared" si="43"/>
        <v>31.135449589755304</v>
      </c>
      <c r="T152" s="49">
        <f t="shared" si="44"/>
        <v>28.963208920702609</v>
      </c>
      <c r="U152" s="49">
        <f t="shared" si="45"/>
        <v>26.790968251649915</v>
      </c>
      <c r="V152" s="49">
        <f t="shared" si="46"/>
        <v>24.618727582597216</v>
      </c>
      <c r="W152" s="50"/>
      <c r="X152" s="49"/>
      <c r="Y152" s="49"/>
      <c r="Z152" s="49">
        <f t="shared" si="47"/>
        <v>17.377925352421567</v>
      </c>
      <c r="AA152" s="49"/>
      <c r="AB152" s="49"/>
      <c r="AC152" s="11">
        <v>142</v>
      </c>
    </row>
    <row r="153" spans="1:29" x14ac:dyDescent="0.2">
      <c r="A153" s="44">
        <v>143</v>
      </c>
      <c r="B153" s="51"/>
      <c r="C153" s="46"/>
      <c r="D153" s="47">
        <v>143</v>
      </c>
      <c r="E153" s="48"/>
      <c r="F153" s="49">
        <f t="shared" si="32"/>
        <v>56.767889484577111</v>
      </c>
      <c r="G153" s="49">
        <f t="shared" si="33"/>
        <v>54.922933076328356</v>
      </c>
      <c r="H153" s="49">
        <f t="shared" si="34"/>
        <v>51.091100536119399</v>
      </c>
      <c r="I153" s="49">
        <f t="shared" si="35"/>
        <v>47.259267995910442</v>
      </c>
      <c r="J153" s="49">
        <f t="shared" si="36"/>
        <v>43.427435455701492</v>
      </c>
      <c r="K153" s="50"/>
      <c r="L153" s="49">
        <f t="shared" si="37"/>
        <v>44.066074212402981</v>
      </c>
      <c r="M153" s="49">
        <f t="shared" si="38"/>
        <v>41.192199807246269</v>
      </c>
      <c r="N153" s="49">
        <f t="shared" si="39"/>
        <v>38.318325402089549</v>
      </c>
      <c r="O153" s="49">
        <f t="shared" si="40"/>
        <v>35.444450996932829</v>
      </c>
      <c r="P153" s="49">
        <f t="shared" si="41"/>
        <v>32.570576591776117</v>
      </c>
      <c r="Q153" s="50"/>
      <c r="R153" s="49">
        <f t="shared" si="42"/>
        <v>32.641536453631836</v>
      </c>
      <c r="S153" s="49">
        <f t="shared" si="43"/>
        <v>30.512740597960196</v>
      </c>
      <c r="T153" s="49">
        <f t="shared" si="44"/>
        <v>28.383944742288556</v>
      </c>
      <c r="U153" s="49">
        <f t="shared" si="45"/>
        <v>26.255148886616912</v>
      </c>
      <c r="V153" s="49">
        <f t="shared" si="46"/>
        <v>24.126353030945271</v>
      </c>
      <c r="W153" s="50"/>
      <c r="X153" s="49"/>
      <c r="Y153" s="49"/>
      <c r="Z153" s="49">
        <f t="shared" si="47"/>
        <v>17.030366845373134</v>
      </c>
      <c r="AA153" s="49"/>
      <c r="AB153" s="49"/>
      <c r="AC153" s="11">
        <v>143</v>
      </c>
    </row>
    <row r="154" spans="1:29" x14ac:dyDescent="0.2">
      <c r="A154" s="44">
        <v>144</v>
      </c>
      <c r="B154" s="51"/>
      <c r="C154" s="46"/>
      <c r="D154" s="47">
        <v>144</v>
      </c>
      <c r="E154" s="48"/>
      <c r="F154" s="49">
        <f t="shared" si="32"/>
        <v>55.632531694885564</v>
      </c>
      <c r="G154" s="49">
        <f t="shared" si="33"/>
        <v>53.824474414801784</v>
      </c>
      <c r="H154" s="49">
        <f t="shared" si="34"/>
        <v>50.06927852539701</v>
      </c>
      <c r="I154" s="49">
        <f t="shared" si="35"/>
        <v>46.314082635992236</v>
      </c>
      <c r="J154" s="49">
        <f t="shared" si="36"/>
        <v>42.558886746587454</v>
      </c>
      <c r="K154" s="50"/>
      <c r="L154" s="49">
        <f t="shared" si="37"/>
        <v>43.184752728154919</v>
      </c>
      <c r="M154" s="49">
        <f t="shared" si="38"/>
        <v>40.368355811101338</v>
      </c>
      <c r="N154" s="49">
        <f t="shared" si="39"/>
        <v>37.551958894047758</v>
      </c>
      <c r="O154" s="49">
        <f t="shared" si="40"/>
        <v>34.735561976994177</v>
      </c>
      <c r="P154" s="49">
        <f t="shared" si="41"/>
        <v>31.919165059940592</v>
      </c>
      <c r="Q154" s="50"/>
      <c r="R154" s="49">
        <f t="shared" si="42"/>
        <v>31.9887057245592</v>
      </c>
      <c r="S154" s="49">
        <f t="shared" si="43"/>
        <v>29.902485786000991</v>
      </c>
      <c r="T154" s="49">
        <f t="shared" si="44"/>
        <v>27.816265847442782</v>
      </c>
      <c r="U154" s="49">
        <f t="shared" si="45"/>
        <v>25.730045908884573</v>
      </c>
      <c r="V154" s="49">
        <f t="shared" si="46"/>
        <v>23.643825970326365</v>
      </c>
      <c r="W154" s="50"/>
      <c r="X154" s="49"/>
      <c r="Y154" s="49"/>
      <c r="Z154" s="49">
        <f t="shared" si="47"/>
        <v>16.68975950846567</v>
      </c>
      <c r="AA154" s="49"/>
      <c r="AB154" s="49"/>
      <c r="AC154" s="11">
        <v>144</v>
      </c>
    </row>
    <row r="155" spans="1:29" x14ac:dyDescent="0.2">
      <c r="A155" s="44">
        <v>145</v>
      </c>
      <c r="B155" s="51"/>
      <c r="C155" s="46"/>
      <c r="D155" s="47">
        <v>145</v>
      </c>
      <c r="E155" s="48"/>
      <c r="F155" s="49">
        <f t="shared" si="32"/>
        <v>54.519881060987856</v>
      </c>
      <c r="G155" s="49">
        <f t="shared" si="33"/>
        <v>52.747984926505751</v>
      </c>
      <c r="H155" s="49">
        <f t="shared" si="34"/>
        <v>49.067892954889068</v>
      </c>
      <c r="I155" s="49">
        <f t="shared" si="35"/>
        <v>45.387800983272385</v>
      </c>
      <c r="J155" s="49">
        <f t="shared" si="36"/>
        <v>41.707709011655709</v>
      </c>
      <c r="K155" s="50"/>
      <c r="L155" s="49">
        <f t="shared" si="37"/>
        <v>42.321057673591824</v>
      </c>
      <c r="M155" s="49">
        <f t="shared" si="38"/>
        <v>39.560988694879313</v>
      </c>
      <c r="N155" s="49">
        <f t="shared" si="39"/>
        <v>36.800919716166803</v>
      </c>
      <c r="O155" s="49">
        <f t="shared" si="40"/>
        <v>34.040850737454292</v>
      </c>
      <c r="P155" s="49">
        <f t="shared" si="41"/>
        <v>31.280781758741782</v>
      </c>
      <c r="Q155" s="50"/>
      <c r="R155" s="49">
        <f t="shared" si="42"/>
        <v>31.348931610068014</v>
      </c>
      <c r="S155" s="49">
        <f t="shared" si="43"/>
        <v>29.304436070280971</v>
      </c>
      <c r="T155" s="49">
        <f t="shared" si="44"/>
        <v>27.259940530493928</v>
      </c>
      <c r="U155" s="49">
        <f t="shared" si="45"/>
        <v>25.215444990706882</v>
      </c>
      <c r="V155" s="49">
        <f t="shared" si="46"/>
        <v>23.170949450919839</v>
      </c>
      <c r="W155" s="50"/>
      <c r="X155" s="49"/>
      <c r="Y155" s="49"/>
      <c r="Z155" s="49">
        <f t="shared" si="47"/>
        <v>16.355964318296355</v>
      </c>
      <c r="AA155" s="49"/>
      <c r="AB155" s="49"/>
      <c r="AC155" s="11">
        <v>145</v>
      </c>
    </row>
    <row r="156" spans="1:29" x14ac:dyDescent="0.2">
      <c r="A156" s="44">
        <v>146</v>
      </c>
      <c r="B156" s="51"/>
      <c r="C156" s="46"/>
      <c r="D156" s="47">
        <v>146</v>
      </c>
      <c r="E156" s="48"/>
      <c r="F156" s="49">
        <f t="shared" si="32"/>
        <v>53.429483439768099</v>
      </c>
      <c r="G156" s="49">
        <f t="shared" si="33"/>
        <v>51.693025227975632</v>
      </c>
      <c r="H156" s="49">
        <f t="shared" si="34"/>
        <v>48.086535095791284</v>
      </c>
      <c r="I156" s="49">
        <f t="shared" si="35"/>
        <v>44.480044963606943</v>
      </c>
      <c r="J156" s="49">
        <f t="shared" si="36"/>
        <v>40.873554831422595</v>
      </c>
      <c r="K156" s="50"/>
      <c r="L156" s="49">
        <f t="shared" si="37"/>
        <v>41.474636520119986</v>
      </c>
      <c r="M156" s="49">
        <f t="shared" si="38"/>
        <v>38.769768920981726</v>
      </c>
      <c r="N156" s="49">
        <f t="shared" si="39"/>
        <v>36.064901321843465</v>
      </c>
      <c r="O156" s="49">
        <f t="shared" si="40"/>
        <v>33.360033722705204</v>
      </c>
      <c r="P156" s="49">
        <f t="shared" si="41"/>
        <v>30.655166123566946</v>
      </c>
      <c r="Q156" s="50"/>
      <c r="R156" s="49">
        <f t="shared" si="42"/>
        <v>30.721952977866657</v>
      </c>
      <c r="S156" s="49">
        <f t="shared" si="43"/>
        <v>28.718347348875351</v>
      </c>
      <c r="T156" s="49">
        <f t="shared" si="44"/>
        <v>26.714741719884049</v>
      </c>
      <c r="U156" s="49">
        <f t="shared" si="45"/>
        <v>24.711136090892744</v>
      </c>
      <c r="V156" s="49">
        <f t="shared" si="46"/>
        <v>22.707530461901442</v>
      </c>
      <c r="W156" s="50"/>
      <c r="X156" s="49"/>
      <c r="Y156" s="49"/>
      <c r="Z156" s="49">
        <f t="shared" si="47"/>
        <v>16.02884503193043</v>
      </c>
      <c r="AA156" s="49"/>
      <c r="AB156" s="49"/>
      <c r="AC156" s="11">
        <v>146</v>
      </c>
    </row>
    <row r="157" spans="1:29" x14ac:dyDescent="0.2">
      <c r="A157" s="44">
        <v>147</v>
      </c>
      <c r="B157" s="51"/>
      <c r="C157" s="46"/>
      <c r="D157" s="47">
        <v>147</v>
      </c>
      <c r="E157" s="48"/>
      <c r="F157" s="49">
        <f t="shared" si="32"/>
        <v>52.360893770972737</v>
      </c>
      <c r="G157" s="49">
        <f t="shared" si="33"/>
        <v>50.659164723416119</v>
      </c>
      <c r="H157" s="49">
        <f t="shared" si="34"/>
        <v>47.124804393875465</v>
      </c>
      <c r="I157" s="49">
        <f t="shared" si="35"/>
        <v>43.590444064334804</v>
      </c>
      <c r="J157" s="49">
        <f t="shared" si="36"/>
        <v>40.056083734794143</v>
      </c>
      <c r="K157" s="50"/>
      <c r="L157" s="49">
        <f t="shared" si="37"/>
        <v>40.645143789717586</v>
      </c>
      <c r="M157" s="49">
        <f t="shared" si="38"/>
        <v>37.994373542562094</v>
      </c>
      <c r="N157" s="49">
        <f t="shared" si="39"/>
        <v>35.343603295406595</v>
      </c>
      <c r="O157" s="49">
        <f t="shared" si="40"/>
        <v>32.692833048251103</v>
      </c>
      <c r="P157" s="49">
        <f t="shared" si="41"/>
        <v>30.042062801095607</v>
      </c>
      <c r="Q157" s="50"/>
      <c r="R157" s="49">
        <f t="shared" si="42"/>
        <v>30.107513918309323</v>
      </c>
      <c r="S157" s="49">
        <f t="shared" si="43"/>
        <v>28.143980401897846</v>
      </c>
      <c r="T157" s="49">
        <f t="shared" si="44"/>
        <v>26.180446885486369</v>
      </c>
      <c r="U157" s="49">
        <f t="shared" si="45"/>
        <v>24.216913369074891</v>
      </c>
      <c r="V157" s="49">
        <f t="shared" si="46"/>
        <v>22.253379852663414</v>
      </c>
      <c r="W157" s="50"/>
      <c r="X157" s="49"/>
      <c r="Y157" s="49"/>
      <c r="Z157" s="49">
        <f t="shared" si="47"/>
        <v>15.70826813129182</v>
      </c>
      <c r="AA157" s="49"/>
      <c r="AB157" s="49"/>
      <c r="AC157" s="11">
        <v>147</v>
      </c>
    </row>
    <row r="158" spans="1:29" x14ac:dyDescent="0.2">
      <c r="A158" s="44">
        <v>148</v>
      </c>
      <c r="B158" s="51"/>
      <c r="C158" s="46"/>
      <c r="D158" s="47">
        <v>148</v>
      </c>
      <c r="E158" s="48"/>
      <c r="F158" s="49">
        <f t="shared" si="32"/>
        <v>51.313675895553281</v>
      </c>
      <c r="G158" s="49">
        <f t="shared" si="33"/>
        <v>49.645981428947799</v>
      </c>
      <c r="H158" s="49">
        <f t="shared" si="34"/>
        <v>46.18230830599795</v>
      </c>
      <c r="I158" s="49">
        <f t="shared" si="35"/>
        <v>42.718635183048107</v>
      </c>
      <c r="J158" s="49">
        <f t="shared" si="36"/>
        <v>39.254962060098258</v>
      </c>
      <c r="K158" s="50"/>
      <c r="L158" s="49">
        <f t="shared" si="37"/>
        <v>39.832240913923236</v>
      </c>
      <c r="M158" s="49">
        <f t="shared" si="38"/>
        <v>37.234486071710847</v>
      </c>
      <c r="N158" s="49">
        <f t="shared" si="39"/>
        <v>34.636731229498466</v>
      </c>
      <c r="O158" s="49">
        <f t="shared" si="40"/>
        <v>32.038976387286077</v>
      </c>
      <c r="P158" s="49">
        <f t="shared" si="41"/>
        <v>29.441221545073695</v>
      </c>
      <c r="Q158" s="50"/>
      <c r="R158" s="49">
        <f t="shared" si="42"/>
        <v>29.505363639943138</v>
      </c>
      <c r="S158" s="49">
        <f t="shared" si="43"/>
        <v>27.581100793859889</v>
      </c>
      <c r="T158" s="49">
        <f t="shared" si="44"/>
        <v>25.656837947776641</v>
      </c>
      <c r="U158" s="49">
        <f t="shared" si="45"/>
        <v>23.732575101693392</v>
      </c>
      <c r="V158" s="49">
        <f t="shared" si="46"/>
        <v>21.808312255610144</v>
      </c>
      <c r="W158" s="50"/>
      <c r="X158" s="49"/>
      <c r="Y158" s="49"/>
      <c r="Z158" s="49">
        <f t="shared" si="47"/>
        <v>15.394102768665984</v>
      </c>
      <c r="AA158" s="49"/>
      <c r="AB158" s="49"/>
      <c r="AC158" s="11">
        <v>148</v>
      </c>
    </row>
    <row r="159" spans="1:29" x14ac:dyDescent="0.2">
      <c r="A159" s="44">
        <v>149</v>
      </c>
      <c r="B159" s="51"/>
      <c r="C159" s="46"/>
      <c r="D159" s="47">
        <v>149</v>
      </c>
      <c r="E159" s="48"/>
      <c r="F159" s="49">
        <f t="shared" si="32"/>
        <v>50.287402377642209</v>
      </c>
      <c r="G159" s="49">
        <f t="shared" si="33"/>
        <v>48.653061800368839</v>
      </c>
      <c r="H159" s="49">
        <f t="shared" si="34"/>
        <v>45.258662139877991</v>
      </c>
      <c r="I159" s="49">
        <f t="shared" si="35"/>
        <v>41.864262479387143</v>
      </c>
      <c r="J159" s="49">
        <f t="shared" si="36"/>
        <v>38.469862818896289</v>
      </c>
      <c r="K159" s="50"/>
      <c r="L159" s="49">
        <f t="shared" si="37"/>
        <v>39.035596095644763</v>
      </c>
      <c r="M159" s="49">
        <f t="shared" si="38"/>
        <v>36.489796350276627</v>
      </c>
      <c r="N159" s="49">
        <f t="shared" si="39"/>
        <v>33.943996604908492</v>
      </c>
      <c r="O159" s="49">
        <f t="shared" si="40"/>
        <v>31.398196859540356</v>
      </c>
      <c r="P159" s="49">
        <f t="shared" si="41"/>
        <v>28.85239711417222</v>
      </c>
      <c r="Q159" s="50"/>
      <c r="R159" s="49">
        <f t="shared" si="42"/>
        <v>28.91525636714427</v>
      </c>
      <c r="S159" s="49">
        <f t="shared" si="43"/>
        <v>27.029478777982689</v>
      </c>
      <c r="T159" s="49">
        <f t="shared" si="44"/>
        <v>25.143701188821105</v>
      </c>
      <c r="U159" s="49">
        <f t="shared" si="45"/>
        <v>23.257923599659524</v>
      </c>
      <c r="V159" s="49">
        <f t="shared" si="46"/>
        <v>21.372146010497939</v>
      </c>
      <c r="W159" s="50"/>
      <c r="X159" s="49"/>
      <c r="Y159" s="49"/>
      <c r="Z159" s="49">
        <f t="shared" si="47"/>
        <v>15.086220713292663</v>
      </c>
      <c r="AA159" s="49"/>
      <c r="AB159" s="49"/>
      <c r="AC159" s="11">
        <v>149</v>
      </c>
    </row>
    <row r="160" spans="1:29" ht="17" thickBot="1" x14ac:dyDescent="0.25">
      <c r="A160" s="52">
        <v>150</v>
      </c>
      <c r="B160" s="53"/>
      <c r="C160" s="54"/>
      <c r="D160" s="55">
        <v>150</v>
      </c>
      <c r="E160" s="48"/>
      <c r="F160" s="49">
        <f t="shared" si="32"/>
        <v>49.281654330089367</v>
      </c>
      <c r="G160" s="49">
        <f t="shared" si="33"/>
        <v>47.680000564361464</v>
      </c>
      <c r="H160" s="49">
        <f t="shared" si="34"/>
        <v>44.353488897080432</v>
      </c>
      <c r="I160" s="49">
        <f t="shared" si="35"/>
        <v>41.0269772297994</v>
      </c>
      <c r="J160" s="49">
        <f t="shared" si="36"/>
        <v>37.700465562518367</v>
      </c>
      <c r="K160" s="58"/>
      <c r="L160" s="49">
        <f t="shared" si="37"/>
        <v>38.254884173731874</v>
      </c>
      <c r="M160" s="49">
        <f t="shared" si="38"/>
        <v>35.760000423271094</v>
      </c>
      <c r="N160" s="49">
        <f t="shared" si="39"/>
        <v>33.265116672810322</v>
      </c>
      <c r="O160" s="49">
        <f t="shared" si="40"/>
        <v>30.77023292234955</v>
      </c>
      <c r="P160" s="49">
        <f t="shared" si="41"/>
        <v>28.275349171888774</v>
      </c>
      <c r="Q160" s="58"/>
      <c r="R160" s="49">
        <f t="shared" si="42"/>
        <v>28.336951239801387</v>
      </c>
      <c r="S160" s="49">
        <f t="shared" si="43"/>
        <v>26.488889202423035</v>
      </c>
      <c r="T160" s="49">
        <f t="shared" si="44"/>
        <v>24.640827165044684</v>
      </c>
      <c r="U160" s="49">
        <f t="shared" si="45"/>
        <v>22.792765127666332</v>
      </c>
      <c r="V160" s="49">
        <f t="shared" si="46"/>
        <v>20.94470309028798</v>
      </c>
      <c r="W160" s="58"/>
      <c r="X160" s="49"/>
      <c r="Y160" s="49"/>
      <c r="Z160" s="49">
        <f t="shared" si="47"/>
        <v>14.784496299026809</v>
      </c>
      <c r="AA160" s="49"/>
      <c r="AB160" s="49"/>
      <c r="AC160" s="12">
        <v>150</v>
      </c>
    </row>
    <row r="161" spans="5:28" x14ac:dyDescent="0.2">
      <c r="E161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</row>
    <row r="162" spans="5:28" x14ac:dyDescent="0.2">
      <c r="E162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5:28" x14ac:dyDescent="0.2">
      <c r="E163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</row>
    <row r="164" spans="5:28" x14ac:dyDescent="0.2">
      <c r="E16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</row>
    <row r="165" spans="5:28" x14ac:dyDescent="0.2">
      <c r="E165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</row>
    <row r="166" spans="5:28" x14ac:dyDescent="0.2">
      <c r="E16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</row>
    <row r="167" spans="5:28" x14ac:dyDescent="0.2">
      <c r="E16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5:28" x14ac:dyDescent="0.2">
      <c r="E168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5:28" x14ac:dyDescent="0.2">
      <c r="E169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</row>
    <row r="170" spans="5:28" x14ac:dyDescent="0.2">
      <c r="E170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</row>
    <row r="171" spans="5:28" x14ac:dyDescent="0.2">
      <c r="E171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</row>
    <row r="172" spans="5:28" x14ac:dyDescent="0.2">
      <c r="E172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5:28" x14ac:dyDescent="0.2">
      <c r="E173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5:28" x14ac:dyDescent="0.2">
      <c r="E17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5:28" x14ac:dyDescent="0.2">
      <c r="E175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5:28" x14ac:dyDescent="0.2">
      <c r="E17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5:28" x14ac:dyDescent="0.2">
      <c r="E17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</row>
    <row r="178" spans="5:28" x14ac:dyDescent="0.2">
      <c r="E178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</row>
    <row r="179" spans="5:28" x14ac:dyDescent="0.2">
      <c r="E179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</row>
    <row r="180" spans="5:28" x14ac:dyDescent="0.2">
      <c r="E180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</row>
    <row r="181" spans="5:28" x14ac:dyDescent="0.2">
      <c r="E181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</row>
    <row r="182" spans="5:28" x14ac:dyDescent="0.2">
      <c r="E182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5:28" x14ac:dyDescent="0.2">
      <c r="E183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</row>
    <row r="184" spans="5:28" x14ac:dyDescent="0.2">
      <c r="E18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</row>
    <row r="185" spans="5:28" x14ac:dyDescent="0.2">
      <c r="E185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</row>
    <row r="186" spans="5:28" x14ac:dyDescent="0.2">
      <c r="E18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</row>
    <row r="187" spans="5:28" x14ac:dyDescent="0.2">
      <c r="E18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</row>
    <row r="188" spans="5:28" x14ac:dyDescent="0.2">
      <c r="E188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5:28" x14ac:dyDescent="0.2">
      <c r="E189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</row>
    <row r="190" spans="5:28" x14ac:dyDescent="0.2">
      <c r="E190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</row>
    <row r="191" spans="5:28" x14ac:dyDescent="0.2">
      <c r="E191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</row>
    <row r="192" spans="5:28" x14ac:dyDescent="0.2">
      <c r="E192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</row>
    <row r="193" spans="5:28" x14ac:dyDescent="0.2">
      <c r="E193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</row>
    <row r="194" spans="5:28" x14ac:dyDescent="0.2">
      <c r="E19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</row>
    <row r="195" spans="5:28" x14ac:dyDescent="0.2">
      <c r="E195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</row>
    <row r="196" spans="5:28" x14ac:dyDescent="0.2">
      <c r="E19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</row>
    <row r="197" spans="5:28" x14ac:dyDescent="0.2">
      <c r="E19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</row>
    <row r="198" spans="5:28" x14ac:dyDescent="0.2">
      <c r="E198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</row>
    <row r="199" spans="5:28" x14ac:dyDescent="0.2">
      <c r="E199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</row>
    <row r="200" spans="5:28" x14ac:dyDescent="0.2">
      <c r="E200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</row>
    <row r="201" spans="5:28" x14ac:dyDescent="0.2">
      <c r="E201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</row>
    <row r="202" spans="5:28" x14ac:dyDescent="0.2">
      <c r="E202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</row>
    <row r="203" spans="5:28" x14ac:dyDescent="0.2">
      <c r="E203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</row>
    <row r="204" spans="5:28" x14ac:dyDescent="0.2">
      <c r="E20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</row>
    <row r="205" spans="5:28" x14ac:dyDescent="0.2">
      <c r="E205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</row>
    <row r="206" spans="5:28" x14ac:dyDescent="0.2">
      <c r="E20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</row>
    <row r="207" spans="5:28" x14ac:dyDescent="0.2">
      <c r="E20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</row>
    <row r="208" spans="5:28" x14ac:dyDescent="0.2">
      <c r="E208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</row>
    <row r="209" spans="5:23" x14ac:dyDescent="0.2">
      <c r="E209"/>
      <c r="K209"/>
      <c r="Q209"/>
      <c r="W209"/>
    </row>
    <row r="210" spans="5:23" x14ac:dyDescent="0.2">
      <c r="E210"/>
      <c r="K210"/>
      <c r="Q210"/>
      <c r="W210"/>
    </row>
    <row r="211" spans="5:23" x14ac:dyDescent="0.2">
      <c r="E211"/>
      <c r="K211"/>
      <c r="Q211"/>
      <c r="W211"/>
    </row>
    <row r="212" spans="5:23" x14ac:dyDescent="0.2">
      <c r="E212"/>
      <c r="K212"/>
      <c r="Q212"/>
      <c r="W212"/>
    </row>
    <row r="213" spans="5:23" x14ac:dyDescent="0.2">
      <c r="E213"/>
      <c r="K213"/>
      <c r="Q213"/>
      <c r="W213"/>
    </row>
  </sheetData>
  <sheetProtection algorithmName="SHA-512" hashValue="5COUDTZJdR/1J+ygb/n0SgzbUyXyWj34LWvhj0lIU04RAXIquKKUYOoPxfGmi0HlLfsEPgWA6idoMg9mtxygjQ==" saltValue="l23hhZNrFAjnjlOf7qf8/w==" spinCount="100000" sheet="1" objects="1" scenarios="1" selectLockedCells="1" selectUnlockedCells="1"/>
  <mergeCells count="62">
    <mergeCell ref="X7:Y7"/>
    <mergeCell ref="Z7:AB7"/>
    <mergeCell ref="X8:Y8"/>
    <mergeCell ref="Z8:AB8"/>
    <mergeCell ref="X4:Y4"/>
    <mergeCell ref="Z4:AB4"/>
    <mergeCell ref="X5:Y5"/>
    <mergeCell ref="Z5:AB5"/>
    <mergeCell ref="X6:Y6"/>
    <mergeCell ref="Z6:AB6"/>
    <mergeCell ref="X1:AB1"/>
    <mergeCell ref="X2:Y2"/>
    <mergeCell ref="Z2:AB2"/>
    <mergeCell ref="X3:Y3"/>
    <mergeCell ref="Z3:AB3"/>
    <mergeCell ref="R2:S2"/>
    <mergeCell ref="T2:V2"/>
    <mergeCell ref="A1:D3"/>
    <mergeCell ref="F2:G2"/>
    <mergeCell ref="H2:J2"/>
    <mergeCell ref="L2:M2"/>
    <mergeCell ref="N2:P2"/>
    <mergeCell ref="R1:V1"/>
    <mergeCell ref="L1:P1"/>
    <mergeCell ref="F1:J1"/>
    <mergeCell ref="T4:V4"/>
    <mergeCell ref="F3:G3"/>
    <mergeCell ref="H3:J3"/>
    <mergeCell ref="L3:M3"/>
    <mergeCell ref="N3:P3"/>
    <mergeCell ref="R3:S3"/>
    <mergeCell ref="T3:V3"/>
    <mergeCell ref="F4:G4"/>
    <mergeCell ref="H4:J4"/>
    <mergeCell ref="L4:M4"/>
    <mergeCell ref="N4:P4"/>
    <mergeCell ref="R4:S4"/>
    <mergeCell ref="T6:V6"/>
    <mergeCell ref="A5:D6"/>
    <mergeCell ref="F5:G5"/>
    <mergeCell ref="H5:J5"/>
    <mergeCell ref="L5:M5"/>
    <mergeCell ref="N5:P5"/>
    <mergeCell ref="R5:S5"/>
    <mergeCell ref="F6:G6"/>
    <mergeCell ref="H6:J6"/>
    <mergeCell ref="L6:M6"/>
    <mergeCell ref="N6:P6"/>
    <mergeCell ref="R6:S6"/>
    <mergeCell ref="T5:V5"/>
    <mergeCell ref="T8:V8"/>
    <mergeCell ref="F7:G7"/>
    <mergeCell ref="H7:J7"/>
    <mergeCell ref="L7:M7"/>
    <mergeCell ref="N7:P7"/>
    <mergeCell ref="R7:S7"/>
    <mergeCell ref="T7:V7"/>
    <mergeCell ref="F8:G8"/>
    <mergeCell ref="H8:J8"/>
    <mergeCell ref="L8:M8"/>
    <mergeCell ref="N8:P8"/>
    <mergeCell ref="R8:S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SLOPE &amp; BA Women</vt:lpstr>
      <vt:lpstr>HP Women</vt:lpstr>
      <vt:lpstr>SLOPE &amp; BA Men </vt:lpstr>
      <vt:lpstr>HP Men</vt:lpstr>
      <vt:lpstr>Adjustment Reference</vt:lpstr>
      <vt:lpstr>Male Value Chart</vt:lpstr>
      <vt:lpstr>Female Value Chart</vt:lpstr>
    </vt:vector>
  </TitlesOfParts>
  <Manager/>
  <Company>CFSA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Mirota</dc:creator>
  <cp:keywords/>
  <dc:description/>
  <cp:lastModifiedBy>Jeremy Cooper</cp:lastModifiedBy>
  <cp:revision/>
  <cp:lastPrinted>2020-11-26T19:20:43Z</cp:lastPrinted>
  <dcterms:created xsi:type="dcterms:W3CDTF">2015-02-04T16:13:42Z</dcterms:created>
  <dcterms:modified xsi:type="dcterms:W3CDTF">2025-03-22T22:32:09Z</dcterms:modified>
  <cp:category/>
  <cp:contentStatus/>
</cp:coreProperties>
</file>